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\mdt\prd\Helena\Bridge\BMS_Public\LOAD_RATING\_LoadRatingProgramTemplates\Summary Sheet\Current Working Version (non-template)\"/>
    </mc:Choice>
  </mc:AlternateContent>
  <xr:revisionPtr revIDLastSave="0" documentId="13_ncr:1_{5AE7F023-D0F4-44D2-AB09-0F984DAF3C5C}" xr6:coauthVersionLast="47" xr6:coauthVersionMax="47" xr10:uidLastSave="{00000000-0000-0000-0000-000000000000}"/>
  <bookViews>
    <workbookView xWindow="27195" yWindow="2025" windowWidth="18900" windowHeight="11055" tabRatio="647" xr2:uid="{7E689FAE-B8AD-42B8-A931-85D9C9CEB2E5}"/>
  </bookViews>
  <sheets>
    <sheet name="LRFR Summary Sheet" sheetId="7" r:id="rId1"/>
    <sheet name="LFR Summary Sheet" sheetId="16" r:id="rId2"/>
    <sheet name="ASR Summary Sheet" sheetId="12" r:id="rId3"/>
    <sheet name="BrM Data" sheetId="24" r:id="rId4"/>
  </sheets>
  <definedNames>
    <definedName name="_xlnm.Print_Area" localSheetId="2">'ASR Summary Sheet'!$A$1:$L$71</definedName>
    <definedName name="_xlnm.Print_Area" localSheetId="1">'LFR Summary Sheet'!$A$1:$L$70</definedName>
    <definedName name="_xlnm.Print_Area" localSheetId="0">'LRFR Summary Sheet'!$A$1:$L$63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2" l="1"/>
  <c r="D17" i="12"/>
  <c r="D18" i="12"/>
  <c r="D19" i="12"/>
  <c r="K19" i="12"/>
  <c r="K18" i="12"/>
  <c r="K17" i="12"/>
  <c r="K13" i="12"/>
  <c r="K12" i="12"/>
  <c r="K9" i="12"/>
  <c r="K11" i="12"/>
  <c r="K10" i="12"/>
  <c r="K8" i="12"/>
  <c r="G13" i="12"/>
  <c r="G12" i="12"/>
  <c r="G10" i="12"/>
  <c r="G9" i="12"/>
  <c r="G8" i="12"/>
  <c r="C13" i="12"/>
  <c r="C12" i="12"/>
  <c r="C11" i="12"/>
  <c r="C10" i="12"/>
  <c r="C9" i="12"/>
  <c r="C44" i="7"/>
  <c r="C50" i="16"/>
  <c r="D17" i="16"/>
  <c r="D18" i="16"/>
  <c r="D19" i="16"/>
  <c r="K19" i="16"/>
  <c r="K18" i="16"/>
  <c r="K17" i="16"/>
  <c r="K13" i="16"/>
  <c r="K12" i="16"/>
  <c r="K11" i="16"/>
  <c r="K10" i="16"/>
  <c r="K9" i="16"/>
  <c r="K8" i="16"/>
  <c r="G13" i="16"/>
  <c r="G12" i="16"/>
  <c r="G10" i="16"/>
  <c r="G9" i="16"/>
  <c r="G8" i="16"/>
  <c r="C13" i="16"/>
  <c r="C12" i="16"/>
  <c r="C11" i="16"/>
  <c r="C10" i="16"/>
  <c r="C9" i="16"/>
  <c r="K19" i="7"/>
  <c r="K18" i="7"/>
  <c r="K17" i="7"/>
  <c r="D19" i="7"/>
  <c r="D18" i="7"/>
  <c r="D17" i="7"/>
  <c r="K13" i="7"/>
  <c r="K10" i="7"/>
  <c r="K9" i="7"/>
  <c r="K8" i="7"/>
  <c r="C13" i="7"/>
  <c r="G13" i="7"/>
  <c r="G12" i="7"/>
  <c r="G10" i="7"/>
  <c r="G9" i="7"/>
  <c r="G8" i="7"/>
  <c r="K12" i="7"/>
  <c r="K11" i="7"/>
  <c r="C12" i="7"/>
  <c r="C11" i="7"/>
  <c r="C9" i="7"/>
  <c r="C10" i="7"/>
  <c r="G2" i="24" l="1"/>
  <c r="G44" i="7" l="1"/>
  <c r="L42" i="12" l="1"/>
  <c r="K43" i="16"/>
  <c r="K42" i="16"/>
  <c r="L33" i="7" l="1"/>
  <c r="L31" i="7"/>
  <c r="L44" i="12"/>
  <c r="C48" i="12"/>
  <c r="C46" i="16"/>
  <c r="L43" i="16" l="1"/>
  <c r="L42" i="16"/>
  <c r="L35" i="7"/>
  <c r="L36" i="7"/>
  <c r="G50" i="16"/>
  <c r="G52" i="12"/>
  <c r="L34" i="7"/>
  <c r="L32" i="7"/>
  <c r="L30" i="7"/>
  <c r="L29" i="7"/>
  <c r="L28" i="7"/>
  <c r="K41" i="16" l="1"/>
  <c r="K40" i="16"/>
  <c r="L40" i="16" s="1"/>
  <c r="K39" i="16"/>
  <c r="K38" i="16"/>
  <c r="L38" i="16" s="1"/>
  <c r="K37" i="16"/>
  <c r="K36" i="16"/>
  <c r="L36" i="16" s="1"/>
  <c r="K35" i="16"/>
  <c r="K34" i="16"/>
  <c r="L34" i="16" s="1"/>
  <c r="K33" i="16"/>
  <c r="K32" i="16"/>
  <c r="L32" i="16" s="1"/>
  <c r="K31" i="16"/>
  <c r="K30" i="16"/>
  <c r="L30" i="16" s="1"/>
  <c r="K29" i="16"/>
  <c r="K28" i="16"/>
  <c r="L28" i="16" s="1"/>
  <c r="K27" i="16"/>
  <c r="K26" i="16"/>
  <c r="K45" i="12" l="1"/>
  <c r="K44" i="12"/>
  <c r="K43" i="12"/>
  <c r="K42" i="12"/>
  <c r="K41" i="12"/>
  <c r="K40" i="12"/>
  <c r="L40" i="12" s="1"/>
  <c r="K39" i="12"/>
  <c r="K38" i="12"/>
  <c r="L38" i="12" s="1"/>
  <c r="K37" i="12"/>
  <c r="K36" i="12"/>
  <c r="L36" i="12" s="1"/>
  <c r="K35" i="12"/>
  <c r="K34" i="12"/>
  <c r="L34" i="12" s="1"/>
  <c r="K33" i="12"/>
  <c r="K32" i="12"/>
  <c r="L32" i="12" s="1"/>
  <c r="K31" i="12"/>
  <c r="K30" i="12"/>
  <c r="L30" i="12" s="1"/>
  <c r="K29" i="12"/>
  <c r="K28" i="12"/>
  <c r="L28" i="12" s="1"/>
  <c r="K27" i="12" l="1"/>
  <c r="K26" i="12"/>
  <c r="K36" i="7" l="1"/>
  <c r="K35" i="7"/>
  <c r="K34" i="7"/>
  <c r="K33" i="7"/>
  <c r="K32" i="7"/>
  <c r="K31" i="7"/>
  <c r="K30" i="7"/>
  <c r="K29" i="7"/>
  <c r="K28" i="7"/>
  <c r="K26" i="7" l="1"/>
  <c r="K27" i="7"/>
  <c r="C40" i="7" l="1"/>
</calcChain>
</file>

<file path=xl/sharedStrings.xml><?xml version="1.0" encoding="utf-8"?>
<sst xmlns="http://schemas.openxmlformats.org/spreadsheetml/2006/main" count="86998" uniqueCount="16433">
  <si>
    <t>Montana Department of Transportation</t>
  </si>
  <si>
    <t>Bridge Load Rating Summary</t>
  </si>
  <si>
    <t>General Bridge Information</t>
  </si>
  <si>
    <t>MDT Bridge ID</t>
  </si>
  <si>
    <t>NBI Bridge ID</t>
  </si>
  <si>
    <t>Feature Intersected</t>
  </si>
  <si>
    <t>Facility Carried</t>
  </si>
  <si>
    <t>MDT District</t>
  </si>
  <si>
    <t>County</t>
  </si>
  <si>
    <t>Location</t>
  </si>
  <si>
    <t>Inspection Date</t>
  </si>
  <si>
    <t>Year Built</t>
  </si>
  <si>
    <t>Design Load</t>
  </si>
  <si>
    <t>Deck Type</t>
  </si>
  <si>
    <t>Accumulated Miles</t>
  </si>
  <si>
    <t>Route Number</t>
  </si>
  <si>
    <t>Span Data</t>
  </si>
  <si>
    <t>Main Span(s)</t>
  </si>
  <si>
    <t>Number of Spans</t>
  </si>
  <si>
    <t>Material Type</t>
  </si>
  <si>
    <t>Superstructure Type</t>
  </si>
  <si>
    <t>Approach Span(s)</t>
  </si>
  <si>
    <t>Load Rating Information</t>
  </si>
  <si>
    <t>Truck / Load Type</t>
  </si>
  <si>
    <t>Controlling Member</t>
  </si>
  <si>
    <t>Rating Factor</t>
  </si>
  <si>
    <t>Limit State</t>
  </si>
  <si>
    <t>HL-93 Inventory</t>
  </si>
  <si>
    <t>HL-93 Operating</t>
  </si>
  <si>
    <t>Type 3</t>
  </si>
  <si>
    <t>Type 3S2</t>
  </si>
  <si>
    <t>Type 3-3</t>
  </si>
  <si>
    <t>SU4</t>
  </si>
  <si>
    <t>SU5</t>
  </si>
  <si>
    <t>SU6</t>
  </si>
  <si>
    <t>SU7</t>
  </si>
  <si>
    <t>EV2</t>
  </si>
  <si>
    <t>EV3</t>
  </si>
  <si>
    <t>Load Rating by:</t>
  </si>
  <si>
    <t>Date:</t>
  </si>
  <si>
    <t>QC by:</t>
  </si>
  <si>
    <t>QA by:</t>
  </si>
  <si>
    <t>Comments and Assumptions</t>
  </si>
  <si>
    <t>BEAVERHEAD RIVER</t>
  </si>
  <si>
    <t>I 15</t>
  </si>
  <si>
    <t>BUTTE</t>
  </si>
  <si>
    <t>BEAVERHEAD</t>
  </si>
  <si>
    <t>3.1M S DILLON</t>
  </si>
  <si>
    <t>Concrete Cast-in-Place</t>
  </si>
  <si>
    <t>Prestressed concrete</t>
  </si>
  <si>
    <t>Stringer|Multi-beam or Girder</t>
  </si>
  <si>
    <t>Not Applicable</t>
  </si>
  <si>
    <t>I00015000+05201</t>
  </si>
  <si>
    <t>INT MONIDA S 509</t>
  </si>
  <si>
    <t>MONIDA</t>
  </si>
  <si>
    <t>I00015000+05202</t>
  </si>
  <si>
    <t>I00015001+05691</t>
  </si>
  <si>
    <t>SEP RR</t>
  </si>
  <si>
    <t>1.2M N MONIDA</t>
  </si>
  <si>
    <t>Steel</t>
  </si>
  <si>
    <t>I00015001+05692</t>
  </si>
  <si>
    <t>I00015003+02111</t>
  </si>
  <si>
    <t>SEP SNOWLINE STOCK LN</t>
  </si>
  <si>
    <t>2.5M N MONIDA</t>
  </si>
  <si>
    <t>Concrete continuous</t>
  </si>
  <si>
    <t>Slab</t>
  </si>
  <si>
    <t>I00015003+02112</t>
  </si>
  <si>
    <t>I00015009+05281</t>
  </si>
  <si>
    <t>INT SNOWLINE STOCK LN</t>
  </si>
  <si>
    <t>5.6M S LIMA</t>
  </si>
  <si>
    <t>I00015009+05282</t>
  </si>
  <si>
    <t>I00015012+07671</t>
  </si>
  <si>
    <t>1.9M S LIMA</t>
  </si>
  <si>
    <t>Steel continuous</t>
  </si>
  <si>
    <t>I00015015+01701</t>
  </si>
  <si>
    <t>INT LIMA-BAILEY ST</t>
  </si>
  <si>
    <t>LIMA</t>
  </si>
  <si>
    <t>I00015015+01702</t>
  </si>
  <si>
    <t>I00015019+08071</t>
  </si>
  <si>
    <t>SEP GOSMAN LANE</t>
  </si>
  <si>
    <t>3.7M S DELL</t>
  </si>
  <si>
    <t>I00015019+08072</t>
  </si>
  <si>
    <t>I00015023+02101</t>
  </si>
  <si>
    <t>BIG SHEEP CREEK</t>
  </si>
  <si>
    <t>0.6M S DELL</t>
  </si>
  <si>
    <t>I00015023+02102</t>
  </si>
  <si>
    <t>I00015023+08291</t>
  </si>
  <si>
    <t>INT DELL</t>
  </si>
  <si>
    <t>DELL-MAIN ST</t>
  </si>
  <si>
    <t>I00015023+08292</t>
  </si>
  <si>
    <t>I00015029+06021</t>
  </si>
  <si>
    <t>INT KIDD</t>
  </si>
  <si>
    <t>5.6M N DELL-KIDD LN</t>
  </si>
  <si>
    <t>I00015029+06022</t>
  </si>
  <si>
    <t>I00015037+03521</t>
  </si>
  <si>
    <t>INT RED ROCK-RED ROCK RD</t>
  </si>
  <si>
    <t>7.4M S CLARK CANYON DAM</t>
  </si>
  <si>
    <t>I00015037+03522</t>
  </si>
  <si>
    <t>I00015038+04301</t>
  </si>
  <si>
    <t>RED ROCK RIVER</t>
  </si>
  <si>
    <t>6.2M S CLARK CANYON DAM</t>
  </si>
  <si>
    <t>I00015038+04302</t>
  </si>
  <si>
    <t>I00015038+07801</t>
  </si>
  <si>
    <t>SEP ROE LN</t>
  </si>
  <si>
    <t>I00015038+07802</t>
  </si>
  <si>
    <t>I00015044+09301</t>
  </si>
  <si>
    <t>CLARK CANYON DAM</t>
  </si>
  <si>
    <t>I00015044+09302</t>
  </si>
  <si>
    <t>I00015045+09001</t>
  </si>
  <si>
    <t>BEAVERHD R-HIGH BRDG RD</t>
  </si>
  <si>
    <t>1.2M N CLARK CANYON DAM</t>
  </si>
  <si>
    <t>I00015045+09002</t>
  </si>
  <si>
    <t>I00015046+03001</t>
  </si>
  <si>
    <t>FARM ACCESS</t>
  </si>
  <si>
    <t>I 90</t>
  </si>
  <si>
    <t>1.9M N CLARK CANYON DAM</t>
  </si>
  <si>
    <t>Culvert (includes frame culverts)</t>
  </si>
  <si>
    <t>I00015048+07471</t>
  </si>
  <si>
    <t>SEP HIGH BRIDGE RD</t>
  </si>
  <si>
    <t>3.7M N CLARK CANYON DAM</t>
  </si>
  <si>
    <t>I00015048+07472</t>
  </si>
  <si>
    <t>I00015049+07601</t>
  </si>
  <si>
    <t>5M N CLARK CANYON DAM</t>
  </si>
  <si>
    <t>I00015049+07602</t>
  </si>
  <si>
    <t>I00015051+00471</t>
  </si>
  <si>
    <t>6.2M N CLARK CANYON DAM</t>
  </si>
  <si>
    <t>I00015051+00472</t>
  </si>
  <si>
    <t>SEP HIGH BRDGE RD</t>
  </si>
  <si>
    <t>I00015052+06211</t>
  </si>
  <si>
    <t>INT GRASSHOPPER CREEK</t>
  </si>
  <si>
    <t>8M N CLARK CANYON DAM</t>
  </si>
  <si>
    <t>I00015052+06212</t>
  </si>
  <si>
    <t>I00015052+06323</t>
  </si>
  <si>
    <t>BEAVERHEAD R-INT RAMP</t>
  </si>
  <si>
    <t>I00015052+07991</t>
  </si>
  <si>
    <t>I00015052+07992</t>
  </si>
  <si>
    <t>I00015053+00301</t>
  </si>
  <si>
    <t>I00015053+00302</t>
  </si>
  <si>
    <t>I00015056+00201</t>
  </si>
  <si>
    <t>INT BARRETTS-REBICH LN</t>
  </si>
  <si>
    <t>7.4M S DILLON</t>
  </si>
  <si>
    <t>I00015056+00202</t>
  </si>
  <si>
    <t>I00015059+07111</t>
  </si>
  <si>
    <t>INT JACKSON-HWY 278</t>
  </si>
  <si>
    <t>3.7M S DILLON</t>
  </si>
  <si>
    <t>I00015059+07112</t>
  </si>
  <si>
    <t>I00015060+01522</t>
  </si>
  <si>
    <t>I00015060+01771</t>
  </si>
  <si>
    <t>I00015060+08831</t>
  </si>
  <si>
    <t>POINDEXTER SLOUGH</t>
  </si>
  <si>
    <t>2.5M S DILLON</t>
  </si>
  <si>
    <t>I00015060+08832</t>
  </si>
  <si>
    <t>I00015060+09941</t>
  </si>
  <si>
    <t>SEP LOCAL ROAD</t>
  </si>
  <si>
    <t>I00015060+09942</t>
  </si>
  <si>
    <t>I00015063+04941</t>
  </si>
  <si>
    <t>SEP PARK STREET</t>
  </si>
  <si>
    <t>DILLON</t>
  </si>
  <si>
    <t>I00015063+04942</t>
  </si>
  <si>
    <t>I00015064+00881</t>
  </si>
  <si>
    <t>0.6M N DILLON</t>
  </si>
  <si>
    <t>I00015064+00882</t>
  </si>
  <si>
    <t>I00015064+04001</t>
  </si>
  <si>
    <t>DRAINAGE IRR DITCH</t>
  </si>
  <si>
    <t xml:space="preserve"> DILLON</t>
  </si>
  <si>
    <t>Concrete</t>
  </si>
  <si>
    <t>I00015069+00001</t>
  </si>
  <si>
    <t>STOCKPASS</t>
  </si>
  <si>
    <t>5M N DILLON</t>
  </si>
  <si>
    <t>I00015070+03001</t>
  </si>
  <si>
    <t>6M N DILLON</t>
  </si>
  <si>
    <t>I00015072+00001</t>
  </si>
  <si>
    <t>DRAINAGE</t>
  </si>
  <si>
    <t>8M N DILLON</t>
  </si>
  <si>
    <t>I00015074+09741</t>
  </si>
  <si>
    <t>INT APEX-BIRCH CR RD</t>
  </si>
  <si>
    <t>11.2M N DILLON</t>
  </si>
  <si>
    <t>I00015074+09742</t>
  </si>
  <si>
    <t>I00015077+02001</t>
  </si>
  <si>
    <t>13M N DILLON</t>
  </si>
  <si>
    <t>I00015079+00121</t>
  </si>
  <si>
    <t>SEP COUNTY RD 203</t>
  </si>
  <si>
    <t>11.2M S MELROSE</t>
  </si>
  <si>
    <t>I00015079+00122</t>
  </si>
  <si>
    <t>I00015079+08001</t>
  </si>
  <si>
    <t>15M N DILLON</t>
  </si>
  <si>
    <t>I00015081+01001</t>
  </si>
  <si>
    <t>ACCESS ROAD</t>
  </si>
  <si>
    <t>17M N DILLON</t>
  </si>
  <si>
    <t>I00015083+01001</t>
  </si>
  <si>
    <t>COUNTY RD 640-LOST CR RD</t>
  </si>
  <si>
    <t>18M N DILLON</t>
  </si>
  <si>
    <t>I00015085+02241</t>
  </si>
  <si>
    <t>8M S MELROSE</t>
  </si>
  <si>
    <t>I00015085+02242</t>
  </si>
  <si>
    <t>I00015085+06651</t>
  </si>
  <si>
    <t>BIG HOLE RIVER</t>
  </si>
  <si>
    <t>MADISON</t>
  </si>
  <si>
    <t>7.4M S MELROSE</t>
  </si>
  <si>
    <t>I00015085+06652</t>
  </si>
  <si>
    <t>I00015086+03271</t>
  </si>
  <si>
    <t>RR-HWY 91-DRAINAGE</t>
  </si>
  <si>
    <t>6.8M S MELROSE</t>
  </si>
  <si>
    <t>I00015086+03272</t>
  </si>
  <si>
    <t>I00015090+02001</t>
  </si>
  <si>
    <t>SILVER BOW</t>
  </si>
  <si>
    <t>3M S MELROSE</t>
  </si>
  <si>
    <t>I00015091+03641</t>
  </si>
  <si>
    <t>SEP MELROSE RD</t>
  </si>
  <si>
    <t>1.9M S MELROSE</t>
  </si>
  <si>
    <t>I00015091+03642</t>
  </si>
  <si>
    <t>I00015093+01221</t>
  </si>
  <si>
    <t>INT MELROSE-HWY 91</t>
  </si>
  <si>
    <t>MELROSE</t>
  </si>
  <si>
    <t>I00015093+01222</t>
  </si>
  <si>
    <t>I00015094+05001</t>
  </si>
  <si>
    <t>I00015099+02331</t>
  </si>
  <si>
    <t>INT MOOSE CREEK</t>
  </si>
  <si>
    <t>3.1M S DIVIDE</t>
  </si>
  <si>
    <t>I00015099+02332</t>
  </si>
  <si>
    <t>I00015101+02001</t>
  </si>
  <si>
    <t>1M S DIVIDE</t>
  </si>
  <si>
    <t>I00015102+04871</t>
  </si>
  <si>
    <t>INT DIVIDE-HWY 43</t>
  </si>
  <si>
    <t>DIVIDE</t>
  </si>
  <si>
    <t>I00015102+04872</t>
  </si>
  <si>
    <t>I00015104+00351</t>
  </si>
  <si>
    <t>JR GRADE SEP</t>
  </si>
  <si>
    <t>1.2M N DIVIDE</t>
  </si>
  <si>
    <t>I00015105+08791</t>
  </si>
  <si>
    <t>TUCKER CREEK ROAD</t>
  </si>
  <si>
    <t>3.1M N DIVIDE</t>
  </si>
  <si>
    <t>I00015105+08792</t>
  </si>
  <si>
    <t>I00015107+06591</t>
  </si>
  <si>
    <t>5M N DIVIDE</t>
  </si>
  <si>
    <t>I00015109+09511</t>
  </si>
  <si>
    <t>HIGHLAND ROAD</t>
  </si>
  <si>
    <t>7.4M N DIVIDE</t>
  </si>
  <si>
    <t>I00015109+09512</t>
  </si>
  <si>
    <t>I00015116+03161</t>
  </si>
  <si>
    <t>INT BUXTON-BUXTON RD</t>
  </si>
  <si>
    <t>5.6M S ROCKER</t>
  </si>
  <si>
    <t>I00015116+03162</t>
  </si>
  <si>
    <t>1M S SILVER BOW</t>
  </si>
  <si>
    <t>I00015120+06971</t>
  </si>
  <si>
    <t>LOCAL-CREEK-RARUS RR</t>
  </si>
  <si>
    <t>1.2M W ROCKER</t>
  </si>
  <si>
    <t>I00015120+06972</t>
  </si>
  <si>
    <t>I00015122+04231</t>
  </si>
  <si>
    <t>INT ROCKER</t>
  </si>
  <si>
    <t>ROCKER</t>
  </si>
  <si>
    <t>I00015122+04232</t>
  </si>
  <si>
    <t>I00015122+07001</t>
  </si>
  <si>
    <t>E OF ROCKER INT</t>
  </si>
  <si>
    <t>I00015124+00371</t>
  </si>
  <si>
    <t>NEVERSWEAT PED CROSSING</t>
  </si>
  <si>
    <t>1.9M W BUTTE</t>
  </si>
  <si>
    <t>LOCAL-RARUS RR</t>
  </si>
  <si>
    <t>1.2M W BUTTE</t>
  </si>
  <si>
    <t>SILVERBOW CREEK-RR</t>
  </si>
  <si>
    <t>Other</t>
  </si>
  <si>
    <t>I00015125+08831</t>
  </si>
  <si>
    <t>RR-LOCAL</t>
  </si>
  <si>
    <t>Box Beam or Girders - Multiple</t>
  </si>
  <si>
    <t>I00015125+08832</t>
  </si>
  <si>
    <t>I00015126+03161</t>
  </si>
  <si>
    <t>INT S MONTANA STREET</t>
  </si>
  <si>
    <t>I00015126+03162</t>
  </si>
  <si>
    <t>I00015126+08001</t>
  </si>
  <si>
    <t>E KAW AVE OVERPASS</t>
  </si>
  <si>
    <t>I00015127+09361</t>
  </si>
  <si>
    <t>INT HARRISON AVE</t>
  </si>
  <si>
    <t>I00015127+09362</t>
  </si>
  <si>
    <t>I00015130+00261</t>
  </si>
  <si>
    <t>RR (TRACKS NOT IN USE)</t>
  </si>
  <si>
    <t>I00015130+00262</t>
  </si>
  <si>
    <t>I00015131+09001</t>
  </si>
  <si>
    <t>2M N BUTTE</t>
  </si>
  <si>
    <t>I00015134+00391</t>
  </si>
  <si>
    <t>INT WOODVILLE</t>
  </si>
  <si>
    <t>JEFFERSON</t>
  </si>
  <si>
    <t>3.1M N BUTTE</t>
  </si>
  <si>
    <t>I00015134+00392</t>
  </si>
  <si>
    <t>I00015136+07921</t>
  </si>
  <si>
    <t>SEP SAWMILL GULCH</t>
  </si>
  <si>
    <t>6.2M N BUTTE</t>
  </si>
  <si>
    <t>I00015136+07922</t>
  </si>
  <si>
    <t>I00015138+06601</t>
  </si>
  <si>
    <t>INT TRASK-LOWLAND RD</t>
  </si>
  <si>
    <t>8M N BUTTE</t>
  </si>
  <si>
    <t>I00015138+06602</t>
  </si>
  <si>
    <t>I00015143+09101</t>
  </si>
  <si>
    <t>12.4M N BUTTE</t>
  </si>
  <si>
    <t>I00015143+09102</t>
  </si>
  <si>
    <t>I00015144+00001</t>
  </si>
  <si>
    <t>BISON CREEK</t>
  </si>
  <si>
    <t>7M S BERNICE</t>
  </si>
  <si>
    <t>I00015145+09001</t>
  </si>
  <si>
    <t>5M S BERNICE</t>
  </si>
  <si>
    <t>I00015146+01001</t>
  </si>
  <si>
    <t>I00015147+09001</t>
  </si>
  <si>
    <t>4M S BERNICE</t>
  </si>
  <si>
    <t>I00015151+07341</t>
  </si>
  <si>
    <t>INT BERNICE-BOULDER R RD</t>
  </si>
  <si>
    <t>5M S BASIN</t>
  </si>
  <si>
    <t>I00015151+07342</t>
  </si>
  <si>
    <t>I00015151+09401</t>
  </si>
  <si>
    <t>BOULDER RIVER</t>
  </si>
  <si>
    <t>4.3M S BASIN</t>
  </si>
  <si>
    <t>I00015151+09402</t>
  </si>
  <si>
    <t>I00015152+01001</t>
  </si>
  <si>
    <t>BERNICE</t>
  </si>
  <si>
    <t>I00015152+09001</t>
  </si>
  <si>
    <t>RED ROCK CREEK</t>
  </si>
  <si>
    <t>1M N BERNICE</t>
  </si>
  <si>
    <t>I00015154+02051</t>
  </si>
  <si>
    <t>2.5M S BASIN</t>
  </si>
  <si>
    <t>I00015154+06391</t>
  </si>
  <si>
    <t>I00015154+08131</t>
  </si>
  <si>
    <t>1.9M S BASIN</t>
  </si>
  <si>
    <t>I00015155+00551</t>
  </si>
  <si>
    <t>I00015155+05401</t>
  </si>
  <si>
    <t>1.2M S BASIN</t>
  </si>
  <si>
    <t>I00015155+09441</t>
  </si>
  <si>
    <t>I00015156+02661</t>
  </si>
  <si>
    <t>SEP SILVER AVE-BASIN CR</t>
  </si>
  <si>
    <t>BASIN</t>
  </si>
  <si>
    <t>I00015156+09111</t>
  </si>
  <si>
    <t>INT BASIN</t>
  </si>
  <si>
    <t>I00015157+02001</t>
  </si>
  <si>
    <t>CATARACT CREEK</t>
  </si>
  <si>
    <t>I00015158+03561</t>
  </si>
  <si>
    <t>BOULDER RVR-FRONTAGE RD</t>
  </si>
  <si>
    <t>1.9M E BASIN</t>
  </si>
  <si>
    <t>I00015160+03461</t>
  </si>
  <si>
    <t>INT HIGH ORE</t>
  </si>
  <si>
    <t>3.7M E BASIN</t>
  </si>
  <si>
    <t>I00015160+08741</t>
  </si>
  <si>
    <t>4.3M E BASIN</t>
  </si>
  <si>
    <t>I00015161+01511</t>
  </si>
  <si>
    <t>SEP GALENA GULCH ROAD</t>
  </si>
  <si>
    <t>I00015161+03811</t>
  </si>
  <si>
    <t>2.5M W BOULDER</t>
  </si>
  <si>
    <t>I00015161+03812</t>
  </si>
  <si>
    <t>I00015161+06911</t>
  </si>
  <si>
    <t>BOULDER RVR-ACCESS RD</t>
  </si>
  <si>
    <t>I00015161+06912</t>
  </si>
  <si>
    <t>I00015161+09101</t>
  </si>
  <si>
    <t>1.9M W BOULDER</t>
  </si>
  <si>
    <t>I00015163+00341</t>
  </si>
  <si>
    <t>1.2M W BOULDER</t>
  </si>
  <si>
    <t>I00015164+01431</t>
  </si>
  <si>
    <t>SEP DEPOT HILL ROAD</t>
  </si>
  <si>
    <t>BOULDER</t>
  </si>
  <si>
    <t>I00015164+01432</t>
  </si>
  <si>
    <t>I00015165+05001</t>
  </si>
  <si>
    <t>1M N BOULDER</t>
  </si>
  <si>
    <t>I00015166+06001</t>
  </si>
  <si>
    <t>2M N BOULDER</t>
  </si>
  <si>
    <t>I00015167+07041</t>
  </si>
  <si>
    <t>SEP AMAZON RD</t>
  </si>
  <si>
    <t>3.7M N BOULDER</t>
  </si>
  <si>
    <t>I00015167+07042</t>
  </si>
  <si>
    <t>SEP AMAZON ROAD</t>
  </si>
  <si>
    <t>I00015172+03861</t>
  </si>
  <si>
    <t>SEP TROY CREEK ROAD</t>
  </si>
  <si>
    <t>3.7M S JEFFERSON CITY</t>
  </si>
  <si>
    <t>I00015172+03862</t>
  </si>
  <si>
    <t>I00015176+08001</t>
  </si>
  <si>
    <t>PRICKLY PEAR CREEK</t>
  </si>
  <si>
    <t>5M S CLANCY</t>
  </si>
  <si>
    <t>I00015177+01001</t>
  </si>
  <si>
    <t>4.9M S CLANCY</t>
  </si>
  <si>
    <t>I00015179+08001</t>
  </si>
  <si>
    <t>2M S CLANCY</t>
  </si>
  <si>
    <t>I00015180+08901</t>
  </si>
  <si>
    <t>1.2M S CLANCY</t>
  </si>
  <si>
    <t>I00015181+05641</t>
  </si>
  <si>
    <t>0.6M S CLANCY</t>
  </si>
  <si>
    <t>I00015182+01161</t>
  </si>
  <si>
    <t>INT CLANCY</t>
  </si>
  <si>
    <t>CLANCY</t>
  </si>
  <si>
    <t>I00015182+01162</t>
  </si>
  <si>
    <t>I00015182+07381</t>
  </si>
  <si>
    <t>SEP LUMP GULCH ROAD</t>
  </si>
  <si>
    <t>0.6M N CLANCY</t>
  </si>
  <si>
    <t>I00015182+07382</t>
  </si>
  <si>
    <t>I00015185+05791</t>
  </si>
  <si>
    <t>SEP S HWY 282</t>
  </si>
  <si>
    <t>1.9M S MONTANA CITY</t>
  </si>
  <si>
    <t>I00015185+05792</t>
  </si>
  <si>
    <t>I00015186+09001</t>
  </si>
  <si>
    <t>1M S MONTANA CITY</t>
  </si>
  <si>
    <t>I00015187+00791</t>
  </si>
  <si>
    <t>ABANDONED RR</t>
  </si>
  <si>
    <t>0.6M S MONTANA CITY</t>
  </si>
  <si>
    <t>I00015187+00792</t>
  </si>
  <si>
    <t>I00015191+05311</t>
  </si>
  <si>
    <t>PEDESTRIAN UNDERPASS</t>
  </si>
  <si>
    <t>GREAT FALLS</t>
  </si>
  <si>
    <t>LEWIS AND CLARK</t>
  </si>
  <si>
    <t>1M S HELENA</t>
  </si>
  <si>
    <t>SEP BOULDER AVE-RR</t>
  </si>
  <si>
    <t>HELENA</t>
  </si>
  <si>
    <t>I00015194+05001</t>
  </si>
  <si>
    <t>HELENA VALLEY CANAL</t>
  </si>
  <si>
    <t>1M N HELENA</t>
  </si>
  <si>
    <t>I00015196+01921</t>
  </si>
  <si>
    <t>TEN MILE CREEK</t>
  </si>
  <si>
    <t>4M N HELENA</t>
  </si>
  <si>
    <t>I00015196+01922</t>
  </si>
  <si>
    <t>I00015197+00391</t>
  </si>
  <si>
    <t>SEP SIERRA RD E</t>
  </si>
  <si>
    <t>I00015197+00392</t>
  </si>
  <si>
    <t>I00015198+00001</t>
  </si>
  <si>
    <t>SILVER CREEK</t>
  </si>
  <si>
    <t>6M N HELENA</t>
  </si>
  <si>
    <t>I00015207+07001</t>
  </si>
  <si>
    <t>1M SE GATES OF THE MTNS</t>
  </si>
  <si>
    <t>I00015209+01081</t>
  </si>
  <si>
    <t>INT GATES OF THE MTNS</t>
  </si>
  <si>
    <t>17M S WOLF CREEK</t>
  </si>
  <si>
    <t>I00015209+01082</t>
  </si>
  <si>
    <t>I00015214+02001</t>
  </si>
  <si>
    <t>2M SE SEIBEN INT</t>
  </si>
  <si>
    <t>I00015216+04821</t>
  </si>
  <si>
    <t>INT SEIBEN</t>
  </si>
  <si>
    <t>10M S WOLF CREEK</t>
  </si>
  <si>
    <t>I00015216+04822</t>
  </si>
  <si>
    <t>I00015218+04031</t>
  </si>
  <si>
    <t>LITTLE PRICKLY PEAR CR</t>
  </si>
  <si>
    <t>9M S WOLF CREEK</t>
  </si>
  <si>
    <t>I00015218+04032</t>
  </si>
  <si>
    <t>I00015218+06001</t>
  </si>
  <si>
    <t>2M NW SEIBEN INT</t>
  </si>
  <si>
    <t>I00015219+02181</t>
  </si>
  <si>
    <t>INT SPRING CREEK-RR</t>
  </si>
  <si>
    <t>7M S WOLF CREEK</t>
  </si>
  <si>
    <t>I00015219+02182</t>
  </si>
  <si>
    <t>I00015220+04981</t>
  </si>
  <si>
    <t>SEP LYONS CREEK ROAD</t>
  </si>
  <si>
    <t>6M S WOLF CREEK</t>
  </si>
  <si>
    <t>I00015220+04982</t>
  </si>
  <si>
    <t>I00015220+06001</t>
  </si>
  <si>
    <t>LYONS CREEK</t>
  </si>
  <si>
    <t>I00015225+01001</t>
  </si>
  <si>
    <t>LITTLE CREEK</t>
  </si>
  <si>
    <t>1M S WOLF CREEK</t>
  </si>
  <si>
    <t>I00015226+03131</t>
  </si>
  <si>
    <t>WOLF CREEK</t>
  </si>
  <si>
    <t>I00015226+07631</t>
  </si>
  <si>
    <t>INT WOLF CREEK</t>
  </si>
  <si>
    <t>I00015226+07632</t>
  </si>
  <si>
    <t>I00015229+02001</t>
  </si>
  <si>
    <t>STOCKPASS-DRAINAGE</t>
  </si>
  <si>
    <t>2M N WOLF CREEK</t>
  </si>
  <si>
    <t>I00015230+03001</t>
  </si>
  <si>
    <t>ROCK CREEK</t>
  </si>
  <si>
    <t>3M N WOLF CREEK</t>
  </si>
  <si>
    <t>I00015231+05001</t>
  </si>
  <si>
    <t>I00015233+06001</t>
  </si>
  <si>
    <t>DOG CREEK</t>
  </si>
  <si>
    <t>1M S CRAIG</t>
  </si>
  <si>
    <t>I00015234+02161</t>
  </si>
  <si>
    <t>INT CRAIG</t>
  </si>
  <si>
    <t>CRAIG</t>
  </si>
  <si>
    <t>I00015234+02162</t>
  </si>
  <si>
    <t>I00015235+01001</t>
  </si>
  <si>
    <t>1M N CRAIG</t>
  </si>
  <si>
    <t>I00015235+09781</t>
  </si>
  <si>
    <t>RR</t>
  </si>
  <si>
    <t>2M N CRAIG</t>
  </si>
  <si>
    <t>I00015235+09782</t>
  </si>
  <si>
    <t>I00015236+02121</t>
  </si>
  <si>
    <t>SEP MISSOURI RVR-CO RD</t>
  </si>
  <si>
    <t>Girder and Floorbeam System</t>
  </si>
  <si>
    <t>I00015236+02122</t>
  </si>
  <si>
    <t>I00015236+08741</t>
  </si>
  <si>
    <t>STICKNEY CREEK</t>
  </si>
  <si>
    <t>Tee Beam</t>
  </si>
  <si>
    <t>I00015236+08742</t>
  </si>
  <si>
    <t>I00015239+01771</t>
  </si>
  <si>
    <t>MISSOURI RVR-RR-LOCAL</t>
  </si>
  <si>
    <t>5M N CRAIG</t>
  </si>
  <si>
    <t>I00015239+01772</t>
  </si>
  <si>
    <t>I00015240+04151</t>
  </si>
  <si>
    <t>INT DEARBORN-MISSOURI R</t>
  </si>
  <si>
    <t>CASCADE</t>
  </si>
  <si>
    <t>6M N CRAIG</t>
  </si>
  <si>
    <t>I00015240+04152</t>
  </si>
  <si>
    <t>I00015241+00011</t>
  </si>
  <si>
    <t>MISSOURI RIVER</t>
  </si>
  <si>
    <t>7M N CRAIG</t>
  </si>
  <si>
    <t>I00015241+00012</t>
  </si>
  <si>
    <t>I00015241+08671</t>
  </si>
  <si>
    <t>MISSOURI RIVER-LOCAL</t>
  </si>
  <si>
    <t>I00015241+08672</t>
  </si>
  <si>
    <t>I00015244+04001</t>
  </si>
  <si>
    <t>NOVAK CREEK</t>
  </si>
  <si>
    <t>11M S CASCADE</t>
  </si>
  <si>
    <t>I00015246+04051</t>
  </si>
  <si>
    <t>RR-MISSOURI RIVER</t>
  </si>
  <si>
    <t>8M S CASCADE</t>
  </si>
  <si>
    <t>I00015246+04052</t>
  </si>
  <si>
    <t>I00015247+02991</t>
  </si>
  <si>
    <t>INT HARDY-HARDY CREEK</t>
  </si>
  <si>
    <t>7M S CASCADE</t>
  </si>
  <si>
    <t>I00015247+02992</t>
  </si>
  <si>
    <t>I00015247+02993</t>
  </si>
  <si>
    <t>HARDY CREEK</t>
  </si>
  <si>
    <t>I00015247+02994</t>
  </si>
  <si>
    <t>I00015249+05051</t>
  </si>
  <si>
    <t>SEP TINTINGER</t>
  </si>
  <si>
    <t>5M S CASCADE</t>
  </si>
  <si>
    <t>I00015249+05052</t>
  </si>
  <si>
    <t>I00015251+06841</t>
  </si>
  <si>
    <t>SEP OLD US 91</t>
  </si>
  <si>
    <t>3M S CASCADE</t>
  </si>
  <si>
    <t>I00015251+06842</t>
  </si>
  <si>
    <t>I00015252+07001</t>
  </si>
  <si>
    <t>MISSOURI RVR SIDE CHNL</t>
  </si>
  <si>
    <t>2M S CASCADE</t>
  </si>
  <si>
    <t>I00015254+09421</t>
  </si>
  <si>
    <t>INT S CASCADE</t>
  </si>
  <si>
    <t>I00015254+09422</t>
  </si>
  <si>
    <t>I00015256+04831</t>
  </si>
  <si>
    <t>INT N CASCADE</t>
  </si>
  <si>
    <t>I00015256+04832</t>
  </si>
  <si>
    <t>I00015262+06421</t>
  </si>
  <si>
    <t>LITTLE MUDDY CREEK</t>
  </si>
  <si>
    <t>6M N CASCADE</t>
  </si>
  <si>
    <t>I00015262+06422</t>
  </si>
  <si>
    <t>I00015269+01001</t>
  </si>
  <si>
    <t>2M S ULM</t>
  </si>
  <si>
    <t>I00015269+04001</t>
  </si>
  <si>
    <t>1M S ULM</t>
  </si>
  <si>
    <t>I00015270+04311</t>
  </si>
  <si>
    <t>INT ULM</t>
  </si>
  <si>
    <t>ULM</t>
  </si>
  <si>
    <t>I00015270+04312</t>
  </si>
  <si>
    <t>I00015270+05001</t>
  </si>
  <si>
    <t>I00015274+02691</t>
  </si>
  <si>
    <t>SEP COUNTY ROAD</t>
  </si>
  <si>
    <t>3M N ULM</t>
  </si>
  <si>
    <t>I00015274+02692</t>
  </si>
  <si>
    <t>I00015279+09761</t>
  </si>
  <si>
    <t>SUN RIVER</t>
  </si>
  <si>
    <t>I00015279+09762</t>
  </si>
  <si>
    <t>I00015280+00941</t>
  </si>
  <si>
    <t>SEP 5TH AVE SW</t>
  </si>
  <si>
    <t>I00015280+00942</t>
  </si>
  <si>
    <t>I00015282+05471</t>
  </si>
  <si>
    <t>INT EMERSON JCT-RR</t>
  </si>
  <si>
    <t>1M N GREAT FALLS</t>
  </si>
  <si>
    <t>I00015282+05472</t>
  </si>
  <si>
    <t>I00015284+00001</t>
  </si>
  <si>
    <t>1M N EMERSON JCT</t>
  </si>
  <si>
    <t>I00015284+02351</t>
  </si>
  <si>
    <t>6M S VAUGHN</t>
  </si>
  <si>
    <t>I00015286+05751</t>
  </si>
  <si>
    <t>INT MANCHESTER</t>
  </si>
  <si>
    <t>4M S VAUGHN</t>
  </si>
  <si>
    <t>I00015286+05752</t>
  </si>
  <si>
    <t>I00015288+08001</t>
  </si>
  <si>
    <t>2M SE VAUGHN</t>
  </si>
  <si>
    <t>I00015289+03481</t>
  </si>
  <si>
    <t>1M S VAUGHN</t>
  </si>
  <si>
    <t>I00015291+07001</t>
  </si>
  <si>
    <t>1M N VAUGHN</t>
  </si>
  <si>
    <t>I00015292+01891</t>
  </si>
  <si>
    <t>SEP NEUMAN SCH RD</t>
  </si>
  <si>
    <t>2M N VAUGHN</t>
  </si>
  <si>
    <t>I00015292+01892</t>
  </si>
  <si>
    <t>I00015300+02331</t>
  </si>
  <si>
    <t>SEP GUNDERSON RD</t>
  </si>
  <si>
    <t>2M S POWER</t>
  </si>
  <si>
    <t>I00015300+02332</t>
  </si>
  <si>
    <t>I00015304+06771</t>
  </si>
  <si>
    <t>SEP 9TH RD NE</t>
  </si>
  <si>
    <t>TETON</t>
  </si>
  <si>
    <t>3M N POWER</t>
  </si>
  <si>
    <t>I00015304+06772</t>
  </si>
  <si>
    <t>I00015313+02481</t>
  </si>
  <si>
    <t>INT MAIN ST</t>
  </si>
  <si>
    <t>DUTTON</t>
  </si>
  <si>
    <t>I00015313+02482</t>
  </si>
  <si>
    <t>I00015318+05741</t>
  </si>
  <si>
    <t>TETON RIVER</t>
  </si>
  <si>
    <t>6M N DUTTON</t>
  </si>
  <si>
    <t>I00015318+05742</t>
  </si>
  <si>
    <t>I00015331+00001</t>
  </si>
  <si>
    <t>S PONDERA COULEE</t>
  </si>
  <si>
    <t>PONDERA</t>
  </si>
  <si>
    <t>3M N BRADY</t>
  </si>
  <si>
    <t>I00015337+01001</t>
  </si>
  <si>
    <t>IRRIGATION CANAL</t>
  </si>
  <si>
    <t>1M SE CONRAD</t>
  </si>
  <si>
    <t>I00015338+02051</t>
  </si>
  <si>
    <t>PONDERA COULEE</t>
  </si>
  <si>
    <t>1M S CONRAD</t>
  </si>
  <si>
    <t>I00015338+02052</t>
  </si>
  <si>
    <t>I00015341+09251</t>
  </si>
  <si>
    <t>2M N CONRAD</t>
  </si>
  <si>
    <t>I00015341+09252</t>
  </si>
  <si>
    <t>I00015342+00251</t>
  </si>
  <si>
    <t>DRY FORK MARIAS RIVER</t>
  </si>
  <si>
    <t>I00015342+00252</t>
  </si>
  <si>
    <t>I00015347+08141</t>
  </si>
  <si>
    <t>PONDERA CANAL</t>
  </si>
  <si>
    <t>9M N CONRAD</t>
  </si>
  <si>
    <t>I00015347+08142</t>
  </si>
  <si>
    <t>I00015350+09001</t>
  </si>
  <si>
    <t>11M N CONRAD</t>
  </si>
  <si>
    <t>I00015357+00751</t>
  </si>
  <si>
    <t>MARIAS RIVER</t>
  </si>
  <si>
    <t>TOOLE</t>
  </si>
  <si>
    <t>6M S SHELBY</t>
  </si>
  <si>
    <t>I00015357+00752</t>
  </si>
  <si>
    <t>I00015362+01851</t>
  </si>
  <si>
    <t>1M  S SHELBY</t>
  </si>
  <si>
    <t>I00015362+01852</t>
  </si>
  <si>
    <t>1M S SHELBY</t>
  </si>
  <si>
    <t>I00015363+04831</t>
  </si>
  <si>
    <t>INT SHELBY-RR</t>
  </si>
  <si>
    <t>SHELBY</t>
  </si>
  <si>
    <t>I00015363+04832</t>
  </si>
  <si>
    <t>I00015379+02551</t>
  </si>
  <si>
    <t>INT KEVIN HWY</t>
  </si>
  <si>
    <t>KEVIN</t>
  </si>
  <si>
    <t>I00015379+02552</t>
  </si>
  <si>
    <t>I00015389+08151</t>
  </si>
  <si>
    <t>INT 1ST ST NE</t>
  </si>
  <si>
    <t>SUNBURST</t>
  </si>
  <si>
    <t>I00015389+08152</t>
  </si>
  <si>
    <t>I00015390+01711</t>
  </si>
  <si>
    <t>1M N SUNBURST</t>
  </si>
  <si>
    <t>I00015390+01712</t>
  </si>
  <si>
    <t>I00090001+09821</t>
  </si>
  <si>
    <t>MISSOULA</t>
  </si>
  <si>
    <t>MINERAL</t>
  </si>
  <si>
    <t>1.9M E LOOKOUT PASS</t>
  </si>
  <si>
    <t>I00090005+01481</t>
  </si>
  <si>
    <t>5M E LOOKOUT PASS</t>
  </si>
  <si>
    <t>I00090005+06861</t>
  </si>
  <si>
    <t>INT TAFT</t>
  </si>
  <si>
    <t>5.6M E LOOKOUT PASS</t>
  </si>
  <si>
    <t>I00090006+05481</t>
  </si>
  <si>
    <t>SEP RANDOLPH CREEK ROAD</t>
  </si>
  <si>
    <t>3.7M W SALTESE</t>
  </si>
  <si>
    <t>I00090010+01221</t>
  </si>
  <si>
    <t>ST. REGIS RIVER</t>
  </si>
  <si>
    <t>0.6M W SALTESE</t>
  </si>
  <si>
    <t>I00090010+05291</t>
  </si>
  <si>
    <t>INT SALTESE</t>
  </si>
  <si>
    <t>SALTESE</t>
  </si>
  <si>
    <t>I00090010+07441</t>
  </si>
  <si>
    <t>I00090015+07001</t>
  </si>
  <si>
    <t>TIMBER CREEK</t>
  </si>
  <si>
    <t>0.6M NW HAUGAN INT</t>
  </si>
  <si>
    <t>I00090015+07002</t>
  </si>
  <si>
    <t>I00090016+03301</t>
  </si>
  <si>
    <t>INT HAUGAN</t>
  </si>
  <si>
    <t>HAUGAN</t>
  </si>
  <si>
    <t>I00090016+03302</t>
  </si>
  <si>
    <t>I00090017+03001</t>
  </si>
  <si>
    <t>SAVENAC CREEK</t>
  </si>
  <si>
    <t>1M E HAUGAN INT</t>
  </si>
  <si>
    <t>I00090018+09271</t>
  </si>
  <si>
    <t>INT DE BORGIA</t>
  </si>
  <si>
    <t>DE BORGIA</t>
  </si>
  <si>
    <t>I00090018+09272</t>
  </si>
  <si>
    <t>I00090022+00131</t>
  </si>
  <si>
    <t>INT HENDERSON</t>
  </si>
  <si>
    <t>3.1M E DE BORGIA</t>
  </si>
  <si>
    <t>I00090023+00631</t>
  </si>
  <si>
    <t>ST. REGIS RVR-LOCAL RD</t>
  </si>
  <si>
    <t>4.3M E DE BORGIA</t>
  </si>
  <si>
    <t>I00090023+03251</t>
  </si>
  <si>
    <t>I00090024+04051</t>
  </si>
  <si>
    <t>5.6M E DE BORGIA</t>
  </si>
  <si>
    <t>I00090024+06031</t>
  </si>
  <si>
    <t>I00090025+03931</t>
  </si>
  <si>
    <t>INT DREXEL</t>
  </si>
  <si>
    <t>6.2M E DE BORGIA</t>
  </si>
  <si>
    <t>I00090025+03932</t>
  </si>
  <si>
    <t>I00090029+02051</t>
  </si>
  <si>
    <t>4.3M W ST. REGIS</t>
  </si>
  <si>
    <t>I00090029+02052</t>
  </si>
  <si>
    <t>I00090029+03681</t>
  </si>
  <si>
    <t>I00090029+03682</t>
  </si>
  <si>
    <t>I00090030+01171</t>
  </si>
  <si>
    <t>INT TWO MILE-ST REGIS R</t>
  </si>
  <si>
    <t>3.7M W ST. REGIS</t>
  </si>
  <si>
    <t>I00090030+01172</t>
  </si>
  <si>
    <t>I00090030+02024</t>
  </si>
  <si>
    <t>ST. REGIS RVR-INT RAMP</t>
  </si>
  <si>
    <t>I00090030+05492</t>
  </si>
  <si>
    <t>3.1M W ST. REGIS</t>
  </si>
  <si>
    <t>I00090031+04741</t>
  </si>
  <si>
    <t>1.9M W ST. REGIS</t>
  </si>
  <si>
    <t>I00090033+01001</t>
  </si>
  <si>
    <t>ST. REGIS</t>
  </si>
  <si>
    <t>I00090033+04071</t>
  </si>
  <si>
    <t>INT ST. REGIS</t>
  </si>
  <si>
    <t>I00090033+04072</t>
  </si>
  <si>
    <t>I00090033+05281</t>
  </si>
  <si>
    <t>I00090033+05282</t>
  </si>
  <si>
    <t>I00090033+05283</t>
  </si>
  <si>
    <t>I00090033+05284</t>
  </si>
  <si>
    <t>I00090033+09111</t>
  </si>
  <si>
    <t>CLARK FORK RVR-RR-LOCAL</t>
  </si>
  <si>
    <t>0.6M E ST. REGIS</t>
  </si>
  <si>
    <t>I00090033+09112</t>
  </si>
  <si>
    <t>I00090034+02081</t>
  </si>
  <si>
    <t>SEP RED HILL ROAD</t>
  </si>
  <si>
    <t>I00090034+02082</t>
  </si>
  <si>
    <t>I00090037+02011</t>
  </si>
  <si>
    <t>INT SLOWAY</t>
  </si>
  <si>
    <t>3.7M E ST. REGIS</t>
  </si>
  <si>
    <t>I00090037+02012</t>
  </si>
  <si>
    <t>I00090039+08051</t>
  </si>
  <si>
    <t>CLARK FORK RVR-LOCAL RD</t>
  </si>
  <si>
    <t>6.2M E ST. REGIS</t>
  </si>
  <si>
    <t>I00090039+08052</t>
  </si>
  <si>
    <t>I00090039+09911</t>
  </si>
  <si>
    <t>SEP SOUTHSIDE ROAD</t>
  </si>
  <si>
    <t>I00090039+09912</t>
  </si>
  <si>
    <t>I00090042+03691</t>
  </si>
  <si>
    <t>INT DRY CREEK</t>
  </si>
  <si>
    <t>5M W SUPERIOR</t>
  </si>
  <si>
    <t>I00090042+03692</t>
  </si>
  <si>
    <t>I00090042+09191</t>
  </si>
  <si>
    <t>CLARK FORK RIVER</t>
  </si>
  <si>
    <t>3.7M  W SUPERIOR</t>
  </si>
  <si>
    <t>I00090042+09192</t>
  </si>
  <si>
    <t>3.7M W SUPERIOR</t>
  </si>
  <si>
    <t>I00090043+02001</t>
  </si>
  <si>
    <t>DRY CREEK</t>
  </si>
  <si>
    <t>.1M E DRY CREEK INT</t>
  </si>
  <si>
    <t>I00090043+09002</t>
  </si>
  <si>
    <t>PARDEE CREEK</t>
  </si>
  <si>
    <t>1.5M W DRY CREEK INT</t>
  </si>
  <si>
    <t>I00090045+01801</t>
  </si>
  <si>
    <t>2.5M W SUPERIOR</t>
  </si>
  <si>
    <t>I00090045+01802</t>
  </si>
  <si>
    <t>I00090046+01951</t>
  </si>
  <si>
    <t>SEP DAIRY LN</t>
  </si>
  <si>
    <t>1.2M W SUPERIOR</t>
  </si>
  <si>
    <t>I00090047+05521</t>
  </si>
  <si>
    <t>INT SUPERIOR</t>
  </si>
  <si>
    <t>SUPERIOR</t>
  </si>
  <si>
    <t>I00090047+05522</t>
  </si>
  <si>
    <t>I00090049+00661</t>
  </si>
  <si>
    <t>CEDAR CREEK</t>
  </si>
  <si>
    <t>1.2M E SUPERIOR</t>
  </si>
  <si>
    <t>I00090049+00662</t>
  </si>
  <si>
    <t>I00090049+03971</t>
  </si>
  <si>
    <t>1.9M E SUPERIOR</t>
  </si>
  <si>
    <t>I00090049+03972</t>
  </si>
  <si>
    <t>I00090052+06461</t>
  </si>
  <si>
    <t>SEP RIVERBEND ROAD</t>
  </si>
  <si>
    <t>5M E SUPERIOR</t>
  </si>
  <si>
    <t>I00090053+07231</t>
  </si>
  <si>
    <t>6.2M E SUPERIOR</t>
  </si>
  <si>
    <t>I00090053+07232</t>
  </si>
  <si>
    <t>I00090055+04471</t>
  </si>
  <si>
    <t>INT LOZEAU COUNTY ROAD</t>
  </si>
  <si>
    <t>7.4M E SUPERIOR</t>
  </si>
  <si>
    <t>I00090055+04472</t>
  </si>
  <si>
    <t>I00090055+06001</t>
  </si>
  <si>
    <t>VERDE CREEK</t>
  </si>
  <si>
    <t>0.2M E LOZEAU INT</t>
  </si>
  <si>
    <t>I00090057+04001</t>
  </si>
  <si>
    <t>MEADOW CREEK</t>
  </si>
  <si>
    <t>7M E SUPERIOR</t>
  </si>
  <si>
    <t>I00090057+04721</t>
  </si>
  <si>
    <t>9.3M E SUPERIOR</t>
  </si>
  <si>
    <t>I00090057+04722</t>
  </si>
  <si>
    <t>I00090057+05211</t>
  </si>
  <si>
    <t>SEP REST AREA X-UNDER</t>
  </si>
  <si>
    <t>9.9M E SUPERIOR</t>
  </si>
  <si>
    <t>I00090058+05501</t>
  </si>
  <si>
    <t>10.5M E SUPERIOR</t>
  </si>
  <si>
    <t>I00090058+05502</t>
  </si>
  <si>
    <t>I00090059+05881</t>
  </si>
  <si>
    <t>11.8M E SUPERIOR</t>
  </si>
  <si>
    <t>I00090059+06331</t>
  </si>
  <si>
    <t>NEMOTE CREEK</t>
  </si>
  <si>
    <t>2M W TARKIO INT</t>
  </si>
  <si>
    <t>I00090061+07931</t>
  </si>
  <si>
    <t>INT TARKIO COUNTY ROAD</t>
  </si>
  <si>
    <t>13.7M W ALBERTON</t>
  </si>
  <si>
    <t>I00090061+07932</t>
  </si>
  <si>
    <t>I00090065+04971</t>
  </si>
  <si>
    <t>SEP ELIZABETH LN</t>
  </si>
  <si>
    <t>9.9M W ALBERTON</t>
  </si>
  <si>
    <t>I00090065+04972</t>
  </si>
  <si>
    <t>I00090066+02791</t>
  </si>
  <si>
    <t>9.3M W ALBERTON</t>
  </si>
  <si>
    <t>I00090066+02792</t>
  </si>
  <si>
    <t>I00090066+04211</t>
  </si>
  <si>
    <t>I00090066+04212</t>
  </si>
  <si>
    <t>I00090069+00411</t>
  </si>
  <si>
    <t>LOCAL-RR</t>
  </si>
  <si>
    <t>6.2M W ALBERTON</t>
  </si>
  <si>
    <t>I00090069+00412</t>
  </si>
  <si>
    <t>I00090070+00901</t>
  </si>
  <si>
    <t>INT CYR-CLARK FORK RVR</t>
  </si>
  <si>
    <t>5M W ALBERTON</t>
  </si>
  <si>
    <t>I00090070+00902</t>
  </si>
  <si>
    <t>I00090077+06411</t>
  </si>
  <si>
    <t>INT LOTHROP</t>
  </si>
  <si>
    <t>2.5M E ALBERTON</t>
  </si>
  <si>
    <t>I00090077+06412</t>
  </si>
  <si>
    <t>I00090079+04271</t>
  </si>
  <si>
    <t>JR GRADE SEPARATION</t>
  </si>
  <si>
    <t>4.3M E ALBERTON</t>
  </si>
  <si>
    <t>I00090080+03411</t>
  </si>
  <si>
    <t>5M E ALBERTON</t>
  </si>
  <si>
    <t>I00090080+03412</t>
  </si>
  <si>
    <t>I00090081+08401</t>
  </si>
  <si>
    <t>6.2M E ALBERTON</t>
  </si>
  <si>
    <t>I00090082+06231</t>
  </si>
  <si>
    <t>INT NINE MILE</t>
  </si>
  <si>
    <t>6.8M W FRENCHTOWN</t>
  </si>
  <si>
    <t>I00090082+06232</t>
  </si>
  <si>
    <t>I00090086+06411</t>
  </si>
  <si>
    <t>SEP HOULE CREEK ROAD</t>
  </si>
  <si>
    <t>3.1M W FRENCHTOWN</t>
  </si>
  <si>
    <t>I00090086+06412</t>
  </si>
  <si>
    <t>I00090093+03971</t>
  </si>
  <si>
    <t>SEP LOISELLE ROAD</t>
  </si>
  <si>
    <t>3.7M E FRENCHTOWN</t>
  </si>
  <si>
    <t>I00090093+03972</t>
  </si>
  <si>
    <t>I00090095+01001</t>
  </si>
  <si>
    <t>O`KEEFE CREEK</t>
  </si>
  <si>
    <t>1.3M W WYE INT</t>
  </si>
  <si>
    <t>I00090096+09851</t>
  </si>
  <si>
    <t>5M W MISSOULA</t>
  </si>
  <si>
    <t>I00090096+09852</t>
  </si>
  <si>
    <t>I-90</t>
  </si>
  <si>
    <t>I00090098+04271</t>
  </si>
  <si>
    <t>SEP BUTLER CREEK ROAD</t>
  </si>
  <si>
    <t>3.7M W MISSOULA</t>
  </si>
  <si>
    <t>I00090098+04272</t>
  </si>
  <si>
    <t>I00090099+09351</t>
  </si>
  <si>
    <t>SEP AIRWAY BLVD</t>
  </si>
  <si>
    <t>AIRPORT INTERCHANGE</t>
  </si>
  <si>
    <t>I00090099+09352</t>
  </si>
  <si>
    <t>I00090100+07001</t>
  </si>
  <si>
    <t>WILKIE STREET</t>
  </si>
  <si>
    <t>1M W RESERVE INT</t>
  </si>
  <si>
    <t>I00090101+07001</t>
  </si>
  <si>
    <t>GRANT CREEK</t>
  </si>
  <si>
    <t>RESERVE ST INT MISSOULA</t>
  </si>
  <si>
    <t>I00090101+07081</t>
  </si>
  <si>
    <t>INT RESERVE STREET</t>
  </si>
  <si>
    <t>I00090101+07082</t>
  </si>
  <si>
    <t>I00090103+01641</t>
  </si>
  <si>
    <t>SEP COAL MINE ROAD</t>
  </si>
  <si>
    <t>I00090103+01642</t>
  </si>
  <si>
    <t>I00090104+07801</t>
  </si>
  <si>
    <t>INT ORANGE STREET</t>
  </si>
  <si>
    <t>I00090104+07802</t>
  </si>
  <si>
    <t>I00090105+04671</t>
  </si>
  <si>
    <t>I00090105+04672</t>
  </si>
  <si>
    <t>I00090105+04673</t>
  </si>
  <si>
    <t>RATTLESNAKE CR-INT RAMP</t>
  </si>
  <si>
    <t>I00090105+06331</t>
  </si>
  <si>
    <t>INT VAN BUREN STREET</t>
  </si>
  <si>
    <t>I00090105+06332</t>
  </si>
  <si>
    <t>I00090107+02701</t>
  </si>
  <si>
    <t>INT E MISSOULA</t>
  </si>
  <si>
    <t>EAST MISSOULA</t>
  </si>
  <si>
    <t>I00090107+02702</t>
  </si>
  <si>
    <t>EAST  MISSOULA</t>
  </si>
  <si>
    <t>I00090108+02761</t>
  </si>
  <si>
    <t>1.9M W BONNER</t>
  </si>
  <si>
    <t>I00090108+02762</t>
  </si>
  <si>
    <t>I00090109+02241</t>
  </si>
  <si>
    <t>DEER CREEK ROAD</t>
  </si>
  <si>
    <t>I00090109+02242</t>
  </si>
  <si>
    <t>I00090109+04091</t>
  </si>
  <si>
    <t>SEP JUNIPER DR-CLARK FK</t>
  </si>
  <si>
    <t>1.2M W BONNER</t>
  </si>
  <si>
    <t>I00090109+04092</t>
  </si>
  <si>
    <t>I00090110+00331</t>
  </si>
  <si>
    <t>0.6M W BONNER</t>
  </si>
  <si>
    <t>I00090110+00332</t>
  </si>
  <si>
    <t>BLACKFOOT RIVER</t>
  </si>
  <si>
    <t>I00090110+09391</t>
  </si>
  <si>
    <t>ABANDONED RAILROAD</t>
  </si>
  <si>
    <t>0.6M E BONNER</t>
  </si>
  <si>
    <t>I00090110+09392</t>
  </si>
  <si>
    <t>I00090111+06571</t>
  </si>
  <si>
    <t>SEP RUSTIC ROAD</t>
  </si>
  <si>
    <t>1.2M E BONNER</t>
  </si>
  <si>
    <t>I00090111+06572</t>
  </si>
  <si>
    <t>I00090113+08861</t>
  </si>
  <si>
    <t>INT TURAH</t>
  </si>
  <si>
    <t>TURAH</t>
  </si>
  <si>
    <t>I00090113+08862</t>
  </si>
  <si>
    <t>I00090117+00711</t>
  </si>
  <si>
    <t>SEP E MULLAN ROAD</t>
  </si>
  <si>
    <t>3.7M W CLINTON</t>
  </si>
  <si>
    <t>I00090117+00712</t>
  </si>
  <si>
    <t>I00090118+06291</t>
  </si>
  <si>
    <t>1.9M W CLINTON</t>
  </si>
  <si>
    <t>I00090118+06292</t>
  </si>
  <si>
    <t>I00090130+04301</t>
  </si>
  <si>
    <t>INT BEAVERTAIL</t>
  </si>
  <si>
    <t>7.4M W BEARMOUTH</t>
  </si>
  <si>
    <t>I00090130+04302</t>
  </si>
  <si>
    <t>I00090137+03931</t>
  </si>
  <si>
    <t>GRANITE</t>
  </si>
  <si>
    <t>0.6M W BEARMOUTH</t>
  </si>
  <si>
    <t>I00090138+00851</t>
  </si>
  <si>
    <t>INT BEARMOUTH</t>
  </si>
  <si>
    <t>BEARMOUTH</t>
  </si>
  <si>
    <t>I00090138+00852</t>
  </si>
  <si>
    <t>I00090140+02001</t>
  </si>
  <si>
    <t>2.1M E BEARMOUTH INT</t>
  </si>
  <si>
    <t>I00090141+01001</t>
  </si>
  <si>
    <t>HARVEY CREEK</t>
  </si>
  <si>
    <t>3M E BEARMOUTH INT</t>
  </si>
  <si>
    <t>I00090142+08784</t>
  </si>
  <si>
    <t>ANTELOPE CREEK</t>
  </si>
  <si>
    <t>11.2M W DRUMMOND</t>
  </si>
  <si>
    <t>Wood or Timber</t>
  </si>
  <si>
    <t>I00090142+09001</t>
  </si>
  <si>
    <t>4.8M E BEARMOUTH INT</t>
  </si>
  <si>
    <t>I00090143+06511</t>
  </si>
  <si>
    <t>SEP BEARMOUTH ROAD</t>
  </si>
  <si>
    <t>10.5M W DRUMMOND</t>
  </si>
  <si>
    <t>I00090148+04361</t>
  </si>
  <si>
    <t>5M W DRUMMOND</t>
  </si>
  <si>
    <t>I00090149+03001</t>
  </si>
  <si>
    <t>4.1M W DRUMMOND</t>
  </si>
  <si>
    <t>I00090153+01001</t>
  </si>
  <si>
    <t>PRIVATE ROAD</t>
  </si>
  <si>
    <t>0.5M W WEST DRUMMOND INT</t>
  </si>
  <si>
    <t>I00090153+03561</t>
  </si>
  <si>
    <t>INT W DRUMMOND</t>
  </si>
  <si>
    <t>DRUMMOND</t>
  </si>
  <si>
    <t>I00090153+03562</t>
  </si>
  <si>
    <t>I00090153+07641</t>
  </si>
  <si>
    <t>SEP EDWARDS GULCH ROAD</t>
  </si>
  <si>
    <t>I00090153+07642</t>
  </si>
  <si>
    <t>I00090153+08001</t>
  </si>
  <si>
    <t>0.5M W EAST DRUMMOND INT</t>
  </si>
  <si>
    <t>I00090154+02801</t>
  </si>
  <si>
    <t>INT E DRUMMOND</t>
  </si>
  <si>
    <t>I00090154+02802</t>
  </si>
  <si>
    <t>I00090155+07871</t>
  </si>
  <si>
    <t>SEP S-271</t>
  </si>
  <si>
    <t>1.2M E DRUMMOND</t>
  </si>
  <si>
    <t>I00090155+07872</t>
  </si>
  <si>
    <t>I00090155+09001</t>
  </si>
  <si>
    <t>MORRIS CREEK</t>
  </si>
  <si>
    <t>6M W JENS INT</t>
  </si>
  <si>
    <t>I00090157+03191</t>
  </si>
  <si>
    <t>3.1M E DRUMMOND</t>
  </si>
  <si>
    <t>I00090159+00961</t>
  </si>
  <si>
    <t>I00090160+07841</t>
  </si>
  <si>
    <t>POWELL</t>
  </si>
  <si>
    <t>6.2M E DRUMMOND</t>
  </si>
  <si>
    <t>I00090161+04011</t>
  </si>
  <si>
    <t>6.8M E DRUMMOND</t>
  </si>
  <si>
    <t>I00090162+02781</t>
  </si>
  <si>
    <t>INT JENS</t>
  </si>
  <si>
    <t>8M E DRUMMOND</t>
  </si>
  <si>
    <t>I00090162+02782</t>
  </si>
  <si>
    <t>I00090165+04211</t>
  </si>
  <si>
    <t>0.6M W GOLD CREEK</t>
  </si>
  <si>
    <t>I00090166+02721</t>
  </si>
  <si>
    <t>INT GOLD CREEK</t>
  </si>
  <si>
    <t>GOLD CREEK</t>
  </si>
  <si>
    <t>I00090166+02722</t>
  </si>
  <si>
    <t>I00090168+03001</t>
  </si>
  <si>
    <t>1.9M W PHOSPHATE INT</t>
  </si>
  <si>
    <t>I00090170+00051</t>
  </si>
  <si>
    <t>4.3M W GARRISON</t>
  </si>
  <si>
    <t>I00090170+00052</t>
  </si>
  <si>
    <t>I00090170+02411</t>
  </si>
  <si>
    <t>INT PHOSPHATE</t>
  </si>
  <si>
    <t>3.7M W GARRISON</t>
  </si>
  <si>
    <t>I00090170+02412</t>
  </si>
  <si>
    <t>I00090171+07791</t>
  </si>
  <si>
    <t>SEP GARRISON FRONTAGE RD</t>
  </si>
  <si>
    <t>2.5M W GARRISON</t>
  </si>
  <si>
    <t>I00090171+07792</t>
  </si>
  <si>
    <t>I00090174+03631</t>
  </si>
  <si>
    <t>INT W GARRISON-RR</t>
  </si>
  <si>
    <t>GARRISON</t>
  </si>
  <si>
    <t>I00090174+03632</t>
  </si>
  <si>
    <t>INT W GARRISISON-RR</t>
  </si>
  <si>
    <t>I00090175+02151</t>
  </si>
  <si>
    <t>LITTLE BLACKFOOT RIVER</t>
  </si>
  <si>
    <t>1.2M S GARRISON</t>
  </si>
  <si>
    <t>I00090175+02152</t>
  </si>
  <si>
    <t>I00090175+05331</t>
  </si>
  <si>
    <t>INT E GARRISON-RR</t>
  </si>
  <si>
    <t>I00090175+05332</t>
  </si>
  <si>
    <t>I00090180+04301</t>
  </si>
  <si>
    <t>6.2M N DEER LODGE</t>
  </si>
  <si>
    <t>I00090182+09191</t>
  </si>
  <si>
    <t>I00090184+09061</t>
  </si>
  <si>
    <t>INT N DEER LODGE</t>
  </si>
  <si>
    <t>1.2M N DEER LODGE</t>
  </si>
  <si>
    <t>I00090184+09062</t>
  </si>
  <si>
    <t>I00090185+10121</t>
  </si>
  <si>
    <t>SEP MILWAUKEE AVENUE</t>
  </si>
  <si>
    <t>DEER LODGE</t>
  </si>
  <si>
    <t>I00090185+10122</t>
  </si>
  <si>
    <t>I00090187+00291</t>
  </si>
  <si>
    <t>SEP EASTSIDE ROAD</t>
  </si>
  <si>
    <t>0.6M S DEER LODGE</t>
  </si>
  <si>
    <t>I00090187+00292</t>
  </si>
  <si>
    <t>I00090187+06891</t>
  </si>
  <si>
    <t>1.2M S DEER LODGE</t>
  </si>
  <si>
    <t>I00090187+06892</t>
  </si>
  <si>
    <t>I00090191+08641</t>
  </si>
  <si>
    <t>SEP SAGER LANE</t>
  </si>
  <si>
    <t>5M S DEER LODGE</t>
  </si>
  <si>
    <t>I00090191+08642</t>
  </si>
  <si>
    <t>I00090192+03001</t>
  </si>
  <si>
    <t>DEMPSEY CREEK</t>
  </si>
  <si>
    <t>N SAGER LANE OVERPASS</t>
  </si>
  <si>
    <t>I00090197+01001</t>
  </si>
  <si>
    <t>MODESTY CREEK</t>
  </si>
  <si>
    <t>N GALEN INTERCHANGE</t>
  </si>
  <si>
    <t>I00090197+05601</t>
  </si>
  <si>
    <t>INT GALEN</t>
  </si>
  <si>
    <t>3.7M N WARM SPRINGS</t>
  </si>
  <si>
    <t>I00090197+05602</t>
  </si>
  <si>
    <t>I00090198+09371</t>
  </si>
  <si>
    <t>LOST CREEK</t>
  </si>
  <si>
    <t>2.5M N WARM SPRINGS</t>
  </si>
  <si>
    <t>I00090199+06471</t>
  </si>
  <si>
    <t>SEP HUFFMAN LANE</t>
  </si>
  <si>
    <t>1.9M N WARM SPRINGS</t>
  </si>
  <si>
    <t>I00090199+06472</t>
  </si>
  <si>
    <t>I00090201+05491</t>
  </si>
  <si>
    <t>INT WARM SPRINGS</t>
  </si>
  <si>
    <t>WARM SPRINGS</t>
  </si>
  <si>
    <t>I00090201+05492</t>
  </si>
  <si>
    <t>I00090201+05493</t>
  </si>
  <si>
    <t>WARM SPRINGS-EB INT RAMP</t>
  </si>
  <si>
    <t>I00090201+05494</t>
  </si>
  <si>
    <t>WARM SPRINGS-WB INT RAMP</t>
  </si>
  <si>
    <t>I00090205+04371</t>
  </si>
  <si>
    <t>WILLOW CREEK</t>
  </si>
  <si>
    <t>2.5M N OPPORTUNITY</t>
  </si>
  <si>
    <t>I00090205+07151</t>
  </si>
  <si>
    <t>I00090205+07152</t>
  </si>
  <si>
    <t>I00090214+01001</t>
  </si>
  <si>
    <t>3M E FAIRMONT INT</t>
  </si>
  <si>
    <t>I00090216+06721</t>
  </si>
  <si>
    <t>SEP LAIRD ST-FRONTAGE RD</t>
  </si>
  <si>
    <t>3.1M W ROCKER</t>
  </si>
  <si>
    <t>I00090216+06722</t>
  </si>
  <si>
    <t>I00090219+01691</t>
  </si>
  <si>
    <t>INT NISSLER</t>
  </si>
  <si>
    <t>I00090219+01692</t>
  </si>
  <si>
    <t>I00090227+04551</t>
  </si>
  <si>
    <t>INT I-15</t>
  </si>
  <si>
    <t>I00090227+04552</t>
  </si>
  <si>
    <t>INT I 15</t>
  </si>
  <si>
    <t>I00090240+07001</t>
  </si>
  <si>
    <t>1M W PIPESTONE INT</t>
  </si>
  <si>
    <t>I00090241+09761</t>
  </si>
  <si>
    <t>INT PIPESTONE</t>
  </si>
  <si>
    <t>6.8M W WHITEHALL</t>
  </si>
  <si>
    <t>I00090241+09762</t>
  </si>
  <si>
    <t>I00090243+03221</t>
  </si>
  <si>
    <t>5.6M W WHITEHALL</t>
  </si>
  <si>
    <t>I00090243+03222</t>
  </si>
  <si>
    <t>I00090245+01441</t>
  </si>
  <si>
    <t>SEP SHEEP CAMP RD</t>
  </si>
  <si>
    <t>3.7M W WHITEHALL</t>
  </si>
  <si>
    <t>I00090245+01442</t>
  </si>
  <si>
    <t>I00090247+00001</t>
  </si>
  <si>
    <t>2M W WHITEHALL INT</t>
  </si>
  <si>
    <t>I00090249+00261</t>
  </si>
  <si>
    <t>INT WHITEHALL</t>
  </si>
  <si>
    <t>WHITEHALL</t>
  </si>
  <si>
    <t>I00090249+00262</t>
  </si>
  <si>
    <t>I00090249+04001</t>
  </si>
  <si>
    <t>WHITETAIL CREEK</t>
  </si>
  <si>
    <t>1M E WHITEHALL</t>
  </si>
  <si>
    <t>I00090253+03081</t>
  </si>
  <si>
    <t>P 69</t>
  </si>
  <si>
    <t>3.1M W CARDWELL</t>
  </si>
  <si>
    <t>I00090253+03082</t>
  </si>
  <si>
    <t>I00090256+02931</t>
  </si>
  <si>
    <t>INT CARDWELL-S 359</t>
  </si>
  <si>
    <t>CARDWELL</t>
  </si>
  <si>
    <t>I00090256+02932</t>
  </si>
  <si>
    <t>I00090256+08671</t>
  </si>
  <si>
    <t>0.6M E CARDWELL</t>
  </si>
  <si>
    <t>I00090256+08672</t>
  </si>
  <si>
    <t>I00090257+04001</t>
  </si>
  <si>
    <t>1M E CARDWELL</t>
  </si>
  <si>
    <t>I00090259+09671</t>
  </si>
  <si>
    <t>COTTONWOOD ROAD</t>
  </si>
  <si>
    <t>3.7M E CARDWELL</t>
  </si>
  <si>
    <t>I00090264+00611</t>
  </si>
  <si>
    <t>7.4M E CARDWELL</t>
  </si>
  <si>
    <t>I00090264+00612</t>
  </si>
  <si>
    <t>I00090267+01001</t>
  </si>
  <si>
    <t>W MILLIGAN CANYON</t>
  </si>
  <si>
    <t>I00090268+03001</t>
  </si>
  <si>
    <t>E MILLIGAN CANYON INT</t>
  </si>
  <si>
    <t>I00090273+00001</t>
  </si>
  <si>
    <t>BROADWATER</t>
  </si>
  <si>
    <t>2M W JCT S-287</t>
  </si>
  <si>
    <t>I00090277+04471</t>
  </si>
  <si>
    <t>JEFFERSON RIVER</t>
  </si>
  <si>
    <t>GALLATIN</t>
  </si>
  <si>
    <t>0.6M W THREE FORKS</t>
  </si>
  <si>
    <t>I00090277+04472</t>
  </si>
  <si>
    <t>I00090277+08261</t>
  </si>
  <si>
    <t>JEFFERSON RIVER OVERFLOW</t>
  </si>
  <si>
    <t>THREE FORKS</t>
  </si>
  <si>
    <t>I00090277+08262</t>
  </si>
  <si>
    <t>I00090277+09261</t>
  </si>
  <si>
    <t>I00090277+09262</t>
  </si>
  <si>
    <t>I00090278+08571</t>
  </si>
  <si>
    <t>MADISON RIVER-RR</t>
  </si>
  <si>
    <t>0.6M E THREE FORKS</t>
  </si>
  <si>
    <t>I00090278+08572</t>
  </si>
  <si>
    <t>I00090279+05341</t>
  </si>
  <si>
    <t>DARLINGTON DITCH</t>
  </si>
  <si>
    <t>1.9M E THREE FORKS</t>
  </si>
  <si>
    <t>I00090279+05342</t>
  </si>
  <si>
    <t>I00090280+00731</t>
  </si>
  <si>
    <t>MADISON RIVER OVERFLOW</t>
  </si>
  <si>
    <t>2.5M E THREE FORKS</t>
  </si>
  <si>
    <t>I00090280+00732</t>
  </si>
  <si>
    <t>I00090280+03611</t>
  </si>
  <si>
    <t>MADISON ROAD</t>
  </si>
  <si>
    <t>3.1M E THREE FORKS</t>
  </si>
  <si>
    <t>I00090280+03612</t>
  </si>
  <si>
    <t>I00090283+02651</t>
  </si>
  <si>
    <t>INT LOGAN</t>
  </si>
  <si>
    <t>LOGAN</t>
  </si>
  <si>
    <t>I00090283+02652</t>
  </si>
  <si>
    <t>I00090285+00001</t>
  </si>
  <si>
    <t>2M E LOGAN INT</t>
  </si>
  <si>
    <t>I00090286+08501</t>
  </si>
  <si>
    <t>MANHATTAN FRONTAGE RD</t>
  </si>
  <si>
    <t>2.5M W MANHATTAN</t>
  </si>
  <si>
    <t>I00090289+00141</t>
  </si>
  <si>
    <t>GRADE SEP</t>
  </si>
  <si>
    <t>MANHATTAN</t>
  </si>
  <si>
    <t>I00090289+02721</t>
  </si>
  <si>
    <t>MANHATTAN SOUTH RD</t>
  </si>
  <si>
    <t>0.6M E MANHATTAN</t>
  </si>
  <si>
    <t>I00090289+02722</t>
  </si>
  <si>
    <t>I00090290+07391</t>
  </si>
  <si>
    <t>CAMP CREEK</t>
  </si>
  <si>
    <t>1.9M E MANHATTAN</t>
  </si>
  <si>
    <t>I00090290+07392</t>
  </si>
  <si>
    <t>I00090290+09511</t>
  </si>
  <si>
    <t>BAKER CREEK</t>
  </si>
  <si>
    <t>I00090290+09512</t>
  </si>
  <si>
    <t>I00090291+06371</t>
  </si>
  <si>
    <t>SEP HEEB ROAD</t>
  </si>
  <si>
    <t>2.5M E MANHATTAN</t>
  </si>
  <si>
    <t>I00090291+06372</t>
  </si>
  <si>
    <t>I00090292+04251</t>
  </si>
  <si>
    <t>GALLATIN RIVER</t>
  </si>
  <si>
    <t>3.1M E MANHATTAN</t>
  </si>
  <si>
    <t>I00090292+04252</t>
  </si>
  <si>
    <t>I00090293+02131</t>
  </si>
  <si>
    <t>SEP THORPE ROAD</t>
  </si>
  <si>
    <t>5M W BELGRADE</t>
  </si>
  <si>
    <t>I00090293+02132</t>
  </si>
  <si>
    <t>I00090299+04901</t>
  </si>
  <si>
    <t>INT AIRWAY BLVD</t>
  </si>
  <si>
    <t>1M E BELGRADE</t>
  </si>
  <si>
    <t>I00090299+04902</t>
  </si>
  <si>
    <t>I00090303+05881</t>
  </si>
  <si>
    <t>SEP VALLEY CENTER SPUR</t>
  </si>
  <si>
    <t>2.5M W BOZEMAN</t>
  </si>
  <si>
    <t>I00090303+05882</t>
  </si>
  <si>
    <t>SEP E VALLEY CENTER SPUR</t>
  </si>
  <si>
    <t>I00090307+06281</t>
  </si>
  <si>
    <t>SEP N ROUSE AVE-RR</t>
  </si>
  <si>
    <t>BOZEMAN</t>
  </si>
  <si>
    <t>I00090307+06282</t>
  </si>
  <si>
    <t>I00090307+08431</t>
  </si>
  <si>
    <t>Arch - Deck</t>
  </si>
  <si>
    <t>I00090308+00001</t>
  </si>
  <si>
    <t>SEP L STREET</t>
  </si>
  <si>
    <t>I00090308+00002</t>
  </si>
  <si>
    <t>I00090309+00591</t>
  </si>
  <si>
    <t>I00090309+00592</t>
  </si>
  <si>
    <t>I00090309+03701</t>
  </si>
  <si>
    <t>INT E BOZEMAN-P 50</t>
  </si>
  <si>
    <t>I00090309+03702</t>
  </si>
  <si>
    <t>I00090310+09781</t>
  </si>
  <si>
    <t>SEP FORT ELLIS ROAD</t>
  </si>
  <si>
    <t>1.2M E BOZEMAN</t>
  </si>
  <si>
    <t>I00090310+09782</t>
  </si>
  <si>
    <t>I00090311+02501</t>
  </si>
  <si>
    <t>2M E BOZEMAN</t>
  </si>
  <si>
    <t>I00090312+03301</t>
  </si>
  <si>
    <t>BEAR CREEK</t>
  </si>
  <si>
    <t>2.5M E BOZEMAN</t>
  </si>
  <si>
    <t>I00090313+04471</t>
  </si>
  <si>
    <t>INT BEAR CANYON</t>
  </si>
  <si>
    <t>3.7M E BOZEMAN</t>
  </si>
  <si>
    <t>I00090313+04472</t>
  </si>
  <si>
    <t>I00090314+00831</t>
  </si>
  <si>
    <t>4.3M E BOZEMAN</t>
  </si>
  <si>
    <t>I00090314+00832</t>
  </si>
  <si>
    <t>I00090314+02101</t>
  </si>
  <si>
    <t>TRAIL CREEK</t>
  </si>
  <si>
    <t>4M E BOZEMAN</t>
  </si>
  <si>
    <t>I00090316+07671</t>
  </si>
  <si>
    <t>INT TRAIL CREEK</t>
  </si>
  <si>
    <t>7.4M E BOZEMAN</t>
  </si>
  <si>
    <t>I00090316+07672</t>
  </si>
  <si>
    <t>I00090319+06691</t>
  </si>
  <si>
    <t>INT JACKSON CREEK</t>
  </si>
  <si>
    <t>9.9M E BOZEMAN</t>
  </si>
  <si>
    <t>I00090319+06692</t>
  </si>
  <si>
    <t>PARK</t>
  </si>
  <si>
    <t>11.2M W LIVINGSTON</t>
  </si>
  <si>
    <t>I00090323+04001</t>
  </si>
  <si>
    <t>SUNFLOWER LN</t>
  </si>
  <si>
    <t>9.9M W LIVINGSTON</t>
  </si>
  <si>
    <t>I00090324+06051</t>
  </si>
  <si>
    <t>INT HOPPER</t>
  </si>
  <si>
    <t>8.7M W LIVINGSTON</t>
  </si>
  <si>
    <t>I00090324+06052</t>
  </si>
  <si>
    <t>I00090328+00291</t>
  </si>
  <si>
    <t>OREA CREEK ROAD</t>
  </si>
  <si>
    <t>5M W LIVINGSTON</t>
  </si>
  <si>
    <t>I00090328+00292</t>
  </si>
  <si>
    <t>I00090329+01101</t>
  </si>
  <si>
    <t>3.1M W LIVINGSTON</t>
  </si>
  <si>
    <t>I00090329+01102</t>
  </si>
  <si>
    <t>I00090330+09911</t>
  </si>
  <si>
    <t>INT WEST LIVINGSTON</t>
  </si>
  <si>
    <t>1.9M W LIVINGSTON</t>
  </si>
  <si>
    <t>I00090330+09912</t>
  </si>
  <si>
    <t>I00090332+09411</t>
  </si>
  <si>
    <t>LIVINGSTON</t>
  </si>
  <si>
    <t>I00090332+09412</t>
  </si>
  <si>
    <t>I00090333+05521</t>
  </si>
  <si>
    <t>YELLOWSTONE RIVER</t>
  </si>
  <si>
    <t>I00090333+05522</t>
  </si>
  <si>
    <t>I00090335+08341</t>
  </si>
  <si>
    <t>2.5M E LIVINGSTON</t>
  </si>
  <si>
    <t>I00090336+08901</t>
  </si>
  <si>
    <t>SEP S 295</t>
  </si>
  <si>
    <t>3.7M E LIVINGSTON</t>
  </si>
  <si>
    <t>I00090336+08902</t>
  </si>
  <si>
    <t>I00090343+02021</t>
  </si>
  <si>
    <t>MISSION CREEK</t>
  </si>
  <si>
    <t>9.9M E LIVINGSTON</t>
  </si>
  <si>
    <t>I00090343+02022</t>
  </si>
  <si>
    <t>I00090343+02024</t>
  </si>
  <si>
    <t>MISSION CREEK-INT RAMP</t>
  </si>
  <si>
    <t>I00090343+02791</t>
  </si>
  <si>
    <t>INT MISSION CREEK</t>
  </si>
  <si>
    <t>I00090343+02792</t>
  </si>
  <si>
    <t>I00090345+00101</t>
  </si>
  <si>
    <t>7.4M E LIVINGSTON</t>
  </si>
  <si>
    <t>I00090345+07861</t>
  </si>
  <si>
    <t>8.7M W SPRINGDALE</t>
  </si>
  <si>
    <t>I00090345+07862</t>
  </si>
  <si>
    <t>I00090346+05302</t>
  </si>
  <si>
    <t>9.3M E LIVINGSTON</t>
  </si>
  <si>
    <t>I00090347+09901</t>
  </si>
  <si>
    <t>6.2M W SPRINGDALE</t>
  </si>
  <si>
    <t>I00090349+01321</t>
  </si>
  <si>
    <t>PETERSON CREEK</t>
  </si>
  <si>
    <t>5M W SPRINGDALE</t>
  </si>
  <si>
    <t>I00090349+01322</t>
  </si>
  <si>
    <t>I00090349+08501</t>
  </si>
  <si>
    <t>4.3M W SPRINGDALE</t>
  </si>
  <si>
    <t>I00090350+04551</t>
  </si>
  <si>
    <t>INT SPRINGDALE WEST</t>
  </si>
  <si>
    <t>3.7M W SPRINGDALE</t>
  </si>
  <si>
    <t>I00090350+04552</t>
  </si>
  <si>
    <t>I00090352+07051</t>
  </si>
  <si>
    <t>1.9M SW SPRINGDALE</t>
  </si>
  <si>
    <t>I00090354+03151</t>
  </si>
  <si>
    <t>INT SPRINGDALE</t>
  </si>
  <si>
    <t>BILLINGS</t>
  </si>
  <si>
    <t>SWEET GRASS</t>
  </si>
  <si>
    <t>SPRINGDALE</t>
  </si>
  <si>
    <t>I00090354+03152</t>
  </si>
  <si>
    <t>I00090355+01001</t>
  </si>
  <si>
    <t>1.2M E SPRINGDALE</t>
  </si>
  <si>
    <t>I00090357+02211</t>
  </si>
  <si>
    <t>JARRETT CR FARM ACCESS</t>
  </si>
  <si>
    <t>3.1M E SPRINGDALE</t>
  </si>
  <si>
    <t>I00090357+02212</t>
  </si>
  <si>
    <t>I00090358+04801</t>
  </si>
  <si>
    <t>CNTY RD 113-FRYER CREEK</t>
  </si>
  <si>
    <t>4.3M  E SPRINGDALE</t>
  </si>
  <si>
    <t>I00090358+04802</t>
  </si>
  <si>
    <t>4.3M E SPRINGDALE</t>
  </si>
  <si>
    <t>I00090361+07001</t>
  </si>
  <si>
    <t>1.2M W DE HART</t>
  </si>
  <si>
    <t>I00090363+05671</t>
  </si>
  <si>
    <t>5M W BIG TIMBER</t>
  </si>
  <si>
    <t>I00090363+05672</t>
  </si>
  <si>
    <t>I00090367+05231</t>
  </si>
  <si>
    <t>INT WEST BIG TIMBER</t>
  </si>
  <si>
    <t>1.2M W BIG TIMBER</t>
  </si>
  <si>
    <t>I00090367+05232</t>
  </si>
  <si>
    <t>I00090368+09071</t>
  </si>
  <si>
    <t>PIG CREEK</t>
  </si>
  <si>
    <t>BIG TIMBER</t>
  </si>
  <si>
    <t>I00090369+00271</t>
  </si>
  <si>
    <t>I00090369+00272</t>
  </si>
  <si>
    <t>I00090371+00001</t>
  </si>
  <si>
    <t>1.2M E BIG TIMBER</t>
  </si>
  <si>
    <t>I00090374+01001</t>
  </si>
  <si>
    <t>3.7M E BIG TIMBER</t>
  </si>
  <si>
    <t>I00090374+03001</t>
  </si>
  <si>
    <t>I00090375+04861</t>
  </si>
  <si>
    <t>UPPER DEER CREEK</t>
  </si>
  <si>
    <t>2.5M W GREYCLIFF</t>
  </si>
  <si>
    <t>I00090375+04862</t>
  </si>
  <si>
    <t>I00090376+00791</t>
  </si>
  <si>
    <t>1.9M W GREYCLIFF</t>
  </si>
  <si>
    <t>I00090377+02361</t>
  </si>
  <si>
    <t>LOWER DEER CREEK</t>
  </si>
  <si>
    <t>0.6M W GREYCLIFF</t>
  </si>
  <si>
    <t>I00090377+02362</t>
  </si>
  <si>
    <t>I00090377+05001</t>
  </si>
  <si>
    <t>SPRING CREEK</t>
  </si>
  <si>
    <t>1M NW GREYCLIFF</t>
  </si>
  <si>
    <t>I00090378+00341</t>
  </si>
  <si>
    <t>INT GREYCLIFF</t>
  </si>
  <si>
    <t>GREYCLIFF</t>
  </si>
  <si>
    <t>I00090378+00342</t>
  </si>
  <si>
    <t>1.9M E GREYCLIFF</t>
  </si>
  <si>
    <t>I00090379+07101</t>
  </si>
  <si>
    <t>I00090380+00001</t>
  </si>
  <si>
    <t>3.1M E GREYCLIFF</t>
  </si>
  <si>
    <t>I00090381+01001</t>
  </si>
  <si>
    <t>3.7M E GREYCLIFF</t>
  </si>
  <si>
    <t>I00090381+05801</t>
  </si>
  <si>
    <t>GREYCLIFF CREEK RD</t>
  </si>
  <si>
    <t>I00090381+05802</t>
  </si>
  <si>
    <t>I00090383+00931</t>
  </si>
  <si>
    <t>5M E GREYCLIFF</t>
  </si>
  <si>
    <t>I00090384+07421</t>
  </si>
  <si>
    <t>BRIDGER CREEK</t>
  </si>
  <si>
    <t>6.8M E GREYCLIFF</t>
  </si>
  <si>
    <t>I00090384+07422</t>
  </si>
  <si>
    <t>I00090384+10311</t>
  </si>
  <si>
    <t>INT BRIDGER CREEK</t>
  </si>
  <si>
    <t>6.2M E GREYCLIFF</t>
  </si>
  <si>
    <t>I00090384+10312</t>
  </si>
  <si>
    <t>I00090388+03001</t>
  </si>
  <si>
    <t>WORK CREEK</t>
  </si>
  <si>
    <t>3.7M W REED POINT</t>
  </si>
  <si>
    <t>I00090388+07351</t>
  </si>
  <si>
    <t>SEP WORK CREEK ROAD</t>
  </si>
  <si>
    <t>3.1M W REED POINT</t>
  </si>
  <si>
    <t>I00090388+07352</t>
  </si>
  <si>
    <t>I00090389+04001</t>
  </si>
  <si>
    <t>I00090391+00401</t>
  </si>
  <si>
    <t>SEP HUMP CREEK ROAD</t>
  </si>
  <si>
    <t>1.2M W REED POINT</t>
  </si>
  <si>
    <t>I00090391+00402</t>
  </si>
  <si>
    <t>I00090392+01171</t>
  </si>
  <si>
    <t>INT REED POINT</t>
  </si>
  <si>
    <t>STILLWATER</t>
  </si>
  <si>
    <t>REED POINT</t>
  </si>
  <si>
    <t>I00090392+01172</t>
  </si>
  <si>
    <t>I00090395+05001</t>
  </si>
  <si>
    <t>3.1M E REED POINT</t>
  </si>
  <si>
    <t>I00090396+06001</t>
  </si>
  <si>
    <t>11.8M W COLUMBUS</t>
  </si>
  <si>
    <t>I00090396+09921</t>
  </si>
  <si>
    <t>INT EXIT 396</t>
  </si>
  <si>
    <t>5M E REEDPOINT</t>
  </si>
  <si>
    <t>I00090397+08541</t>
  </si>
  <si>
    <t>5.6M E REED POINT</t>
  </si>
  <si>
    <t>I00090398+00811</t>
  </si>
  <si>
    <t>5.6M E REEDPOINT</t>
  </si>
  <si>
    <t>I00090398+00812</t>
  </si>
  <si>
    <t>I00090398+04601</t>
  </si>
  <si>
    <t>6.2M E REED POINT</t>
  </si>
  <si>
    <t>I00090398+04602</t>
  </si>
  <si>
    <t>I00090399+04001</t>
  </si>
  <si>
    <t>7.4M E REED POINT</t>
  </si>
  <si>
    <t>I00090400+03661</t>
  </si>
  <si>
    <t>BERRY CREEK</t>
  </si>
  <si>
    <t>I00090400+03662</t>
  </si>
  <si>
    <t>I00090400+06311</t>
  </si>
  <si>
    <t>INT SPRINGTIME</t>
  </si>
  <si>
    <t>8M W COLUMBUS</t>
  </si>
  <si>
    <t>I00090400+06312</t>
  </si>
  <si>
    <t>I00090402+00001</t>
  </si>
  <si>
    <t>6.2M W COLUMBUS</t>
  </si>
  <si>
    <t>I00090403+02001</t>
  </si>
  <si>
    <t>5M W COLUMBUS</t>
  </si>
  <si>
    <t>I00090404+00001</t>
  </si>
  <si>
    <t>3.7M W COLUMBUS</t>
  </si>
  <si>
    <t>I00090407+08621</t>
  </si>
  <si>
    <t>KEYSER CREEK</t>
  </si>
  <si>
    <t>1.2M W COLUMBUS</t>
  </si>
  <si>
    <t>I00090407+08622</t>
  </si>
  <si>
    <t>I00090408+09031</t>
  </si>
  <si>
    <t>INT COLUMBUS-9TH ST N</t>
  </si>
  <si>
    <t>COLUMBUS</t>
  </si>
  <si>
    <t>I00090408+09032</t>
  </si>
  <si>
    <t>I00090409+08001</t>
  </si>
  <si>
    <t>1.2M E COLUMBUS</t>
  </si>
  <si>
    <t>I00090411+09001</t>
  </si>
  <si>
    <t>3.1M E COLUMBUS</t>
  </si>
  <si>
    <t>I00090413+06002</t>
  </si>
  <si>
    <t>5M E COLUMBUS</t>
  </si>
  <si>
    <t>I00090413+07001</t>
  </si>
  <si>
    <t>I00090414+02351</t>
  </si>
  <si>
    <t>HENSLEY CR-HENSLEY CR RD</t>
  </si>
  <si>
    <t>5.6M E COLUMBUS</t>
  </si>
  <si>
    <t>I00090414+02352</t>
  </si>
  <si>
    <t>I00090417+07421</t>
  </si>
  <si>
    <t>8.7M E COLUMBUS</t>
  </si>
  <si>
    <t>I00090417+07422</t>
  </si>
  <si>
    <t>I00090418+04001</t>
  </si>
  <si>
    <t>9.9M E COLUMBUS</t>
  </si>
  <si>
    <t>I00090419+00261</t>
  </si>
  <si>
    <t>7.4M W PARK CITY</t>
  </si>
  <si>
    <t>I00090419+00262</t>
  </si>
  <si>
    <t>I00090419+08771</t>
  </si>
  <si>
    <t>COVE IRRIGATION DITCH</t>
  </si>
  <si>
    <t>6.2M W PARK CITY</t>
  </si>
  <si>
    <t>I00090419+09851</t>
  </si>
  <si>
    <t>SEP YEGENS COUNTY ROAD</t>
  </si>
  <si>
    <t>I00090419+09852</t>
  </si>
  <si>
    <t>I00090420+05441</t>
  </si>
  <si>
    <t>BIG DITCH</t>
  </si>
  <si>
    <t>5.6M W PARK CITY</t>
  </si>
  <si>
    <t>I00090420+05442</t>
  </si>
  <si>
    <t>I00090421+08101</t>
  </si>
  <si>
    <t>SEP YOUNGS POINT ROAD</t>
  </si>
  <si>
    <t>4.3M W PARK CITY</t>
  </si>
  <si>
    <t>I00090421+08102</t>
  </si>
  <si>
    <t>I00090424+07551</t>
  </si>
  <si>
    <t>VALLEY CREEK</t>
  </si>
  <si>
    <t>1.9M W PARK CITY</t>
  </si>
  <si>
    <t>I00090424+07552</t>
  </si>
  <si>
    <t>I00090424+09901</t>
  </si>
  <si>
    <t>SEP VALLEY CREEK ROAD</t>
  </si>
  <si>
    <t>1.2M W PARK CITY</t>
  </si>
  <si>
    <t>I00090424+09902</t>
  </si>
  <si>
    <t>I00090426+05941</t>
  </si>
  <si>
    <t>INT PARK CITY</t>
  </si>
  <si>
    <t>PARK CITY</t>
  </si>
  <si>
    <t>I00090426+05942</t>
  </si>
  <si>
    <t>I00090427+03001</t>
  </si>
  <si>
    <t>IRRIGATION DITCH</t>
  </si>
  <si>
    <t>1.2M E PARK CITY</t>
  </si>
  <si>
    <t>I00090428+01551</t>
  </si>
  <si>
    <t>SEP POPE ROAD</t>
  </si>
  <si>
    <t>1.9M E PARK CITY</t>
  </si>
  <si>
    <t>I00090428+01552</t>
  </si>
  <si>
    <t>I00090431+03331</t>
  </si>
  <si>
    <t>SEP WOLD ROAD</t>
  </si>
  <si>
    <t>YELLOWSTONE</t>
  </si>
  <si>
    <t>1.9M W LAUREL</t>
  </si>
  <si>
    <t>I00090431+03332</t>
  </si>
  <si>
    <t>INT W LAUREL-RR</t>
  </si>
  <si>
    <t>LAUREL</t>
  </si>
  <si>
    <t>I00090434+00901</t>
  </si>
  <si>
    <t>INT LAUREL-P 4-RR</t>
  </si>
  <si>
    <t>I00090434+00902</t>
  </si>
  <si>
    <t>I00090436+06001</t>
  </si>
  <si>
    <t>2.5M E LAUREL</t>
  </si>
  <si>
    <t>I00090437+04791</t>
  </si>
  <si>
    <t>INT MOSSMAIN ROAD-P 4</t>
  </si>
  <si>
    <t>3.1M E LAUREL</t>
  </si>
  <si>
    <t>I00090437+04792</t>
  </si>
  <si>
    <t>I00090438+00391</t>
  </si>
  <si>
    <t>BBWA CANAL</t>
  </si>
  <si>
    <t>3.7M E LAUREL</t>
  </si>
  <si>
    <t>I00090438+00392</t>
  </si>
  <si>
    <t>I00090440+02531</t>
  </si>
  <si>
    <t>SEP S 56TH ST W</t>
  </si>
  <si>
    <t>5.6M W BILLINGS</t>
  </si>
  <si>
    <t>I00090440+02532</t>
  </si>
  <si>
    <t>I00090442+08261</t>
  </si>
  <si>
    <t>CANYON CREEK</t>
  </si>
  <si>
    <t>3.1M W BILLINGS</t>
  </si>
  <si>
    <t>I00090442+08262</t>
  </si>
  <si>
    <t>I00090444+04433</t>
  </si>
  <si>
    <t>SHILOH INTERCHANGE</t>
  </si>
  <si>
    <t>443 RAMP-I 90</t>
  </si>
  <si>
    <t>I00090444+04434</t>
  </si>
  <si>
    <t>RAMP TO W I 90</t>
  </si>
  <si>
    <t>I00090445+04541</t>
  </si>
  <si>
    <t>HOGAN SLOUGH</t>
  </si>
  <si>
    <t>I00090445+04542</t>
  </si>
  <si>
    <t>I00090445+09641</t>
  </si>
  <si>
    <t>INT W BILLINGS-U 1020</t>
  </si>
  <si>
    <t>I00090445+09642</t>
  </si>
  <si>
    <t>I00090446+01581</t>
  </si>
  <si>
    <t>INT W BILLINGS-U 1010</t>
  </si>
  <si>
    <t>I00090446+01582</t>
  </si>
  <si>
    <t>I00090448+04001</t>
  </si>
  <si>
    <t>CITY COUNTY DRAIN DITCH</t>
  </si>
  <si>
    <t>I00090455+03081</t>
  </si>
  <si>
    <t>INT JOHNSON LANE</t>
  </si>
  <si>
    <t>2.5M E BILLINGS</t>
  </si>
  <si>
    <t>I00090455+03082</t>
  </si>
  <si>
    <t>I00090456+05801</t>
  </si>
  <si>
    <t>INT PINEHILL-I 94</t>
  </si>
  <si>
    <t>3.7M E BILLINGS</t>
  </si>
  <si>
    <t>I00090457+00541</t>
  </si>
  <si>
    <t>OLD HARDIN RD</t>
  </si>
  <si>
    <t>4.3M E BILLINGS</t>
  </si>
  <si>
    <t>I00090457+00542</t>
  </si>
  <si>
    <t>I00090459+04001</t>
  </si>
  <si>
    <t>I00090459+04002</t>
  </si>
  <si>
    <t>I00090461+09281</t>
  </si>
  <si>
    <t>PRYOR CREEK</t>
  </si>
  <si>
    <t>9.3M E BILLINGS</t>
  </si>
  <si>
    <t>I00090461+09282</t>
  </si>
  <si>
    <t>I00090463+05001</t>
  </si>
  <si>
    <t>8M E BILLINGS</t>
  </si>
  <si>
    <t>I00090465+01001</t>
  </si>
  <si>
    <t>9.9M E BILLINGS</t>
  </si>
  <si>
    <t>I00090465+07401</t>
  </si>
  <si>
    <t>13M E BILLINGS</t>
  </si>
  <si>
    <t>I00090465+07402</t>
  </si>
  <si>
    <t>I00090469+07531</t>
  </si>
  <si>
    <t>INT ARROW CREEK</t>
  </si>
  <si>
    <t>16.8M E BILLINGS</t>
  </si>
  <si>
    <t>I00090469+07532</t>
  </si>
  <si>
    <t>I00090474+01891</t>
  </si>
  <si>
    <t>BIG HORN</t>
  </si>
  <si>
    <t>21.1M E BILLINGS</t>
  </si>
  <si>
    <t>I00090474+01892</t>
  </si>
  <si>
    <t>I00090476+01921</t>
  </si>
  <si>
    <t>I00090476+01922</t>
  </si>
  <si>
    <t>I00090479+00171</t>
  </si>
  <si>
    <t>16.2M N HARDIN</t>
  </si>
  <si>
    <t>I00090479+00172</t>
  </si>
  <si>
    <t>24.2M S BILLINGS</t>
  </si>
  <si>
    <t>I00090479+03981</t>
  </si>
  <si>
    <t>FLY CREEK</t>
  </si>
  <si>
    <t>16.8M W HARDIN</t>
  </si>
  <si>
    <t>I00090479+03982</t>
  </si>
  <si>
    <t>I00090480+08971</t>
  </si>
  <si>
    <t>14.9M W HARDIN</t>
  </si>
  <si>
    <t>I00090480+08972</t>
  </si>
  <si>
    <t>I00090483+00251</t>
  </si>
  <si>
    <t>11.8M N HARDIN</t>
  </si>
  <si>
    <t>I00090483+00252</t>
  </si>
  <si>
    <t>I00090484+04701</t>
  </si>
  <si>
    <t>INT TOLUCA COUNTY ROAD</t>
  </si>
  <si>
    <t>11.2M W HARDIN</t>
  </si>
  <si>
    <t>I00090484+04702</t>
  </si>
  <si>
    <t>I00090485+05381</t>
  </si>
  <si>
    <t>9.9M N HARDIN</t>
  </si>
  <si>
    <t>I00090488+09391</t>
  </si>
  <si>
    <t>6.8M N HARDIN</t>
  </si>
  <si>
    <t>I00090494+07991</t>
  </si>
  <si>
    <t>TWO LEGGINS CANAL</t>
  </si>
  <si>
    <t>2M NW HARDIN</t>
  </si>
  <si>
    <t>I00090496+06251</t>
  </si>
  <si>
    <t>RR (NOT IN USE)</t>
  </si>
  <si>
    <t>IRR - I 90</t>
  </si>
  <si>
    <t>HARDIN</t>
  </si>
  <si>
    <t>I00090496+06252</t>
  </si>
  <si>
    <t>I00090498+01011</t>
  </si>
  <si>
    <t>BIGHORN RIVER</t>
  </si>
  <si>
    <t>I00090498+01012</t>
  </si>
  <si>
    <t>I00090498+04621</t>
  </si>
  <si>
    <t>3.1M S HARDIN</t>
  </si>
  <si>
    <t>I00090498+07331</t>
  </si>
  <si>
    <t>SARPY ROAD-S 384</t>
  </si>
  <si>
    <t>1.2M E HARDIN</t>
  </si>
  <si>
    <t>I00090498+07332</t>
  </si>
  <si>
    <t>I00090501+02861</t>
  </si>
  <si>
    <t>6.2M S HARDIN</t>
  </si>
  <si>
    <t>I00090503+02871</t>
  </si>
  <si>
    <t>INT DUNMORE</t>
  </si>
  <si>
    <t>5.6M N CROW AGENCY</t>
  </si>
  <si>
    <t>I00090503+02872</t>
  </si>
  <si>
    <t>I00090504+01501</t>
  </si>
  <si>
    <t>5M N CROW AGENCY</t>
  </si>
  <si>
    <t>I00090508+03261</t>
  </si>
  <si>
    <t>1.2M N CROW AGENCY</t>
  </si>
  <si>
    <t>I00090509+02311</t>
  </si>
  <si>
    <t>CROW AGENCY</t>
  </si>
  <si>
    <t>I00090509+02312</t>
  </si>
  <si>
    <t>INT CROW AGENCY</t>
  </si>
  <si>
    <t>I00090509+05611</t>
  </si>
  <si>
    <t>LITTLE BIGHORN RIVER</t>
  </si>
  <si>
    <t>0.6M S CROW AGENCY</t>
  </si>
  <si>
    <t>I00090509+05612</t>
  </si>
  <si>
    <t>I00090511+06051</t>
  </si>
  <si>
    <t>2.5M S CROW AGENCY</t>
  </si>
  <si>
    <t>I00090511+06052</t>
  </si>
  <si>
    <t>I00090514+07721</t>
  </si>
  <si>
    <t>INT GARRYOWEN</t>
  </si>
  <si>
    <t>5.6M S CROW AGENCY</t>
  </si>
  <si>
    <t>I00090514+07722</t>
  </si>
  <si>
    <t>I00090517+05021</t>
  </si>
  <si>
    <t>8M S CROW AGENCY</t>
  </si>
  <si>
    <t>I00090517+05022</t>
  </si>
  <si>
    <t>I00090517+08091</t>
  </si>
  <si>
    <t>SEP RENO CREEK ROAD</t>
  </si>
  <si>
    <t>8.7M S CROW AGENCY</t>
  </si>
  <si>
    <t>I00090517+08092</t>
  </si>
  <si>
    <t>I00090520+02401</t>
  </si>
  <si>
    <t>6.2M S GARRYOWEN</t>
  </si>
  <si>
    <t>I00090520+03611</t>
  </si>
  <si>
    <t>10.5M N LODGE GRASS</t>
  </si>
  <si>
    <t>I00090520+03612</t>
  </si>
  <si>
    <t>I00090522+03761</t>
  </si>
  <si>
    <t>8M N LODGE GRASS</t>
  </si>
  <si>
    <t>I00090523+06361</t>
  </si>
  <si>
    <t>6.8M N LODGE GRASS</t>
  </si>
  <si>
    <t>I00090523+06362</t>
  </si>
  <si>
    <t>I00090524+06051</t>
  </si>
  <si>
    <t>6.2M N LODGE GRASS</t>
  </si>
  <si>
    <t>I00090525+09701</t>
  </si>
  <si>
    <t>5M N LODGE GRASS</t>
  </si>
  <si>
    <t>I00090526+05971</t>
  </si>
  <si>
    <t>3.1M N LODGE GRASS</t>
  </si>
  <si>
    <t>I00090530+00961</t>
  </si>
  <si>
    <t>LODGE GRASS</t>
  </si>
  <si>
    <t>I00090530+06771</t>
  </si>
  <si>
    <t>INT LODGE GRASS</t>
  </si>
  <si>
    <t>I00090530+06772</t>
  </si>
  <si>
    <t>I00090531+05921</t>
  </si>
  <si>
    <t>1.2M S LODGE GRASS</t>
  </si>
  <si>
    <t>I00090532+04021</t>
  </si>
  <si>
    <t>1.9M S LODGE GRASS</t>
  </si>
  <si>
    <t>I00090532+04022</t>
  </si>
  <si>
    <t>I00090532+07341</t>
  </si>
  <si>
    <t>OWL CREEK</t>
  </si>
  <si>
    <t>2.5M S LODGE GRASS</t>
  </si>
  <si>
    <t>I00090532+07342</t>
  </si>
  <si>
    <t>I00090533+08171</t>
  </si>
  <si>
    <t>3.7M S LODGE GRASS</t>
  </si>
  <si>
    <t>I00090533+08172</t>
  </si>
  <si>
    <t>I00090535+06031</t>
  </si>
  <si>
    <t>5M S LODGE GRASS</t>
  </si>
  <si>
    <t>I00090535+06032</t>
  </si>
  <si>
    <t>I00090536+08501</t>
  </si>
  <si>
    <t xml:space="preserve"> 6.2M S LODGE GRASS</t>
  </si>
  <si>
    <t>I00090536+08502</t>
  </si>
  <si>
    <t>6.2M S LODGE GRASS</t>
  </si>
  <si>
    <t>I00090539+05881</t>
  </si>
  <si>
    <t>8.7M S LODGE GRASS</t>
  </si>
  <si>
    <t>I00090539+05882</t>
  </si>
  <si>
    <t>I00090542+05101</t>
  </si>
  <si>
    <t>1.9M N WYOLA</t>
  </si>
  <si>
    <t>I00090544+00071</t>
  </si>
  <si>
    <t>INT WYOLA-S 457</t>
  </si>
  <si>
    <t>WYOLA</t>
  </si>
  <si>
    <t>I00090544+00072</t>
  </si>
  <si>
    <t>I00090545+03511</t>
  </si>
  <si>
    <t>1.2M S WYOLA</t>
  </si>
  <si>
    <t>I00090545+03512</t>
  </si>
  <si>
    <t>I00090549+08821</t>
  </si>
  <si>
    <t>INT ABERDEEN</t>
  </si>
  <si>
    <t>ABERDEEN</t>
  </si>
  <si>
    <t>I00090549+08822</t>
  </si>
  <si>
    <t>I00090553+06841</t>
  </si>
  <si>
    <t>8.7M S WYOLA</t>
  </si>
  <si>
    <t>I00094001+01781</t>
  </si>
  <si>
    <t>DICKIE ROAD</t>
  </si>
  <si>
    <t>I 94</t>
  </si>
  <si>
    <t>I00094001+01782</t>
  </si>
  <si>
    <t>I00094004+07201</t>
  </si>
  <si>
    <t>1.2M W HUNTLEY</t>
  </si>
  <si>
    <t>I00094006+02071</t>
  </si>
  <si>
    <t>INT HUNTLEY-S 522</t>
  </si>
  <si>
    <t>HUNTLEY</t>
  </si>
  <si>
    <t>I00094006+02072</t>
  </si>
  <si>
    <t>I00094006+05321</t>
  </si>
  <si>
    <t>0.6M E HUNTLEY</t>
  </si>
  <si>
    <t>I00094006+05322</t>
  </si>
  <si>
    <t>I00094007+08151</t>
  </si>
  <si>
    <t>SEP JR GRADE</t>
  </si>
  <si>
    <t>1.2M E HUNTLEY</t>
  </si>
  <si>
    <t>I00094010+01951</t>
  </si>
  <si>
    <t>S 8TH RD</t>
  </si>
  <si>
    <t>3.7M E HUNTLEY</t>
  </si>
  <si>
    <t>I00094010+01952</t>
  </si>
  <si>
    <t>I00094010+07711</t>
  </si>
  <si>
    <t>I00094012+01521</t>
  </si>
  <si>
    <t>1.9M W BALLENTINE</t>
  </si>
  <si>
    <t>I00094013+02051</t>
  </si>
  <si>
    <t>1.2M W BALLANTINE</t>
  </si>
  <si>
    <t>I00094014+08431</t>
  </si>
  <si>
    <t>INT BALLANTINE</t>
  </si>
  <si>
    <t>BALLANTINE</t>
  </si>
  <si>
    <t>I00094014+08432</t>
  </si>
  <si>
    <t>I00094015+04531</t>
  </si>
  <si>
    <t>1.2M E BALLENTINE</t>
  </si>
  <si>
    <t>I00094016+05181</t>
  </si>
  <si>
    <t>RR-HIGHLINE CANAL RD</t>
  </si>
  <si>
    <t>1.9M E BALLANTINE</t>
  </si>
  <si>
    <t>I00094016+05182</t>
  </si>
  <si>
    <t>I00094017+04161</t>
  </si>
  <si>
    <t>EAST I RD</t>
  </si>
  <si>
    <t>2.5M E BALLANTINE</t>
  </si>
  <si>
    <t>I00094017+04162</t>
  </si>
  <si>
    <t>I00094019+05761</t>
  </si>
  <si>
    <t>S 25TH RD</t>
  </si>
  <si>
    <t>3.7M W POMPEYS PILLAR</t>
  </si>
  <si>
    <t>I00094019+05762</t>
  </si>
  <si>
    <t>I00094020+05301</t>
  </si>
  <si>
    <t>HUNTLEY CANAL</t>
  </si>
  <si>
    <t>2.5M W POMPEYS PILLAR</t>
  </si>
  <si>
    <t>I00094020+05302</t>
  </si>
  <si>
    <t>I00094025+01201</t>
  </si>
  <si>
    <t>CANE ST</t>
  </si>
  <si>
    <t>1.9M E POMPEYS PILLAR</t>
  </si>
  <si>
    <t>I00094025+01202</t>
  </si>
  <si>
    <t>I00094025+05971</t>
  </si>
  <si>
    <t>2.5M E POMPEYS PILLAR</t>
  </si>
  <si>
    <t>I00094025+05972</t>
  </si>
  <si>
    <t>I00094027+00341</t>
  </si>
  <si>
    <t>3.7M E POMPEYS PILLAR</t>
  </si>
  <si>
    <t>I00094027+03081</t>
  </si>
  <si>
    <t>I00094027+03211</t>
  </si>
  <si>
    <t>S 39TH RD</t>
  </si>
  <si>
    <t>4.3M E POMPEYS PILLAR</t>
  </si>
  <si>
    <t>I00094027+03212</t>
  </si>
  <si>
    <t>I00094028+01481</t>
  </si>
  <si>
    <t>5M E POMPEYS PILLAR</t>
  </si>
  <si>
    <t>I00094029+02431</t>
  </si>
  <si>
    <t>SIAN HILL ROAD</t>
  </si>
  <si>
    <t>6.2M E POMPEYS PILLAR</t>
  </si>
  <si>
    <t>I00094029+02432</t>
  </si>
  <si>
    <t>I00094029+07771</t>
  </si>
  <si>
    <t>S 44TH RD</t>
  </si>
  <si>
    <t>6.8M E POMPEYS PILLAR</t>
  </si>
  <si>
    <t>I00094029+07772</t>
  </si>
  <si>
    <t>I00094030+07921</t>
  </si>
  <si>
    <t>BULL MOUNTAIN RD</t>
  </si>
  <si>
    <t>8M E POMPEYS PILLAR</t>
  </si>
  <si>
    <t>I00094030+07922</t>
  </si>
  <si>
    <t>I00094030+09061</t>
  </si>
  <si>
    <t>6.2M W WACO</t>
  </si>
  <si>
    <t>I00094031+04101</t>
  </si>
  <si>
    <t>5M W WACO</t>
  </si>
  <si>
    <t>I00094034+02451</t>
  </si>
  <si>
    <t>SPRING CREEK ROAD</t>
  </si>
  <si>
    <t>11.2M E POMPEYS PILLAR</t>
  </si>
  <si>
    <t>I00094034+02452</t>
  </si>
  <si>
    <t>I00094034+03371</t>
  </si>
  <si>
    <t>1.9M W WACO</t>
  </si>
  <si>
    <t>I00094036+00311</t>
  </si>
  <si>
    <t>INT WACO-CO ROAD</t>
  </si>
  <si>
    <t>11.2M W CUSTER</t>
  </si>
  <si>
    <t>I00094036+00312</t>
  </si>
  <si>
    <t>I00094037+00851</t>
  </si>
  <si>
    <t>1.2M E WACO</t>
  </si>
  <si>
    <t>I00094037+09301</t>
  </si>
  <si>
    <t>I00094037+09302</t>
  </si>
  <si>
    <t>I00094038+07631</t>
  </si>
  <si>
    <t>1.9M E WACO</t>
  </si>
  <si>
    <t>I00094040+05461</t>
  </si>
  <si>
    <t>3.7M E WACO</t>
  </si>
  <si>
    <t>I00094042+02421</t>
  </si>
  <si>
    <t>6.2M E WACO</t>
  </si>
  <si>
    <t>I00094042+08151</t>
  </si>
  <si>
    <t>I00094042+08152</t>
  </si>
  <si>
    <t>I00094042+09211</t>
  </si>
  <si>
    <t>I00094042+09212</t>
  </si>
  <si>
    <t>I00094044+02741</t>
  </si>
  <si>
    <t>8M E WACO</t>
  </si>
  <si>
    <t>I00094045+04811</t>
  </si>
  <si>
    <t>1.9M W CUSTER</t>
  </si>
  <si>
    <t>I00094045+04812</t>
  </si>
  <si>
    <t>I00094047+02181</t>
  </si>
  <si>
    <t>INT CUSTER-S 310</t>
  </si>
  <si>
    <t>CUSTER</t>
  </si>
  <si>
    <t>I00094047+02182</t>
  </si>
  <si>
    <t>I00094051+03531</t>
  </si>
  <si>
    <t>3.7M E CUSTER</t>
  </si>
  <si>
    <t>I00094052+01481</t>
  </si>
  <si>
    <t>0.6M W BIGHORN</t>
  </si>
  <si>
    <t>I00094052+01482</t>
  </si>
  <si>
    <t>I00094052+06661</t>
  </si>
  <si>
    <t>5M E CUSTER</t>
  </si>
  <si>
    <t>I00094053+06191</t>
  </si>
  <si>
    <t>6.2M E CUSTER</t>
  </si>
  <si>
    <t>I00094055+00971</t>
  </si>
  <si>
    <t>TREASURE</t>
  </si>
  <si>
    <t>8M E CUSTER</t>
  </si>
  <si>
    <t>I00094059+09431</t>
  </si>
  <si>
    <t>11.8M E CUSTER</t>
  </si>
  <si>
    <t>I00094063+00901</t>
  </si>
  <si>
    <t>5M W HYSHAM</t>
  </si>
  <si>
    <t>I00094066+06701</t>
  </si>
  <si>
    <t>1.2M W HYSHAM</t>
  </si>
  <si>
    <t>I00094067+09751</t>
  </si>
  <si>
    <t>INT HYSHAM</t>
  </si>
  <si>
    <t>14.9M E BIGHORN</t>
  </si>
  <si>
    <t>I00094067+09752</t>
  </si>
  <si>
    <t>I00094071+04801</t>
  </si>
  <si>
    <t>18.6M E BIGHORN</t>
  </si>
  <si>
    <t>I00094071+07241</t>
  </si>
  <si>
    <t>SARPY CREEK</t>
  </si>
  <si>
    <t>I00094071+07242</t>
  </si>
  <si>
    <t>I00094075+00501</t>
  </si>
  <si>
    <t>8M E HYSHAM</t>
  </si>
  <si>
    <t>I00094075+09721</t>
  </si>
  <si>
    <t>I00094078+06001</t>
  </si>
  <si>
    <t>HAY CREEK</t>
  </si>
  <si>
    <t>GLENDIVE</t>
  </si>
  <si>
    <t>ROSEBUD</t>
  </si>
  <si>
    <t>14M SW FORSYTH</t>
  </si>
  <si>
    <t>I00094081+01881</t>
  </si>
  <si>
    <t>13M W FORSYTH</t>
  </si>
  <si>
    <t>I00094081+09691</t>
  </si>
  <si>
    <t>INT RESERVATION CR-RD</t>
  </si>
  <si>
    <t>12M W FORSYTH</t>
  </si>
  <si>
    <t>I00094081+09692</t>
  </si>
  <si>
    <t>I00094083+02981</t>
  </si>
  <si>
    <t>STOCKPASS-VEHICLE</t>
  </si>
  <si>
    <t>11M W FORSYTH</t>
  </si>
  <si>
    <t>I00094085+09001</t>
  </si>
  <si>
    <t>I 94-WYANT COULEE RD</t>
  </si>
  <si>
    <t>7M SW FORSYTH</t>
  </si>
  <si>
    <t>I00094088+00981</t>
  </si>
  <si>
    <t>ARMELLS CR-RR</t>
  </si>
  <si>
    <t>6M W FORSYTH</t>
  </si>
  <si>
    <t>I00094088+00982</t>
  </si>
  <si>
    <t>I00094092+02621</t>
  </si>
  <si>
    <t>SMITH CREEK-SEP CO RD</t>
  </si>
  <si>
    <t>2M W FORSYTH</t>
  </si>
  <si>
    <t>I00094092+02622</t>
  </si>
  <si>
    <t>I00094095+02361</t>
  </si>
  <si>
    <t>INT EAST FORSYTH</t>
  </si>
  <si>
    <t>EAST FORSYTH</t>
  </si>
  <si>
    <t>I00094095+02362</t>
  </si>
  <si>
    <t>I00094095+04181</t>
  </si>
  <si>
    <t>SLAUGHTERHOUSE CREEK</t>
  </si>
  <si>
    <t>EAST EDGE FORSYTH</t>
  </si>
  <si>
    <t>I00094096+03821</t>
  </si>
  <si>
    <t>2M E FORSYTH</t>
  </si>
  <si>
    <t>I00094100+08871</t>
  </si>
  <si>
    <t>WILDCAT COULEE</t>
  </si>
  <si>
    <t>6M E FORSYTH</t>
  </si>
  <si>
    <t>I00094103+09561</t>
  </si>
  <si>
    <t>INT W ROSEBUD 446-447</t>
  </si>
  <si>
    <t>2M W ROSEBUD</t>
  </si>
  <si>
    <t>I00094103+09562</t>
  </si>
  <si>
    <t>I00094104+02231</t>
  </si>
  <si>
    <t>ROSEBUD CREEK</t>
  </si>
  <si>
    <t>1M W ROSEBUD</t>
  </si>
  <si>
    <t>I00094104+02232</t>
  </si>
  <si>
    <t>I00094106+04361</t>
  </si>
  <si>
    <t>BUTTE CREEK</t>
  </si>
  <si>
    <t>12M E FORSYTH</t>
  </si>
  <si>
    <t>I00094108+02111</t>
  </si>
  <si>
    <t>SEP WRIGHT LN</t>
  </si>
  <si>
    <t>14M E FORSYTH</t>
  </si>
  <si>
    <t>I00094108+02112</t>
  </si>
  <si>
    <t>I00094111+05931</t>
  </si>
  <si>
    <t>SWEENEY CREEK-CO RD</t>
  </si>
  <si>
    <t>7M E ROSEBUD</t>
  </si>
  <si>
    <t>I00094111+05932</t>
  </si>
  <si>
    <t>I00094114+01001</t>
  </si>
  <si>
    <t>COAL CREEK</t>
  </si>
  <si>
    <t>19M NE FORSYTH</t>
  </si>
  <si>
    <t>I00094114+02371</t>
  </si>
  <si>
    <t>SEP FRONTAGE-OLD HWY 10</t>
  </si>
  <si>
    <t>3M W HATHAWAY</t>
  </si>
  <si>
    <t>I00094114+02372</t>
  </si>
  <si>
    <t>I00094115+02091</t>
  </si>
  <si>
    <t>IRON JAW CREEK</t>
  </si>
  <si>
    <t>21M NE FORSYTH</t>
  </si>
  <si>
    <t>I00094115+04991</t>
  </si>
  <si>
    <t>21M E FORSYTH</t>
  </si>
  <si>
    <t>I00094118+02891</t>
  </si>
  <si>
    <t>24M E FORSYTH</t>
  </si>
  <si>
    <t>I00094118+07361</t>
  </si>
  <si>
    <t>GRAVEYARD CREEK</t>
  </si>
  <si>
    <t>1M E HATHAWAY</t>
  </si>
  <si>
    <t>I00094118+07362</t>
  </si>
  <si>
    <t>I00094119+04901</t>
  </si>
  <si>
    <t>STOCKPASS-VEHICLE PASS</t>
  </si>
  <si>
    <t>19M SW MILES CITY</t>
  </si>
  <si>
    <t>I00094120+05441</t>
  </si>
  <si>
    <t>SNELL CR-VEHICLE PASS</t>
  </si>
  <si>
    <t>18M SW MILES CITY</t>
  </si>
  <si>
    <t>I00094121+04421</t>
  </si>
  <si>
    <t>THEADE CREEK</t>
  </si>
  <si>
    <t>17M SW MILES CITY</t>
  </si>
  <si>
    <t>I00094122+01581</t>
  </si>
  <si>
    <t>16M SW MILES CITY</t>
  </si>
  <si>
    <t>I00094123+04571</t>
  </si>
  <si>
    <t>COTTONWOOD CR-VEH PASS</t>
  </si>
  <si>
    <t>6M NE HATHAWAY</t>
  </si>
  <si>
    <t>I00094127+04651</t>
  </si>
  <si>
    <t>11M SW MILES CITY</t>
  </si>
  <si>
    <t>I00094127+05451</t>
  </si>
  <si>
    <t>MOON CREEK</t>
  </si>
  <si>
    <t>I00094129+09061</t>
  </si>
  <si>
    <t>9M SW MILES CITY</t>
  </si>
  <si>
    <t>I00094129+09841</t>
  </si>
  <si>
    <t>LIGNITE CREEK</t>
  </si>
  <si>
    <t>8M SW MILES CITY</t>
  </si>
  <si>
    <t>I00094131+07401</t>
  </si>
  <si>
    <t>VEHICLE PASS</t>
  </si>
  <si>
    <t>7M SW MILES CITY</t>
  </si>
  <si>
    <t>I00094131+08821</t>
  </si>
  <si>
    <t>I00094133+04151</t>
  </si>
  <si>
    <t>4M SW MILES CITY</t>
  </si>
  <si>
    <t>I00094134+07801</t>
  </si>
  <si>
    <t>3M SW MILES CITY</t>
  </si>
  <si>
    <t>I00094136+05301</t>
  </si>
  <si>
    <t>1M SW MILES CITY</t>
  </si>
  <si>
    <t>I00094137+04601</t>
  </si>
  <si>
    <t>TONGUE RIVER</t>
  </si>
  <si>
    <t>1M S MILES CITY</t>
  </si>
  <si>
    <t>I00094137+04602</t>
  </si>
  <si>
    <t>I00094137+08981</t>
  </si>
  <si>
    <t>SEP CEMETERY RD</t>
  </si>
  <si>
    <t>S EDGE MILES CITY</t>
  </si>
  <si>
    <t>I00094137+08982</t>
  </si>
  <si>
    <t>SE EDGE MILES CITY</t>
  </si>
  <si>
    <t>I00094138+09121</t>
  </si>
  <si>
    <t>1M E MILES CITY</t>
  </si>
  <si>
    <t>I00094139+00301</t>
  </si>
  <si>
    <t>T AND Y CANAL</t>
  </si>
  <si>
    <t>I00094139+01841</t>
  </si>
  <si>
    <t>I00094139+05351</t>
  </si>
  <si>
    <t>I00094140+00671</t>
  </si>
  <si>
    <t>I 94-SEP JR GRADE</t>
  </si>
  <si>
    <t>2M E MILES CITY</t>
  </si>
  <si>
    <t>I00094140+01551</t>
  </si>
  <si>
    <t>I00094140+06631</t>
  </si>
  <si>
    <t>I00094141+07041</t>
  </si>
  <si>
    <t>3M NE MILES CITY</t>
  </si>
  <si>
    <t>I00094141+09981</t>
  </si>
  <si>
    <t>KIRCHER CR-STOCKPASS</t>
  </si>
  <si>
    <t>4M NE MILES CITY</t>
  </si>
  <si>
    <t>I00094143+02661</t>
  </si>
  <si>
    <t>5M NE MILES CITY</t>
  </si>
  <si>
    <t>I00094143+03831</t>
  </si>
  <si>
    <t>BENSLEY CREEK</t>
  </si>
  <si>
    <t>I00094144+02501</t>
  </si>
  <si>
    <t>6M NE MILES CITY</t>
  </si>
  <si>
    <t>I00094146+03171</t>
  </si>
  <si>
    <t>8M NE MILES CITY</t>
  </si>
  <si>
    <t>I00094146+05101</t>
  </si>
  <si>
    <t>JONES CREEK-STOCKPASS</t>
  </si>
  <si>
    <t>I00094147+04041</t>
  </si>
  <si>
    <t>KELLY CREEK-STOCKPASS</t>
  </si>
  <si>
    <t>9M NE MILES CITY</t>
  </si>
  <si>
    <t>I00094148+02261</t>
  </si>
  <si>
    <t>10M NE MILES CITY</t>
  </si>
  <si>
    <t>I00094150+01631</t>
  </si>
  <si>
    <t>12M NE MILES CITY</t>
  </si>
  <si>
    <t>I00094151+03081</t>
  </si>
  <si>
    <t>13M NE MILES CITY</t>
  </si>
  <si>
    <t>I00094152+05501</t>
  </si>
  <si>
    <t>DIXON CREEK</t>
  </si>
  <si>
    <t>14M NE MILES CITY</t>
  </si>
  <si>
    <t>I00094152+05502</t>
  </si>
  <si>
    <t>I00094153+05121</t>
  </si>
  <si>
    <t>DEEP CREEK</t>
  </si>
  <si>
    <t>15M NE MILES CITY</t>
  </si>
  <si>
    <t>I00094154+04321</t>
  </si>
  <si>
    <t>SHORT CREEK</t>
  </si>
  <si>
    <t>16M NE MILES CITY</t>
  </si>
  <si>
    <t>I00094155+09951</t>
  </si>
  <si>
    <t>18M NE MILES CITY</t>
  </si>
  <si>
    <t>I00094156+00021</t>
  </si>
  <si>
    <t>I00094157+04301</t>
  </si>
  <si>
    <t>SEP ACCESS RD-DRAINAGE</t>
  </si>
  <si>
    <t>19M NE MILES CITY</t>
  </si>
  <si>
    <t>I00094157+04302</t>
  </si>
  <si>
    <t>I00094159+00131</t>
  </si>
  <si>
    <t>COTTONWOOD CREEK</t>
  </si>
  <si>
    <t>21M NE MILES CITY</t>
  </si>
  <si>
    <t>I00094159+00132</t>
  </si>
  <si>
    <t>I00094159+06481</t>
  </si>
  <si>
    <t>INT DIAMOND RING</t>
  </si>
  <si>
    <t>I00094159+06482</t>
  </si>
  <si>
    <t>I00094160+00131</t>
  </si>
  <si>
    <t>MILES CREEK</t>
  </si>
  <si>
    <t>22M NE MILES CITY</t>
  </si>
  <si>
    <t>I00094161+01051</t>
  </si>
  <si>
    <t>SEP ACCESS ROAD</t>
  </si>
  <si>
    <t>23M NE MILES CITY</t>
  </si>
  <si>
    <t>I00094161+01052</t>
  </si>
  <si>
    <t>I00094165+01051</t>
  </si>
  <si>
    <t>SEP MONTANA ROAD</t>
  </si>
  <si>
    <t>PRAIRIE</t>
  </si>
  <si>
    <t>11M SW TERRY</t>
  </si>
  <si>
    <t>I00094165+01052</t>
  </si>
  <si>
    <t>I00094165+02691</t>
  </si>
  <si>
    <t>I00094167+00911</t>
  </si>
  <si>
    <t>DRAINAGE-VEHICLE PASS</t>
  </si>
  <si>
    <t>9M SW TERRY</t>
  </si>
  <si>
    <t>I00094169+01011</t>
  </si>
  <si>
    <t>INT POWDER RIVER</t>
  </si>
  <si>
    <t>7M SW TERRY</t>
  </si>
  <si>
    <t>I00094169+01012</t>
  </si>
  <si>
    <t>I00094169+07741</t>
  </si>
  <si>
    <t>POWDER RIVER</t>
  </si>
  <si>
    <t>I00094169+07742</t>
  </si>
  <si>
    <t>I00094170+03521</t>
  </si>
  <si>
    <t>6M SW TERRY</t>
  </si>
  <si>
    <t>I00094172+03051</t>
  </si>
  <si>
    <t>COAL MINE CREEK</t>
  </si>
  <si>
    <t>4M SW TERRY</t>
  </si>
  <si>
    <t>I00094178+04401</t>
  </si>
  <si>
    <t>ASH CREEK</t>
  </si>
  <si>
    <t>2M E TERRY</t>
  </si>
  <si>
    <t>I00094179+05171</t>
  </si>
  <si>
    <t>3M E TERRY</t>
  </si>
  <si>
    <t>I00094179+05172</t>
  </si>
  <si>
    <t>I00094184+01151</t>
  </si>
  <si>
    <t>O`FALLON CREEK</t>
  </si>
  <si>
    <t>1M SW  FALLON</t>
  </si>
  <si>
    <t>I00094184+01152</t>
  </si>
  <si>
    <t>1M SW FALLON</t>
  </si>
  <si>
    <t>I00094185+00821</t>
  </si>
  <si>
    <t>SW FALLON</t>
  </si>
  <si>
    <t>I00094185+00822</t>
  </si>
  <si>
    <t>I00094186+09711</t>
  </si>
  <si>
    <t>1M N FALLON</t>
  </si>
  <si>
    <t>I00094186+09712</t>
  </si>
  <si>
    <t>I00094189+03301</t>
  </si>
  <si>
    <t>HATCHET CR-VEHICLE PASS</t>
  </si>
  <si>
    <t>4M NE FALLON</t>
  </si>
  <si>
    <t>I00094191+03071</t>
  </si>
  <si>
    <t>FARM ACCESS-DRAINAGE</t>
  </si>
  <si>
    <t>DAWSON</t>
  </si>
  <si>
    <t>19M SW GLENDIVE</t>
  </si>
  <si>
    <t>I00094192+03101</t>
  </si>
  <si>
    <t>BAD ROUTE CREEK</t>
  </si>
  <si>
    <t>18M SW GLENDIVE</t>
  </si>
  <si>
    <t>I00094195+01421</t>
  </si>
  <si>
    <t>COUNTY ROAD 119</t>
  </si>
  <si>
    <t>15M SW GLENDIVE</t>
  </si>
  <si>
    <t>I00094195+01422</t>
  </si>
  <si>
    <t>I00094197+00001</t>
  </si>
  <si>
    <t>CRACKER BOX CREEK</t>
  </si>
  <si>
    <t>13M SW  GLENDIVE</t>
  </si>
  <si>
    <t>I00094197+00391</t>
  </si>
  <si>
    <t>13M SW GLENDIVE</t>
  </si>
  <si>
    <t>I00094198+06721</t>
  </si>
  <si>
    <t>INT CRACKER BOX ROAD</t>
  </si>
  <si>
    <t>12M SW GLENDIVE</t>
  </si>
  <si>
    <t>I00094198+06722</t>
  </si>
  <si>
    <t>I00094201+08991</t>
  </si>
  <si>
    <t>8M SW GLENDIVE</t>
  </si>
  <si>
    <t>I00094201+09101</t>
  </si>
  <si>
    <t>CLEAR CREEK</t>
  </si>
  <si>
    <t>10M SW GLENDIVE</t>
  </si>
  <si>
    <t>I00094203+03391</t>
  </si>
  <si>
    <t>7M SW GLENDIVE</t>
  </si>
  <si>
    <t>I00094204+05701</t>
  </si>
  <si>
    <t>WHOOPUP CREEK</t>
  </si>
  <si>
    <t>6M SW GLENDIVE</t>
  </si>
  <si>
    <t>I00094206+08501</t>
  </si>
  <si>
    <t>SAND CREEK</t>
  </si>
  <si>
    <t>4M SW GLENIDVE</t>
  </si>
  <si>
    <t>I00094208+09521</t>
  </si>
  <si>
    <t>SEP ROAD 240</t>
  </si>
  <si>
    <t>1M SW GLENDIVE</t>
  </si>
  <si>
    <t>I00094208+09522</t>
  </si>
  <si>
    <t>I00094210+03711</t>
  </si>
  <si>
    <t>INT P 98-W GLENDIVE</t>
  </si>
  <si>
    <t>SW GLENDIVE</t>
  </si>
  <si>
    <t>I00094210+03712</t>
  </si>
  <si>
    <t>I00094211+04801</t>
  </si>
  <si>
    <t>W GLENDIVE</t>
  </si>
  <si>
    <t>I00094211+04802</t>
  </si>
  <si>
    <t>INT CIRCLE-RR-7M CR</t>
  </si>
  <si>
    <t>I00094212+04211</t>
  </si>
  <si>
    <t>I00094212+04212</t>
  </si>
  <si>
    <t>I00094213+03641</t>
  </si>
  <si>
    <t>INT P 20-SIDNEY</t>
  </si>
  <si>
    <t>NW GLENDIVE</t>
  </si>
  <si>
    <t>I00094213+03642</t>
  </si>
  <si>
    <t>I00094213+06021</t>
  </si>
  <si>
    <t>I00094213+06022</t>
  </si>
  <si>
    <t>I00094214+08321</t>
  </si>
  <si>
    <t>N GLENDIVE</t>
  </si>
  <si>
    <t>I00094214+08322</t>
  </si>
  <si>
    <t>I00094216+08651</t>
  </si>
  <si>
    <t>GLENDIVE CREEK</t>
  </si>
  <si>
    <t>1M E GLENDIVE</t>
  </si>
  <si>
    <t>I00094216+08652</t>
  </si>
  <si>
    <t>I00094218+05881</t>
  </si>
  <si>
    <t>SEP COUNTY RD 300</t>
  </si>
  <si>
    <t>3M E GLENDIVE</t>
  </si>
  <si>
    <t>I00094218+05882</t>
  </si>
  <si>
    <t>I00094220+06401</t>
  </si>
  <si>
    <t>5M SE GLENDIVE</t>
  </si>
  <si>
    <t>I00094222+03541</t>
  </si>
  <si>
    <t>GRIFFITH CREEK</t>
  </si>
  <si>
    <t>7M E GLENDIVE</t>
  </si>
  <si>
    <t>I00094222+03542</t>
  </si>
  <si>
    <t>I00094223+06711</t>
  </si>
  <si>
    <t>8M SE GLENDIVE</t>
  </si>
  <si>
    <t>I00094224+02721</t>
  </si>
  <si>
    <t>INT GRIFFITH CREEK</t>
  </si>
  <si>
    <t>9M E GLENDIVE</t>
  </si>
  <si>
    <t>I00094224+02722</t>
  </si>
  <si>
    <t>I00094227+07241</t>
  </si>
  <si>
    <t>12M SE GLENDIVE</t>
  </si>
  <si>
    <t>I00094231+03981</t>
  </si>
  <si>
    <t>INT HODGES CO RD 159</t>
  </si>
  <si>
    <t>16M SE GLENDIVE</t>
  </si>
  <si>
    <t>I00094231+03982</t>
  </si>
  <si>
    <t>I00094231+04231</t>
  </si>
  <si>
    <t>I00094233+01411</t>
  </si>
  <si>
    <t>KRUG CREEK</t>
  </si>
  <si>
    <t>18M SE GLENDIVE</t>
  </si>
  <si>
    <t>I00094233+05261</t>
  </si>
  <si>
    <t>I00094233+05262</t>
  </si>
  <si>
    <t>I00094234+04211</t>
  </si>
  <si>
    <t>19M SE GLENDIVE</t>
  </si>
  <si>
    <t>I00094235+02071</t>
  </si>
  <si>
    <t>DRAINAGE-STOCKPASS</t>
  </si>
  <si>
    <t>WIBAUX</t>
  </si>
  <si>
    <t>7M W WIBAUX</t>
  </si>
  <si>
    <t>I00094238+07951</t>
  </si>
  <si>
    <t>VEHICLE PASS-DRAINAGE</t>
  </si>
  <si>
    <t>3M W WIBAUX</t>
  </si>
  <si>
    <t>I00094241+06591</t>
  </si>
  <si>
    <t>NW WIBAUX</t>
  </si>
  <si>
    <t>I00094242+02641</t>
  </si>
  <si>
    <t>BEAVER CREEK</t>
  </si>
  <si>
    <t>N  WIBAUX</t>
  </si>
  <si>
    <t>I00094242+02642</t>
  </si>
  <si>
    <t>N WIBAUX</t>
  </si>
  <si>
    <t>I00094243+03501</t>
  </si>
  <si>
    <t>YATES CREEK</t>
  </si>
  <si>
    <t>1M E WIBAUX</t>
  </si>
  <si>
    <t>I00094244+03001</t>
  </si>
  <si>
    <t>2M E WIBAUX</t>
  </si>
  <si>
    <t>I00094248+08531</t>
  </si>
  <si>
    <t>INT CARLYLE RD</t>
  </si>
  <si>
    <t>6M E WIBAUX</t>
  </si>
  <si>
    <t>I00094248+08532</t>
  </si>
  <si>
    <t>I00115000+02471</t>
  </si>
  <si>
    <t>SEP I 15</t>
  </si>
  <si>
    <t>I 115S</t>
  </si>
  <si>
    <t>0.6M W BUTTE</t>
  </si>
  <si>
    <t>I00115001+00231</t>
  </si>
  <si>
    <t>I00115001+00232</t>
  </si>
  <si>
    <t>I00115001+01871</t>
  </si>
  <si>
    <t>I00115001+01872</t>
  </si>
  <si>
    <t>I00315000+00001</t>
  </si>
  <si>
    <t>I 315S</t>
  </si>
  <si>
    <t>I00315000+03421</t>
  </si>
  <si>
    <t>FAU 5225-14TH ST SW</t>
  </si>
  <si>
    <t>I00315000+03422</t>
  </si>
  <si>
    <t>I00315000+03423</t>
  </si>
  <si>
    <t>I 315 S</t>
  </si>
  <si>
    <t>I00315001+00691</t>
  </si>
  <si>
    <t>I00315001+00692</t>
  </si>
  <si>
    <t>I00315001+00693</t>
  </si>
  <si>
    <t>L01001001+00001</t>
  </si>
  <si>
    <t>BEAVERHEAD RIVER     125</t>
  </si>
  <si>
    <t>HENNABERRY RD</t>
  </si>
  <si>
    <t>L01001006+06001</t>
  </si>
  <si>
    <t>RATTLESNAKE CREEK    039</t>
  </si>
  <si>
    <t>ARGENTA RD</t>
  </si>
  <si>
    <t>11M NW DILLON</t>
  </si>
  <si>
    <t>Corrugated Steel</t>
  </si>
  <si>
    <t>L01002007+00001</t>
  </si>
  <si>
    <t>WISE RIVER           106</t>
  </si>
  <si>
    <t>CO RD 002   FH 73</t>
  </si>
  <si>
    <t>7M S WISE RIVER</t>
  </si>
  <si>
    <t>L01002008+02001</t>
  </si>
  <si>
    <t>WISE RIVER           105</t>
  </si>
  <si>
    <t>8M S WISE RIVER</t>
  </si>
  <si>
    <t>L01002010+01001</t>
  </si>
  <si>
    <t>WISE RIVER           021</t>
  </si>
  <si>
    <t>10M S WISE RIVER</t>
  </si>
  <si>
    <t>L01002012+03001</t>
  </si>
  <si>
    <t>WISE RIVER           020</t>
  </si>
  <si>
    <t>12M S WISE RIVER</t>
  </si>
  <si>
    <t>L01002012+07001</t>
  </si>
  <si>
    <t>WISE RIVER           075</t>
  </si>
  <si>
    <t>CO RD O02   FH 73</t>
  </si>
  <si>
    <t>L01002013+03001</t>
  </si>
  <si>
    <t>WISE RIVER           076</t>
  </si>
  <si>
    <t>13M S WISE RIVER</t>
  </si>
  <si>
    <t>L01002016+09001</t>
  </si>
  <si>
    <t>WISE RIVER           019</t>
  </si>
  <si>
    <t>17M S WISE RIVER</t>
  </si>
  <si>
    <t>L01002018+02001</t>
  </si>
  <si>
    <t>WISE RIVER           018</t>
  </si>
  <si>
    <t>18M S WISE RIVER</t>
  </si>
  <si>
    <t>L01002022+00001</t>
  </si>
  <si>
    <t>WISE RIVER           017</t>
  </si>
  <si>
    <t>22M S WISE RIVER</t>
  </si>
  <si>
    <t>L01002043+03001</t>
  </si>
  <si>
    <t>GRASSHOPPER CREEK    016</t>
  </si>
  <si>
    <t>25M NW DILLON</t>
  </si>
  <si>
    <t>Concrete Precast Panels</t>
  </si>
  <si>
    <t>L01003002+05001</t>
  </si>
  <si>
    <t>SWAMP CREEK          070</t>
  </si>
  <si>
    <t>LOWER N FORK RD</t>
  </si>
  <si>
    <t>3M N WISDOM</t>
  </si>
  <si>
    <t>N FK BIG HOLE RIVER 069</t>
  </si>
  <si>
    <t>6M N WISDOM</t>
  </si>
  <si>
    <t>Steel Plate (includes orthotropic)</t>
  </si>
  <si>
    <t>L01003006+06001</t>
  </si>
  <si>
    <t>IRRIGATION CANAL     068</t>
  </si>
  <si>
    <t>7M N WISDOM</t>
  </si>
  <si>
    <t>L01004006+09001</t>
  </si>
  <si>
    <t>N FK BIG HOLE RIVER 063</t>
  </si>
  <si>
    <t>UPPER N FORK RD</t>
  </si>
  <si>
    <t>6M NW WISDOM</t>
  </si>
  <si>
    <t>L01004007+00001</t>
  </si>
  <si>
    <t>N FK BIGHOLE RIVER   064</t>
  </si>
  <si>
    <t>L01006000+03551</t>
  </si>
  <si>
    <t>GOVERNOR CREEK       130</t>
  </si>
  <si>
    <t>SKINNER MEADOWS RD</t>
  </si>
  <si>
    <t>3M SW JACKSON</t>
  </si>
  <si>
    <t>L01008001+08001</t>
  </si>
  <si>
    <t>HORSE PRAIRE CREEK   010</t>
  </si>
  <si>
    <t>BANNACK BENCH RD</t>
  </si>
  <si>
    <t>1M N GRANT</t>
  </si>
  <si>
    <t>L01008012+04001</t>
  </si>
  <si>
    <t>GRASSHOPPER CREEK    009</t>
  </si>
  <si>
    <t>BANNACK</t>
  </si>
  <si>
    <t>L01012001+05001</t>
  </si>
  <si>
    <t>BIG HOLE RIVER       080</t>
  </si>
  <si>
    <t>TWIN LAKES RD</t>
  </si>
  <si>
    <t>6M S WISDOM</t>
  </si>
  <si>
    <t>ROCK CREEK RD</t>
  </si>
  <si>
    <t>3M SW WISDOM</t>
  </si>
  <si>
    <t>L01014001+03001</t>
  </si>
  <si>
    <t>BIG HOLE RIVER       078</t>
  </si>
  <si>
    <t>L01015000+02001</t>
  </si>
  <si>
    <t>BIG LAKE CREEK       081</t>
  </si>
  <si>
    <t>4M SW WISDOM</t>
  </si>
  <si>
    <t>L01017008+08001</t>
  </si>
  <si>
    <t>BEAVERHEAD RIVER     005</t>
  </si>
  <si>
    <t>W PARK ST</t>
  </si>
  <si>
    <t>1M W DILLON</t>
  </si>
  <si>
    <t>WEST BENCH CANAL     028</t>
  </si>
  <si>
    <t>CLIFF RD</t>
  </si>
  <si>
    <t>L01031000+05001</t>
  </si>
  <si>
    <t>STEEL CREEK          082</t>
  </si>
  <si>
    <t>STEEL CREEK RD</t>
  </si>
  <si>
    <t>1M NE WISDOM</t>
  </si>
  <si>
    <t>L01040000+04001</t>
  </si>
  <si>
    <t>BIG HOLE OVERFLOW    055</t>
  </si>
  <si>
    <t>TRAPPER CR RD</t>
  </si>
  <si>
    <t>L01057000+01001</t>
  </si>
  <si>
    <t>GRASSHOPPER CREEK    004</t>
  </si>
  <si>
    <t>TAYLOR CR RD</t>
  </si>
  <si>
    <t>21M W DILLON</t>
  </si>
  <si>
    <t>L01083001+06001</t>
  </si>
  <si>
    <t>BIG HOLE RIVER       090</t>
  </si>
  <si>
    <t>BIG LAKE CR</t>
  </si>
  <si>
    <t>8M NW JACKSON</t>
  </si>
  <si>
    <t>L01083001+09001</t>
  </si>
  <si>
    <t>BIG HOLE RIVER       091</t>
  </si>
  <si>
    <t>BIG LAKE CR RD</t>
  </si>
  <si>
    <t>8M N JACKSON</t>
  </si>
  <si>
    <t>L01085000+03001</t>
  </si>
  <si>
    <t>BIG HOLE RIVER       089</t>
  </si>
  <si>
    <t>5M NW JACKSON</t>
  </si>
  <si>
    <t>Truss - Thru</t>
  </si>
  <si>
    <t>L01086000+04001</t>
  </si>
  <si>
    <t>BIG HOLE RIVER       087</t>
  </si>
  <si>
    <t>LITTLE LAKE CR RD</t>
  </si>
  <si>
    <t>3M NW JACKSON</t>
  </si>
  <si>
    <t>L01086000+06001</t>
  </si>
  <si>
    <t>BIG HOLE RIVER       088</t>
  </si>
  <si>
    <t>L01095000+07001</t>
  </si>
  <si>
    <t>GOVERNOR CREEK       092</t>
  </si>
  <si>
    <t>MINER LAKE RD</t>
  </si>
  <si>
    <t>1M SW JACKSON</t>
  </si>
  <si>
    <t>L01095001+07001</t>
  </si>
  <si>
    <t>BIG HOLE RIVER       093</t>
  </si>
  <si>
    <t>2M SW JACKSON</t>
  </si>
  <si>
    <t>L01111001+03001</t>
  </si>
  <si>
    <t>HORSE PRAIRIE CREEK  031</t>
  </si>
  <si>
    <t>COUNTY ROAD 111</t>
  </si>
  <si>
    <t>8M W GRANT</t>
  </si>
  <si>
    <t>L01112000+02501</t>
  </si>
  <si>
    <t>WEST SIDE CANAL      126</t>
  </si>
  <si>
    <t>FRYING PAN ROAD</t>
  </si>
  <si>
    <t>3M N DILLON</t>
  </si>
  <si>
    <t>L01112000+05201</t>
  </si>
  <si>
    <t>SEP I 15             126</t>
  </si>
  <si>
    <t>FRYING PAN RD</t>
  </si>
  <si>
    <t>L01115000+07001</t>
  </si>
  <si>
    <t>HORSE PRAIRIE CREEK  011</t>
  </si>
  <si>
    <t>MANSFIELD LN</t>
  </si>
  <si>
    <t>2M NW GRANT</t>
  </si>
  <si>
    <t>L01196005+04901</t>
  </si>
  <si>
    <t>HIGH BRIDGE RD</t>
  </si>
  <si>
    <t>EAST BENCH CANAL     006</t>
  </si>
  <si>
    <t>BLACKTAIL RD</t>
  </si>
  <si>
    <t>2M S DILLON</t>
  </si>
  <si>
    <t>L01202052+06001</t>
  </si>
  <si>
    <t>RED ROCK RIVER       053</t>
  </si>
  <si>
    <t>9M NE MONIDA</t>
  </si>
  <si>
    <t>LIMA DAM RD</t>
  </si>
  <si>
    <t>5M E LIMA</t>
  </si>
  <si>
    <t>L01205005+02001</t>
  </si>
  <si>
    <t>RED ROCK RIVER       007</t>
  </si>
  <si>
    <t>6M E LIMA</t>
  </si>
  <si>
    <t>L01206003+02001</t>
  </si>
  <si>
    <t>EAST BENCH CANAL     060</t>
  </si>
  <si>
    <t>SWEETWATER RD</t>
  </si>
  <si>
    <t>3M E DILLON</t>
  </si>
  <si>
    <t>L01210000+07001</t>
  </si>
  <si>
    <t>BIG HOLE RIVER       073</t>
  </si>
  <si>
    <t>BURMA RD</t>
  </si>
  <si>
    <t>1M SE GLEN</t>
  </si>
  <si>
    <t>L01215003+04001</t>
  </si>
  <si>
    <t>EAST BENCH CANAL     002</t>
  </si>
  <si>
    <t>STODDARD DR</t>
  </si>
  <si>
    <t>8M NE DILLON</t>
  </si>
  <si>
    <t>L01223002+00001</t>
  </si>
  <si>
    <t>EAST BENCH CANAL     003</t>
  </si>
  <si>
    <t>STONE CREEK RD</t>
  </si>
  <si>
    <t>6M NE DILLON</t>
  </si>
  <si>
    <t>L01224000+09001</t>
  </si>
  <si>
    <t>DILLON CANAL         129</t>
  </si>
  <si>
    <t>NISSEN LANE</t>
  </si>
  <si>
    <t>3M NE DILLON</t>
  </si>
  <si>
    <t>EAST BENCH CANAL     001</t>
  </si>
  <si>
    <t>NISSEN LN</t>
  </si>
  <si>
    <t>L01238001+00001</t>
  </si>
  <si>
    <t>EAST BENCH CANAL     102</t>
  </si>
  <si>
    <t>WHITE LN</t>
  </si>
  <si>
    <t>2M SE DILLON</t>
  </si>
  <si>
    <t>L01239000+05001</t>
  </si>
  <si>
    <t>ROE LN</t>
  </si>
  <si>
    <t>W RED ROCK</t>
  </si>
  <si>
    <t>L01241002+03001</t>
  </si>
  <si>
    <t>CANYON DITCH         127</t>
  </si>
  <si>
    <t>CARRIGAN LANE</t>
  </si>
  <si>
    <t>8M S DILLON</t>
  </si>
  <si>
    <t>L01241003+04001</t>
  </si>
  <si>
    <t>EAST BENCH CANAL     061</t>
  </si>
  <si>
    <t>CARRIGAN LN</t>
  </si>
  <si>
    <t>4M E BARRETTS INT</t>
  </si>
  <si>
    <t>L01243000+02001</t>
  </si>
  <si>
    <t>BEAVERHEAD RIVER     047</t>
  </si>
  <si>
    <t>OLD STAGE RD</t>
  </si>
  <si>
    <t>E BARRETTS INT</t>
  </si>
  <si>
    <t>L01243000+03001</t>
  </si>
  <si>
    <t>LOCAL DRAINAGE       048</t>
  </si>
  <si>
    <t>L01243000+06001</t>
  </si>
  <si>
    <t>L01251000+06001</t>
  </si>
  <si>
    <t>RED ROCK RIVER       034</t>
  </si>
  <si>
    <t>SAGE CREEK RD</t>
  </si>
  <si>
    <t>1M N DELL</t>
  </si>
  <si>
    <t>L01251011+07001</t>
  </si>
  <si>
    <t>SAGE CREEK           024</t>
  </si>
  <si>
    <t>12M NE DELL</t>
  </si>
  <si>
    <t>L01257000+04001</t>
  </si>
  <si>
    <t>RED ROCK RIVER       086</t>
  </si>
  <si>
    <t>ASHBOUGH TRAIL</t>
  </si>
  <si>
    <t>KIDD</t>
  </si>
  <si>
    <t>RED ROCK RIVER       037</t>
  </si>
  <si>
    <t>BIMAT LN</t>
  </si>
  <si>
    <t>2M N DELL</t>
  </si>
  <si>
    <t>L01265000+03001</t>
  </si>
  <si>
    <t>RED ROCK RIVER       085</t>
  </si>
  <si>
    <t>GRAVLEY RD</t>
  </si>
  <si>
    <t>4M NW LIMA</t>
  </si>
  <si>
    <t>RED ROCK RIVER       084</t>
  </si>
  <si>
    <t>STEEL BRIDGE LN</t>
  </si>
  <si>
    <t>L01269004+08001</t>
  </si>
  <si>
    <t>RED ROCK RIVER       052</t>
  </si>
  <si>
    <t>BRUNDAGE LN</t>
  </si>
  <si>
    <t>25M NE MONIDA</t>
  </si>
  <si>
    <t>L01278001+09001</t>
  </si>
  <si>
    <t>BEAVERHEAD RIVER     124</t>
  </si>
  <si>
    <t>COUNTY ROAD 278</t>
  </si>
  <si>
    <t>1.2M S BARRETTS INT</t>
  </si>
  <si>
    <t>L01279000+04001</t>
  </si>
  <si>
    <t>BEAVERHEAD RIVER     095</t>
  </si>
  <si>
    <t>LAKNAR LN</t>
  </si>
  <si>
    <t>1M N DILLON</t>
  </si>
  <si>
    <t>Prestressed concrete continuous</t>
  </si>
  <si>
    <t>L01280007+09001</t>
  </si>
  <si>
    <t>BIG SHEEP CREEK      027</t>
  </si>
  <si>
    <t>FRONTAGE ROAD 280</t>
  </si>
  <si>
    <t>SE OF DELL</t>
  </si>
  <si>
    <t>BIG SHEEP CREEK      012</t>
  </si>
  <si>
    <t>BIG SHEEP CR RD</t>
  </si>
  <si>
    <t>15M SW DELL</t>
  </si>
  <si>
    <t>BIG SHEEP CREEK      134</t>
  </si>
  <si>
    <t>11.5M SW DELL</t>
  </si>
  <si>
    <t>BIG SHEEP CREEK      120</t>
  </si>
  <si>
    <t>11.3M SW DELL</t>
  </si>
  <si>
    <t>L01302046+06001</t>
  </si>
  <si>
    <t>BIG SHEEP CREEK      013</t>
  </si>
  <si>
    <t>10M SW DELL</t>
  </si>
  <si>
    <t>L01302047+00001</t>
  </si>
  <si>
    <t>BIG SHEEP CREEK      122</t>
  </si>
  <si>
    <t>5.6M SW DELL</t>
  </si>
  <si>
    <t>L01302047+03001</t>
  </si>
  <si>
    <t>BIG SHEEP CREEK      014</t>
  </si>
  <si>
    <t>8.5M SW DELL</t>
  </si>
  <si>
    <t>L01302054+05001</t>
  </si>
  <si>
    <t>BIG SHEEP CREEK      015</t>
  </si>
  <si>
    <t>3M S DELL</t>
  </si>
  <si>
    <t>L01309008+06001</t>
  </si>
  <si>
    <t>BIG SHEEP CREEK      026</t>
  </si>
  <si>
    <t>SE DELL</t>
  </si>
  <si>
    <t>L01309016+03001</t>
  </si>
  <si>
    <t>LIMEKILN CANYON      022</t>
  </si>
  <si>
    <t>RED ROCK RD</t>
  </si>
  <si>
    <t>7M NW DELL</t>
  </si>
  <si>
    <t>L01310000+08001</t>
  </si>
  <si>
    <t>HORSE PRAIRE CREEK   042</t>
  </si>
  <si>
    <t>CORINNE TRAIL</t>
  </si>
  <si>
    <t>3M E GRANT</t>
  </si>
  <si>
    <t>HORSE PRAIRIE CREEK  043</t>
  </si>
  <si>
    <t>L01311000+06001</t>
  </si>
  <si>
    <t>BEAVERHEAD RIVER     033</t>
  </si>
  <si>
    <t>HWY 91 N</t>
  </si>
  <si>
    <t>L01311022+02001</t>
  </si>
  <si>
    <t>BIG HOLE RIVER       041</t>
  </si>
  <si>
    <t>22M N DILLON</t>
  </si>
  <si>
    <t>L01315000+07001</t>
  </si>
  <si>
    <t>LOVERS LEAP RD</t>
  </si>
  <si>
    <t>L01316000+03001</t>
  </si>
  <si>
    <t>ANDERSON LANE</t>
  </si>
  <si>
    <t>L01316001+00001</t>
  </si>
  <si>
    <t>BEAVERHEAD RIVER     071</t>
  </si>
  <si>
    <t>ANDERSON LN</t>
  </si>
  <si>
    <t>5M NE DILLON</t>
  </si>
  <si>
    <t>L01316006+05001</t>
  </si>
  <si>
    <t>BOND RD</t>
  </si>
  <si>
    <t>7M N DILLON</t>
  </si>
  <si>
    <t>L01320003+01001</t>
  </si>
  <si>
    <t>BIG HOLE RIVER       123</t>
  </si>
  <si>
    <t>BROWNS BRIDGE RD</t>
  </si>
  <si>
    <t>6.2M S MELROSE</t>
  </si>
  <si>
    <t>L01559000+02001</t>
  </si>
  <si>
    <t>BEAVERHEAD RIVER     023</t>
  </si>
  <si>
    <t>RYAN CANYON RD</t>
  </si>
  <si>
    <t>L02002006+05001</t>
  </si>
  <si>
    <t>TULLOCK CREEK        029</t>
  </si>
  <si>
    <t>TULLOCK CR RD</t>
  </si>
  <si>
    <t>15M NE HARDIN</t>
  </si>
  <si>
    <t>L02002012+06001</t>
  </si>
  <si>
    <t>TULLOCK CREEK        030</t>
  </si>
  <si>
    <t>20M NE HARDIN</t>
  </si>
  <si>
    <t>L02004001+02001</t>
  </si>
  <si>
    <t>TWO LEGGIN`S CANAL   014</t>
  </si>
  <si>
    <t>PINE RIDGE RD</t>
  </si>
  <si>
    <t>4M NW HARDIN</t>
  </si>
  <si>
    <t>Aluminum, Wrought Iron, or Cast Iron</t>
  </si>
  <si>
    <t>L02007001+00001</t>
  </si>
  <si>
    <t>TWO LEGGIN`S CANAL   049</t>
  </si>
  <si>
    <t>W BOEHS RD</t>
  </si>
  <si>
    <t>3M NW HARDIN</t>
  </si>
  <si>
    <t>L02012003+08001</t>
  </si>
  <si>
    <t>INT BALLANTINE-I 90  003</t>
  </si>
  <si>
    <t>FLY CREEK RD</t>
  </si>
  <si>
    <t>16M W HARDIN</t>
  </si>
  <si>
    <t>L02037000+02001</t>
  </si>
  <si>
    <t>SARPY CREEK          033</t>
  </si>
  <si>
    <t>SARPY BASIN RD</t>
  </si>
  <si>
    <t>24M E HARDIN</t>
  </si>
  <si>
    <t>L02037007+08001</t>
  </si>
  <si>
    <t>E FORK SARPY CREEK   028</t>
  </si>
  <si>
    <t>30M E HARDIN</t>
  </si>
  <si>
    <t>L02046011+03001</t>
  </si>
  <si>
    <t>LITTLE BIGHORN RIVER 069</t>
  </si>
  <si>
    <t>BALA ST</t>
  </si>
  <si>
    <t>IRR</t>
  </si>
  <si>
    <t>L02080000+08001</t>
  </si>
  <si>
    <t>OWL CREEK            085</t>
  </si>
  <si>
    <t>FORTY MILE RD</t>
  </si>
  <si>
    <t>2M SE LODGE GRASS</t>
  </si>
  <si>
    <t>L02090002+02001</t>
  </si>
  <si>
    <t>ROTTEN GRASS CREEK   008</t>
  </si>
  <si>
    <t>HWY 463</t>
  </si>
  <si>
    <t>15M SW LODGE GRASS</t>
  </si>
  <si>
    <t>L02090022+07001</t>
  </si>
  <si>
    <t>BIG HORN CANAL       009</t>
  </si>
  <si>
    <t>SOAP CREEK RD</t>
  </si>
  <si>
    <t>11M SW ST XAVIER</t>
  </si>
  <si>
    <t>L02103000+04001</t>
  </si>
  <si>
    <t>TONGUE RIVER         054</t>
  </si>
  <si>
    <t>COUNTY ROAD 103</t>
  </si>
  <si>
    <t>3M NE DECKER</t>
  </si>
  <si>
    <t>L02103021+07001</t>
  </si>
  <si>
    <t>HANGING WOMAN CREEK  056</t>
  </si>
  <si>
    <t>24M NE DECKER</t>
  </si>
  <si>
    <t>COUNTY ROAD 143</t>
  </si>
  <si>
    <t>L02143010+09001</t>
  </si>
  <si>
    <t>UNNAMED CREEK        059</t>
  </si>
  <si>
    <t>34M E DECKER</t>
  </si>
  <si>
    <t>L02202000+05001</t>
  </si>
  <si>
    <t>PASS CREEK           071</t>
  </si>
  <si>
    <t>LITTLE HORN RD</t>
  </si>
  <si>
    <t>1M SW WYOLA</t>
  </si>
  <si>
    <t>L02202009+07001</t>
  </si>
  <si>
    <t>LITTLE BIGHORN RIVER 072</t>
  </si>
  <si>
    <t>8M SW WYOLA</t>
  </si>
  <si>
    <t>L02202012+02001</t>
  </si>
  <si>
    <t>LITTLE BIGHORN RIVER 073</t>
  </si>
  <si>
    <t>11M SW WYOLA</t>
  </si>
  <si>
    <t>Truss - Deck</t>
  </si>
  <si>
    <t>L02223000+02001</t>
  </si>
  <si>
    <t>SOAP CREEK           020</t>
  </si>
  <si>
    <t>IRRC0UNTY ROAD 223</t>
  </si>
  <si>
    <t>9M SW ST XAVIER</t>
  </si>
  <si>
    <t>L02224003+09001</t>
  </si>
  <si>
    <t>BIGHORN CANAL        018</t>
  </si>
  <si>
    <t>WARMAN LOOP</t>
  </si>
  <si>
    <t>3M NE FORT SMITH</t>
  </si>
  <si>
    <t>L02245002+00001</t>
  </si>
  <si>
    <t>L02266000+04001</t>
  </si>
  <si>
    <t>LITTLE BIGHORN RIVER 023</t>
  </si>
  <si>
    <t>BACK LOOP RD</t>
  </si>
  <si>
    <t>1M N WYOLA</t>
  </si>
  <si>
    <t>L02269000+01001</t>
  </si>
  <si>
    <t>LITTLE BIGHORN RIVER 024</t>
  </si>
  <si>
    <t>BLACK BRIDGE RD</t>
  </si>
  <si>
    <t>3M SW WYOLA</t>
  </si>
  <si>
    <t>L02273000+01001</t>
  </si>
  <si>
    <t>PASS CREEK           021</t>
  </si>
  <si>
    <t>PASS CREEK RD</t>
  </si>
  <si>
    <t>5M SE WYOLA</t>
  </si>
  <si>
    <t>L02305000+07001</t>
  </si>
  <si>
    <t>TWO LEGGIN`S CANAL   047</t>
  </si>
  <si>
    <t>VANZANDT RD</t>
  </si>
  <si>
    <t>1M W HARDIN</t>
  </si>
  <si>
    <t>L02306000+06001</t>
  </si>
  <si>
    <t>TWO LEGGIN`S CANAL   048</t>
  </si>
  <si>
    <t>PERITSA CREEK RD</t>
  </si>
  <si>
    <t>L02313006+08001</t>
  </si>
  <si>
    <t>FLY CREEK            090</t>
  </si>
  <si>
    <t>OLD HWY 87</t>
  </si>
  <si>
    <t>15M W HARDIN</t>
  </si>
  <si>
    <t>L02313010+07001</t>
  </si>
  <si>
    <t>RR         025</t>
  </si>
  <si>
    <t>12M W HARDIN</t>
  </si>
  <si>
    <t>L02313021+06001</t>
  </si>
  <si>
    <t>L02315003+02001</t>
  </si>
  <si>
    <t>LITTLE BIGHORN RIVER 002</t>
  </si>
  <si>
    <t>IRR - FRONTAGE 315</t>
  </si>
  <si>
    <t>2M S CROW AGENCY</t>
  </si>
  <si>
    <t>L02317000+09001</t>
  </si>
  <si>
    <t>TWO LEGGIN`S CREEK   016</t>
  </si>
  <si>
    <t>CORPORATION RD</t>
  </si>
  <si>
    <t>7M SW HARDIN</t>
  </si>
  <si>
    <t>L02318001+08001</t>
  </si>
  <si>
    <t>TWO LEGGIN`S CREEK   035</t>
  </si>
  <si>
    <t>L02325000+09001</t>
  </si>
  <si>
    <t>LITTLE BIGHORN RIVER 075</t>
  </si>
  <si>
    <t>IRR - FRONTAGE 325</t>
  </si>
  <si>
    <t>L02332000+02001</t>
  </si>
  <si>
    <t>LODGE GRASS CREEK    070</t>
  </si>
  <si>
    <t>FRONTAGE ROAD 332</t>
  </si>
  <si>
    <t>S LODGE GRASS</t>
  </si>
  <si>
    <t>L02999000+00101</t>
  </si>
  <si>
    <t>SEP I-90             001</t>
  </si>
  <si>
    <t>RANCH ACCESS OP</t>
  </si>
  <si>
    <t>2M S ABERDEEN</t>
  </si>
  <si>
    <t>L03002000+03001</t>
  </si>
  <si>
    <t>BATTLE CREEK         060</t>
  </si>
  <si>
    <t>BAGAN RD</t>
  </si>
  <si>
    <t>BLAINE</t>
  </si>
  <si>
    <t>3M E CHINOOK</t>
  </si>
  <si>
    <t>L03002000+06001</t>
  </si>
  <si>
    <t>FORT BELKNAP CANAL 061</t>
  </si>
  <si>
    <t>4M E CHINOOK</t>
  </si>
  <si>
    <t>L03002022+00001</t>
  </si>
  <si>
    <t>CORRAL COULEE        063</t>
  </si>
  <si>
    <t>22M N CHINOOK</t>
  </si>
  <si>
    <t>L03003005+08001</t>
  </si>
  <si>
    <t>E FORK BATTLE CREEK  053</t>
  </si>
  <si>
    <t>SAGE RD</t>
  </si>
  <si>
    <t>18M N CHINOOK</t>
  </si>
  <si>
    <t>L03004000+05001</t>
  </si>
  <si>
    <t>FORT BELKNAP CANAL  066</t>
  </si>
  <si>
    <t>CHERRY RIDGE RD</t>
  </si>
  <si>
    <t>1M W ZURICH</t>
  </si>
  <si>
    <t>L03006002+07001</t>
  </si>
  <si>
    <t>BATTLE CREEK         052</t>
  </si>
  <si>
    <t>15M N CHINOOK</t>
  </si>
  <si>
    <t>L03007009+08001</t>
  </si>
  <si>
    <t>BATTLE CREEK         018</t>
  </si>
  <si>
    <t>ELLOAM RD</t>
  </si>
  <si>
    <t>25M N CHINOOK</t>
  </si>
  <si>
    <t>L03020004+06001</t>
  </si>
  <si>
    <t>WOODY ISLAND COULEE  134</t>
  </si>
  <si>
    <t>KLINDWORTH RD</t>
  </si>
  <si>
    <t>7M NW HOGELAND</t>
  </si>
  <si>
    <t>L03021002+01001</t>
  </si>
  <si>
    <t>WOODY ISLAND COULEE  136</t>
  </si>
  <si>
    <t>5M N HOGELAND</t>
  </si>
  <si>
    <t>4M W ZURICH</t>
  </si>
  <si>
    <t>L03026000+07001</t>
  </si>
  <si>
    <t>MILK RIVER           014</t>
  </si>
  <si>
    <t>COUNTY ROAD 007</t>
  </si>
  <si>
    <t>1M N LOHMAN</t>
  </si>
  <si>
    <t>L03026000+09001</t>
  </si>
  <si>
    <t>FORT BELKNAP CANAL   015</t>
  </si>
  <si>
    <t>HIGHLAND RD</t>
  </si>
  <si>
    <t>L03041000+06001</t>
  </si>
  <si>
    <t>FORT BELKNAP CANAL   001</t>
  </si>
  <si>
    <t>PARK RD</t>
  </si>
  <si>
    <t>N ZURICH</t>
  </si>
  <si>
    <t>L03041001+02001</t>
  </si>
  <si>
    <t>FIFTEEN MILE CREEK   020</t>
  </si>
  <si>
    <t>1M N ZURICH</t>
  </si>
  <si>
    <t>L03042001+00001</t>
  </si>
  <si>
    <t>FORT BELKNAP CANAL 007</t>
  </si>
  <si>
    <t>STEPHENS RD</t>
  </si>
  <si>
    <t>1M NW CHINOOK</t>
  </si>
  <si>
    <t>L03042002+03001</t>
  </si>
  <si>
    <t>FORT BELKNAP CANAL 008</t>
  </si>
  <si>
    <t>REDROCK RD</t>
  </si>
  <si>
    <t>3M NW CHINOOK</t>
  </si>
  <si>
    <t>L03042002+09001</t>
  </si>
  <si>
    <t>RED ROCK COULEE     009</t>
  </si>
  <si>
    <t>4M NW CHINOOK</t>
  </si>
  <si>
    <t>L03043006+01001</t>
  </si>
  <si>
    <t>MILK RIVER           125</t>
  </si>
  <si>
    <t>VALLEY RD</t>
  </si>
  <si>
    <t>12M E HARLEM</t>
  </si>
  <si>
    <t>L03045005+01001</t>
  </si>
  <si>
    <t>THIRTY MILE CREEK    097</t>
  </si>
  <si>
    <t>EKEGREN RD</t>
  </si>
  <si>
    <t>3M E HARLEM</t>
  </si>
  <si>
    <t>L03048001+08001</t>
  </si>
  <si>
    <t>LODGE CREEK          022</t>
  </si>
  <si>
    <t>STOCKYARD RD</t>
  </si>
  <si>
    <t>2M E CHINOOK</t>
  </si>
  <si>
    <t>L03049004+04001</t>
  </si>
  <si>
    <t>BATTLE CREEK         025</t>
  </si>
  <si>
    <t>OLD HWY RD E</t>
  </si>
  <si>
    <t>5M E CHINOOK</t>
  </si>
  <si>
    <t>L03051001+05001</t>
  </si>
  <si>
    <t>COAL MINE RD</t>
  </si>
  <si>
    <t>5M NW CHINOOK</t>
  </si>
  <si>
    <t>L03051002+00001</t>
  </si>
  <si>
    <t>L03052001+05001</t>
  </si>
  <si>
    <t>RED ROCK COULEE      002</t>
  </si>
  <si>
    <t>YANTIC RD</t>
  </si>
  <si>
    <t>4M NE LOHMAN</t>
  </si>
  <si>
    <t>L03052002+01001</t>
  </si>
  <si>
    <t>IRRIGATION CANAL     003</t>
  </si>
  <si>
    <t>3M NE LOHMAN</t>
  </si>
  <si>
    <t>L03052002+02001</t>
  </si>
  <si>
    <t>RED ROCK COULEE      004</t>
  </si>
  <si>
    <t>L03053001+05001</t>
  </si>
  <si>
    <t>RED ROCK COULEE      080</t>
  </si>
  <si>
    <t>HALL RD</t>
  </si>
  <si>
    <t>6M NW CHINOOK</t>
  </si>
  <si>
    <t>L03053002+00001</t>
  </si>
  <si>
    <t>IRRIGATION CANAL     082</t>
  </si>
  <si>
    <t>L03058001+00001</t>
  </si>
  <si>
    <t>THIRTY MILE CREEK    127</t>
  </si>
  <si>
    <t>4M E HARLEM</t>
  </si>
  <si>
    <t>L03085000+06001</t>
  </si>
  <si>
    <t>BATTLE CREEK         056</t>
  </si>
  <si>
    <t>MIDDLE RD</t>
  </si>
  <si>
    <t>4M N CHINOOK</t>
  </si>
  <si>
    <t>COUNTY ROAD 018</t>
  </si>
  <si>
    <t>COUNTY ROAD 002</t>
  </si>
  <si>
    <t>L03156000+07001</t>
  </si>
  <si>
    <t>FORT BELKNAP CANAL   057</t>
  </si>
  <si>
    <t>COUNTY ROAD 031</t>
  </si>
  <si>
    <t>7M NW HARLEM</t>
  </si>
  <si>
    <t>COUNTY ROAD 015</t>
  </si>
  <si>
    <t>COUNTY ROAD 022</t>
  </si>
  <si>
    <t>3M W ZURICH</t>
  </si>
  <si>
    <t>L03300004+08001</t>
  </si>
  <si>
    <t>PEOPLE`S CREEK       106</t>
  </si>
  <si>
    <t>PEOPLE CR RD</t>
  </si>
  <si>
    <t>5M SW CLEVELAND</t>
  </si>
  <si>
    <t>L03300020+03001</t>
  </si>
  <si>
    <t>COW CREEK            091</t>
  </si>
  <si>
    <t>LLOYD RD</t>
  </si>
  <si>
    <t>12M SW CLEVELAND</t>
  </si>
  <si>
    <t>L03301008+04001</t>
  </si>
  <si>
    <t>CLEAR CREEK          095</t>
  </si>
  <si>
    <t>CLEAR CR RD SE</t>
  </si>
  <si>
    <t>17M S LOHMAN</t>
  </si>
  <si>
    <t>L03302021+00001</t>
  </si>
  <si>
    <t>PEOPLE`S CREEK       105</t>
  </si>
  <si>
    <t>BARNEY OLSEN RD</t>
  </si>
  <si>
    <t>6M NE CLEVELAND</t>
  </si>
  <si>
    <t>L03305002+04001</t>
  </si>
  <si>
    <t>SIX MILE CREEK       028</t>
  </si>
  <si>
    <t>PARADISE VALLEY RD</t>
  </si>
  <si>
    <t>4M SE CHINOOK</t>
  </si>
  <si>
    <t>L03305012+08001</t>
  </si>
  <si>
    <t>MILK RIVER           078</t>
  </si>
  <si>
    <t>8 MILE RD</t>
  </si>
  <si>
    <t>5M SE ZURICH</t>
  </si>
  <si>
    <t>L03305013+00001</t>
  </si>
  <si>
    <t>HARLEM CANAL         077</t>
  </si>
  <si>
    <t>L03313012+07001</t>
  </si>
  <si>
    <t>SNAKE CREEK          042</t>
  </si>
  <si>
    <t>NEW HOPE RD</t>
  </si>
  <si>
    <t>9M W HARLEM</t>
  </si>
  <si>
    <t>L03313014+08001</t>
  </si>
  <si>
    <t>SNAKE CREEK          043</t>
  </si>
  <si>
    <t>8M W HARLEM</t>
  </si>
  <si>
    <t>L03313017+01001</t>
  </si>
  <si>
    <t>SNAKE CREEK          044</t>
  </si>
  <si>
    <t>6M W HARLEM</t>
  </si>
  <si>
    <t>L03320000+03001</t>
  </si>
  <si>
    <t>MILK RIVER           033</t>
  </si>
  <si>
    <t>ZURICH RD</t>
  </si>
  <si>
    <t>S ZURICH</t>
  </si>
  <si>
    <t>L03323006+08001</t>
  </si>
  <si>
    <t>SNAKE CREEK          048</t>
  </si>
  <si>
    <t>COUNTY ROAD 323</t>
  </si>
  <si>
    <t>9M S ZURICH</t>
  </si>
  <si>
    <t>MILK RIVER           036</t>
  </si>
  <si>
    <t>N FORK RD</t>
  </si>
  <si>
    <t>L03325001+02001</t>
  </si>
  <si>
    <t>PARADISE VALLEY CANAL037</t>
  </si>
  <si>
    <t>5M SW ZURICH</t>
  </si>
  <si>
    <t>L03354003+02001</t>
  </si>
  <si>
    <t>MILK RIVER           081</t>
  </si>
  <si>
    <t>MERILL RD</t>
  </si>
  <si>
    <t>4M W HARLEM</t>
  </si>
  <si>
    <t>L03395000+01001</t>
  </si>
  <si>
    <t>RED ROCK COULEE      096</t>
  </si>
  <si>
    <t>10TH ST W</t>
  </si>
  <si>
    <t>W EDGE CHINOOK</t>
  </si>
  <si>
    <t>L03477000+04001</t>
  </si>
  <si>
    <t>DRAINAGE             117</t>
  </si>
  <si>
    <t>CENTRAL AVE W</t>
  </si>
  <si>
    <t>HARLEM</t>
  </si>
  <si>
    <t>L04003011+06001</t>
  </si>
  <si>
    <t>DEEP CREEK           008</t>
  </si>
  <si>
    <t>10M E TOWNSEND</t>
  </si>
  <si>
    <t>L04204002+09001</t>
  </si>
  <si>
    <t>CROW CREEK           014</t>
  </si>
  <si>
    <t>CROW CREEK RD</t>
  </si>
  <si>
    <t>3M N RADERSBURG</t>
  </si>
  <si>
    <t>L04401001+09001</t>
  </si>
  <si>
    <t>BROADWATER MISSOURI  018</t>
  </si>
  <si>
    <t>1M SE TOSTON</t>
  </si>
  <si>
    <t>Channel Beam</t>
  </si>
  <si>
    <t>L04404003+04001</t>
  </si>
  <si>
    <t>BROADWATER MISSOURI  006</t>
  </si>
  <si>
    <t>FLYNN LN</t>
  </si>
  <si>
    <t>5M N TOSTON</t>
  </si>
  <si>
    <t>L04413000+01001</t>
  </si>
  <si>
    <t>BROADWATER MISSOURI  015</t>
  </si>
  <si>
    <t>DRY HOLLOW RD</t>
  </si>
  <si>
    <t>3M N TOSTON</t>
  </si>
  <si>
    <t>L04414000+01001</t>
  </si>
  <si>
    <t>BROADWATER CANAL     016</t>
  </si>
  <si>
    <t>SIXMILE RD</t>
  </si>
  <si>
    <t>2M N TOSTON</t>
  </si>
  <si>
    <t>L04415000+01001</t>
  </si>
  <si>
    <t>MISSOURI RIVER       019</t>
  </si>
  <si>
    <t>HWY 287 BYPASS</t>
  </si>
  <si>
    <t>TOSTON</t>
  </si>
  <si>
    <t>L04419003+05001</t>
  </si>
  <si>
    <t>JEFFERSON RIVER      004</t>
  </si>
  <si>
    <t>OLD TOWN RD</t>
  </si>
  <si>
    <t>2M N THREE FORKS</t>
  </si>
  <si>
    <t>L04424000+03001</t>
  </si>
  <si>
    <t>BROADWATER MISSOURI  017</t>
  </si>
  <si>
    <t>GREAVES RD</t>
  </si>
  <si>
    <t>1M N TOSTON</t>
  </si>
  <si>
    <t>L04425000+02001</t>
  </si>
  <si>
    <t>BROADWATER MISSOURI  020</t>
  </si>
  <si>
    <t>FERRY ST</t>
  </si>
  <si>
    <t>L05001000+08001</t>
  </si>
  <si>
    <t>ROCK CREEK           027</t>
  </si>
  <si>
    <t>BOYD COONEY DAM RD</t>
  </si>
  <si>
    <t>CARBON</t>
  </si>
  <si>
    <t>1M W BOYD</t>
  </si>
  <si>
    <t>L05001008+00001</t>
  </si>
  <si>
    <t>RED LODGE CREEK      013</t>
  </si>
  <si>
    <t>COONEY RESERVOIR DAM</t>
  </si>
  <si>
    <t>L05001008+05001</t>
  </si>
  <si>
    <t>COONEY RES SPILLWAY  014</t>
  </si>
  <si>
    <t>7M W BOYD</t>
  </si>
  <si>
    <t>L05002007+04001</t>
  </si>
  <si>
    <t>E RED LODGE CREEK    010</t>
  </si>
  <si>
    <t>RED LODGE CR RD</t>
  </si>
  <si>
    <t>8M W ROBERTS</t>
  </si>
  <si>
    <t>RED LODGE CREEK      011</t>
  </si>
  <si>
    <t>9M NE ROSCOE</t>
  </si>
  <si>
    <t>L05002014+04001</t>
  </si>
  <si>
    <t>VOLNEY CREEK         015</t>
  </si>
  <si>
    <t>13M SW BOYD</t>
  </si>
  <si>
    <t>L05002016+08001</t>
  </si>
  <si>
    <t>RED LODGE CREEK      012</t>
  </si>
  <si>
    <t>11M SW BOYD</t>
  </si>
  <si>
    <t>L05007007+02001</t>
  </si>
  <si>
    <t>RED LODGE CREEK      042</t>
  </si>
  <si>
    <t>VOLNEY CREEK RD</t>
  </si>
  <si>
    <t>6M SE ROSCOE</t>
  </si>
  <si>
    <t>L05010011+06001</t>
  </si>
  <si>
    <t>WILLOW CREEK         061</t>
  </si>
  <si>
    <t>WILLOW CREEK RD</t>
  </si>
  <si>
    <t>7M SW ROBERTS</t>
  </si>
  <si>
    <t>L05018001+07001</t>
  </si>
  <si>
    <t>RED LODGE CREEK      045</t>
  </si>
  <si>
    <t>LONE TREE RD</t>
  </si>
  <si>
    <t>1M NW BOYD</t>
  </si>
  <si>
    <t>L05023000+01001</t>
  </si>
  <si>
    <t>RED LODGE CREEK      044</t>
  </si>
  <si>
    <t>SHANE RIDGE RD</t>
  </si>
  <si>
    <t>2M SW BOYD</t>
  </si>
  <si>
    <t>L05101000+01001</t>
  </si>
  <si>
    <t>ROCK CREEK           046</t>
  </si>
  <si>
    <t>S MAIN ST</t>
  </si>
  <si>
    <t>JOLIET</t>
  </si>
  <si>
    <t>L05102000+08921</t>
  </si>
  <si>
    <t>CLEAR CREEK          062</t>
  </si>
  <si>
    <t>CHERRY SPRINGS RD</t>
  </si>
  <si>
    <t>1M E ROBERTS</t>
  </si>
  <si>
    <t>L05103000+02001</t>
  </si>
  <si>
    <t>ROCK CREEK           024</t>
  </si>
  <si>
    <t>TWO MILE BRIDGE RD</t>
  </si>
  <si>
    <t>2M N RED LODGE</t>
  </si>
  <si>
    <t>L05104001+08001</t>
  </si>
  <si>
    <t>ELBOW CREEK          035</t>
  </si>
  <si>
    <t>JOLIET FROMBERG RD</t>
  </si>
  <si>
    <t>2M SE JOLIET</t>
  </si>
  <si>
    <t>4M S RED LODGE</t>
  </si>
  <si>
    <t>L05112000+03001</t>
  </si>
  <si>
    <t>ROCK CREEK           047</t>
  </si>
  <si>
    <t>MONTAQUA RD</t>
  </si>
  <si>
    <t>MONTAQUA</t>
  </si>
  <si>
    <t>L05117000+02001</t>
  </si>
  <si>
    <t>ROCK CREEK           026</t>
  </si>
  <si>
    <t>CARBON AVE</t>
  </si>
  <si>
    <t>L05119000+02001</t>
  </si>
  <si>
    <t>ROCK CREEK           025</t>
  </si>
  <si>
    <t>FOX EAST BENCH RD</t>
  </si>
  <si>
    <t>FOX</t>
  </si>
  <si>
    <t>L05120000+04001</t>
  </si>
  <si>
    <t>ELBOW CREEK          048</t>
  </si>
  <si>
    <t>3M SW EDGAR</t>
  </si>
  <si>
    <t>L05121000+09001</t>
  </si>
  <si>
    <t>ELBOW CREEK          036</t>
  </si>
  <si>
    <t>LESLIE RD</t>
  </si>
  <si>
    <t>2M SW EDGAR</t>
  </si>
  <si>
    <t>L05127000+07001</t>
  </si>
  <si>
    <t>ELBOW CREEK          037</t>
  </si>
  <si>
    <t>W PRYOR RD</t>
  </si>
  <si>
    <t>3M W EDGAR</t>
  </si>
  <si>
    <t>L05129000+02001</t>
  </si>
  <si>
    <t>CLARKS FK YELLOWSTNE 004</t>
  </si>
  <si>
    <t>CHANCE RD</t>
  </si>
  <si>
    <t>8M S BELFRY</t>
  </si>
  <si>
    <t>9M S BELFRY</t>
  </si>
  <si>
    <t>L05301001+00001</t>
  </si>
  <si>
    <t>CLARKS FK YELLOWSTNE 056</t>
  </si>
  <si>
    <t>E PRYOR RD</t>
  </si>
  <si>
    <t>E EDGAR</t>
  </si>
  <si>
    <t>FIVE MILE CREEK      057</t>
  </si>
  <si>
    <t>3M E EDGAR</t>
  </si>
  <si>
    <t>L05302001+03951</t>
  </si>
  <si>
    <t>SILVERTIP CREEK      060</t>
  </si>
  <si>
    <t>DUTCH LN</t>
  </si>
  <si>
    <t>1M NE BELFRY</t>
  </si>
  <si>
    <t>IRRIGATION CANAL     054</t>
  </si>
  <si>
    <t>COUNTY ROAD 303</t>
  </si>
  <si>
    <t>L05302008+06001</t>
  </si>
  <si>
    <t>BLUEWATER CREEK      001</t>
  </si>
  <si>
    <t>2M SE FROMBERG</t>
  </si>
  <si>
    <t>L05304001+07001</t>
  </si>
  <si>
    <t>ROCK CREEK           029</t>
  </si>
  <si>
    <t>GIBSON RD</t>
  </si>
  <si>
    <t>1M E ROCKVALE</t>
  </si>
  <si>
    <t>L05304005+00001</t>
  </si>
  <si>
    <t>CLARKS FK YELLOWSTNE 028</t>
  </si>
  <si>
    <t>COTTONWOOD RD</t>
  </si>
  <si>
    <t>1M E SILESIA</t>
  </si>
  <si>
    <t>L05307000+07001</t>
  </si>
  <si>
    <t>CLARKS FK YELLOWSTNE 053</t>
  </si>
  <si>
    <t>E RIVER ST</t>
  </si>
  <si>
    <t>N EDGE FROMBERG</t>
  </si>
  <si>
    <t>FIVE MILE CREEK      058</t>
  </si>
  <si>
    <t>HOMESTEADER RD</t>
  </si>
  <si>
    <t>1M NE EDGAR</t>
  </si>
  <si>
    <t>L05313001+03001</t>
  </si>
  <si>
    <t>BLUEWATER CREEK      038</t>
  </si>
  <si>
    <t>BLUEWATER RD</t>
  </si>
  <si>
    <t>3M SE FROMBERG</t>
  </si>
  <si>
    <t>L05314001+01001</t>
  </si>
  <si>
    <t>BLUEWATER CREEK      002</t>
  </si>
  <si>
    <t>LOWER RIVER RD</t>
  </si>
  <si>
    <t>1M SE FROMBERG</t>
  </si>
  <si>
    <t>L05315000+06001</t>
  </si>
  <si>
    <t>CLARKS FK YELLOWSTNE 055</t>
  </si>
  <si>
    <t>E BRIDGER RD</t>
  </si>
  <si>
    <t>E BRIDGER</t>
  </si>
  <si>
    <t>L05379000+01001</t>
  </si>
  <si>
    <t>E ROSEBUD CREEK   003</t>
  </si>
  <si>
    <t>TUTTLE LN</t>
  </si>
  <si>
    <t>3.7M NE ROSCOE</t>
  </si>
  <si>
    <t>L05404000+05001</t>
  </si>
  <si>
    <t>CLARKS FK YELLOWSTNE 008</t>
  </si>
  <si>
    <t>GOLDEN LN</t>
  </si>
  <si>
    <t>6M SW BRIDGER</t>
  </si>
  <si>
    <t>L05411000+02001</t>
  </si>
  <si>
    <t>CLARKS FK YELLOWSTNE 007</t>
  </si>
  <si>
    <t>RIVERVIEW LN</t>
  </si>
  <si>
    <t>2M S BELFRY</t>
  </si>
  <si>
    <t>L05503000+01001</t>
  </si>
  <si>
    <t>EAST ROSEBUD CREEK   017</t>
  </si>
  <si>
    <t>E ROSEBUD RD</t>
  </si>
  <si>
    <t>ROSCOE</t>
  </si>
  <si>
    <t>L05503003+02001</t>
  </si>
  <si>
    <t>EAST ROSEBUD CREEK   018</t>
  </si>
  <si>
    <t>2M SW ROSCOE</t>
  </si>
  <si>
    <t>ROCK CREEK           031</t>
  </si>
  <si>
    <t>L06002003+07001</t>
  </si>
  <si>
    <t>LITTLE BEAVER CREEK  004</t>
  </si>
  <si>
    <t>MILES CITY CUTOFF</t>
  </si>
  <si>
    <t>CARTER</t>
  </si>
  <si>
    <t>4M NW EKALAKA</t>
  </si>
  <si>
    <t>L06004060+09501</t>
  </si>
  <si>
    <t>S FORK MILL CREEK    039</t>
  </si>
  <si>
    <t>PLEVNA ROAD</t>
  </si>
  <si>
    <t xml:space="preserve"> 20M N EKALAKA</t>
  </si>
  <si>
    <t>L06005011+06001</t>
  </si>
  <si>
    <t>THOMPSON CREEK       032</t>
  </si>
  <si>
    <t>RIDGE RD</t>
  </si>
  <si>
    <t>12M W ALZADA</t>
  </si>
  <si>
    <t>L06007006+08001</t>
  </si>
  <si>
    <t>O`FALLON CREEK       002</t>
  </si>
  <si>
    <t>ISMAY RD</t>
  </si>
  <si>
    <t>20M NW EKALAKA</t>
  </si>
  <si>
    <t>L06024000+04001</t>
  </si>
  <si>
    <t>RUSSELL CREEK        005</t>
  </si>
  <si>
    <t>STAGVILLE DRAW RD</t>
  </si>
  <si>
    <t>3M SE EKALAKA</t>
  </si>
  <si>
    <t>S SPRING CREEK     003</t>
  </si>
  <si>
    <t>POWDERVILLE RD</t>
  </si>
  <si>
    <t>20M SW EKALAKA</t>
  </si>
  <si>
    <t>L06030017+06001</t>
  </si>
  <si>
    <t>CROW CREEK           033</t>
  </si>
  <si>
    <t>17M NW HAMMOND</t>
  </si>
  <si>
    <t>21M NW HAMMOND</t>
  </si>
  <si>
    <t>L06032000+02001</t>
  </si>
  <si>
    <t>CROW CREEK           034</t>
  </si>
  <si>
    <t>MOORE RD</t>
  </si>
  <si>
    <t>L06040000+09001</t>
  </si>
  <si>
    <t>BOX ELDER CREEK      023</t>
  </si>
  <si>
    <t>TAUCK RD</t>
  </si>
  <si>
    <t>21M NE HAMMOND</t>
  </si>
  <si>
    <t>L06040001+04001</t>
  </si>
  <si>
    <t>L O CREEK            024</t>
  </si>
  <si>
    <t>22M NE HAMMOND</t>
  </si>
  <si>
    <t>L06042000+03001</t>
  </si>
  <si>
    <t>BOX ELDER CREEK      022</t>
  </si>
  <si>
    <t>COTTONWOOD CR RD</t>
  </si>
  <si>
    <t>18M NE HAMMOND</t>
  </si>
  <si>
    <t>L06042011+07001</t>
  </si>
  <si>
    <t>N COTTONWOOD CREEK   037</t>
  </si>
  <si>
    <t>17M NW ALZADA</t>
  </si>
  <si>
    <t>L06042014+00001</t>
  </si>
  <si>
    <t>S COTTONWOOD CREEK   021</t>
  </si>
  <si>
    <t>15M NW ALZADA</t>
  </si>
  <si>
    <t>L06042020+05001</t>
  </si>
  <si>
    <t>WILLOW CREEK         020</t>
  </si>
  <si>
    <t>8M NW ALZADA</t>
  </si>
  <si>
    <t>LARSON LOOP RD</t>
  </si>
  <si>
    <t>L06090003+07001</t>
  </si>
  <si>
    <t>HORSE CREEK          008</t>
  </si>
  <si>
    <t>LITTLE MISSOURI RD</t>
  </si>
  <si>
    <t>16M NE ALZADA</t>
  </si>
  <si>
    <t>L06090006+06001</t>
  </si>
  <si>
    <t>LITTLE MISSOURI RIV  009</t>
  </si>
  <si>
    <t>15M SW CAPITOL</t>
  </si>
  <si>
    <t>L06090010+05001</t>
  </si>
  <si>
    <t>DRAINAGE             010</t>
  </si>
  <si>
    <t>11M SW CAPITOL</t>
  </si>
  <si>
    <t>L06090018+09001</t>
  </si>
  <si>
    <t>COTTONWOOD CREEK     011</t>
  </si>
  <si>
    <t>3M S CAPITOL</t>
  </si>
  <si>
    <t>L06100019+00001</t>
  </si>
  <si>
    <t>BOX ELDER CREEK      006</t>
  </si>
  <si>
    <t>2M SE MILL IRON</t>
  </si>
  <si>
    <t>L06101029+00001</t>
  </si>
  <si>
    <t>SAND CREEK           015</t>
  </si>
  <si>
    <t>2M N CAPITOL</t>
  </si>
  <si>
    <t>TIE CREEK            017</t>
  </si>
  <si>
    <t>PADDEN RD</t>
  </si>
  <si>
    <t>12M NW CAPITOL</t>
  </si>
  <si>
    <t>L06127000+06001</t>
  </si>
  <si>
    <t>LITTLE MISSOURI RIV 014</t>
  </si>
  <si>
    <t>CAPITOL RD</t>
  </si>
  <si>
    <t>E CAPITOL</t>
  </si>
  <si>
    <t>L07001000+03001</t>
  </si>
  <si>
    <t>FORT SHAW CANAL      061</t>
  </si>
  <si>
    <t>LOWREY RD</t>
  </si>
  <si>
    <t>5M NW SIMMS</t>
  </si>
  <si>
    <t>L07001000+06001</t>
  </si>
  <si>
    <t>SUN RIVER            062</t>
  </si>
  <si>
    <t>L07002005+00001</t>
  </si>
  <si>
    <t>BLACKFOOT COULEE     053</t>
  </si>
  <si>
    <t>SIMMS ASHUELOT RD</t>
  </si>
  <si>
    <t>2M NE SIMMS</t>
  </si>
  <si>
    <t>L07006000+06001</t>
  </si>
  <si>
    <t>SUN RIVER            063</t>
  </si>
  <si>
    <t>N FORT SHAW RD</t>
  </si>
  <si>
    <t>FORT SHAW</t>
  </si>
  <si>
    <t>L07008000+01001</t>
  </si>
  <si>
    <t>GREENFIELD S CANAL  065</t>
  </si>
  <si>
    <t>7TH LN</t>
  </si>
  <si>
    <t>7M E FAIRFIELD</t>
  </si>
  <si>
    <t>L07008000+05001</t>
  </si>
  <si>
    <t>MILL COULEE CANAL    093</t>
  </si>
  <si>
    <t>L07011004+04001</t>
  </si>
  <si>
    <t>BENCH SOUTH CANAL    066</t>
  </si>
  <si>
    <t>ASHUELOT HILL RD</t>
  </si>
  <si>
    <t>9M E FAIRFIELD</t>
  </si>
  <si>
    <t>L07014000+03001</t>
  </si>
  <si>
    <t>SUN RIVER SLOUGH     060</t>
  </si>
  <si>
    <t>PARKER RD</t>
  </si>
  <si>
    <t>4M W SUN RIVER</t>
  </si>
  <si>
    <t>L07019004+03001</t>
  </si>
  <si>
    <t>GREENFIELD CANAL     044</t>
  </si>
  <si>
    <t>COUNTY LINE RD</t>
  </si>
  <si>
    <t>L07019005+07001</t>
  </si>
  <si>
    <t>GREENFIELD S CANAL  043</t>
  </si>
  <si>
    <t>L07021000+01001</t>
  </si>
  <si>
    <t>GREENFIELD S CANAL  045</t>
  </si>
  <si>
    <t>5TH LN</t>
  </si>
  <si>
    <t>5M E FAIRFIELD</t>
  </si>
  <si>
    <t>L07022000+09001</t>
  </si>
  <si>
    <t>MILL COULEE CANAL    049</t>
  </si>
  <si>
    <t>8TH LN</t>
  </si>
  <si>
    <t>8M E FAIRFIELD</t>
  </si>
  <si>
    <t>L07023000+05001</t>
  </si>
  <si>
    <t>BENCH SOUTH CANAL    048</t>
  </si>
  <si>
    <t>10TH LN</t>
  </si>
  <si>
    <t>10M E FAIRFIELD</t>
  </si>
  <si>
    <t>L07024000+06001</t>
  </si>
  <si>
    <t>GREENFIELD S CANAL  047</t>
  </si>
  <si>
    <t>11TH LN</t>
  </si>
  <si>
    <t>11M E FAIRFIELD</t>
  </si>
  <si>
    <t>L07025002+07001</t>
  </si>
  <si>
    <t>MILL COULEE CANAL    046</t>
  </si>
  <si>
    <t>1ST RD S</t>
  </si>
  <si>
    <t>L07039002+05001</t>
  </si>
  <si>
    <t>MUDDY CREEK          042</t>
  </si>
  <si>
    <t>GORDON RD</t>
  </si>
  <si>
    <t>7M NW VAUGHN</t>
  </si>
  <si>
    <t>L07060000+09001</t>
  </si>
  <si>
    <t>INT GORDON-I 15</t>
  </si>
  <si>
    <t>ANDERSON RD</t>
  </si>
  <si>
    <t>6M NW VAUGHN</t>
  </si>
  <si>
    <t>L07063002+05001</t>
  </si>
  <si>
    <t>DRAINAGE             025</t>
  </si>
  <si>
    <t>POWERLINE RD</t>
  </si>
  <si>
    <t>9M N GREAT FALLS</t>
  </si>
  <si>
    <t>L07119001+01001</t>
  </si>
  <si>
    <t>MILL COULEE CANAL    064</t>
  </si>
  <si>
    <t>MILL COULEE RD</t>
  </si>
  <si>
    <t>8M SE FAIRFIELD</t>
  </si>
  <si>
    <t>L07204006+03001</t>
  </si>
  <si>
    <t>BELT CREEK           071</t>
  </si>
  <si>
    <t>SALEM RD</t>
  </si>
  <si>
    <t>16M NE GREAT FALLS</t>
  </si>
  <si>
    <t>L07222000+03001</t>
  </si>
  <si>
    <t>BELT CREEK           074</t>
  </si>
  <si>
    <t>EWING RD</t>
  </si>
  <si>
    <t>3M N BELT</t>
  </si>
  <si>
    <t>L07222001+08001</t>
  </si>
  <si>
    <t>LITTLE BELT CREEK    098</t>
  </si>
  <si>
    <t>4M N BELT</t>
  </si>
  <si>
    <t>L07224004+01001</t>
  </si>
  <si>
    <t>LITTLE BELT CREEK    004</t>
  </si>
  <si>
    <t>E HIGHWOOD RD</t>
  </si>
  <si>
    <t>3M E BELT</t>
  </si>
  <si>
    <t>L07224017+04001</t>
  </si>
  <si>
    <t>BELT CREEK           002</t>
  </si>
  <si>
    <t>8M N BELT</t>
  </si>
  <si>
    <t>L07228004+05001</t>
  </si>
  <si>
    <t>BIG OTTER CREEK      029</t>
  </si>
  <si>
    <t>ARMINGTON RD</t>
  </si>
  <si>
    <t>3M SE BELT</t>
  </si>
  <si>
    <t>L07231004+03001</t>
  </si>
  <si>
    <t>LITTLE BELT CREEK    037</t>
  </si>
  <si>
    <t>JARVI RD</t>
  </si>
  <si>
    <t>13M E BELT</t>
  </si>
  <si>
    <t>L07233010+01001</t>
  </si>
  <si>
    <t>LITTLE BELT CREEK    100</t>
  </si>
  <si>
    <t>12M E BELT</t>
  </si>
  <si>
    <t>L07233010+04001</t>
  </si>
  <si>
    <t>LITTLE BELT CREEK    099</t>
  </si>
  <si>
    <t>L07233011+07001</t>
  </si>
  <si>
    <t>LITTLE BELT CREEK    003</t>
  </si>
  <si>
    <t>14M E BELT</t>
  </si>
  <si>
    <t>L07237000+04001</t>
  </si>
  <si>
    <t>BELT CREEK           084</t>
  </si>
  <si>
    <t>CENTRAL AVE</t>
  </si>
  <si>
    <t>ARMINGTON</t>
  </si>
  <si>
    <t>L07241004+04001</t>
  </si>
  <si>
    <t>CORA CREEK           075</t>
  </si>
  <si>
    <t>CORA CREEK RD</t>
  </si>
  <si>
    <t>7M SE BELT</t>
  </si>
  <si>
    <t>L07242000+01001</t>
  </si>
  <si>
    <t>OTTER CREEK          125</t>
  </si>
  <si>
    <t>COUNTY ROAD 242</t>
  </si>
  <si>
    <t>BLYTHE</t>
  </si>
  <si>
    <t>L07311000+01001</t>
  </si>
  <si>
    <t>SAND COULEE CREEK    076</t>
  </si>
  <si>
    <t>JOHNSON RD</t>
  </si>
  <si>
    <t>2M N TRACY</t>
  </si>
  <si>
    <t>L07312000+01001</t>
  </si>
  <si>
    <t>SAND COULEE CREEK    081</t>
  </si>
  <si>
    <t>MEYER AVE</t>
  </si>
  <si>
    <t>1M S TRACY</t>
  </si>
  <si>
    <t>L07315000+01001</t>
  </si>
  <si>
    <t>SAND COULEE CREEK    087</t>
  </si>
  <si>
    <t>BLAINE ST</t>
  </si>
  <si>
    <t>TRACY</t>
  </si>
  <si>
    <t>L07319000+04001</t>
  </si>
  <si>
    <t>SAND COULEE CREEK    088</t>
  </si>
  <si>
    <t>BROWN RD</t>
  </si>
  <si>
    <t>L07340000+04001</t>
  </si>
  <si>
    <t>BELT CREEK           015</t>
  </si>
  <si>
    <t>EVANS RICEVILLE RD</t>
  </si>
  <si>
    <t>12M N MONARCH</t>
  </si>
  <si>
    <t>L07355000+04001</t>
  </si>
  <si>
    <t>DRY FORK BELT CREEK  077</t>
  </si>
  <si>
    <t>HUGHESVILLE RD</t>
  </si>
  <si>
    <t>E MONARCH</t>
  </si>
  <si>
    <t>L07355000+08001</t>
  </si>
  <si>
    <t>DRY FORK BELT CREEK 031</t>
  </si>
  <si>
    <t>1M E MONARCH</t>
  </si>
  <si>
    <t>L07355002+01001</t>
  </si>
  <si>
    <t>DRY FORK BELT CREEK  078</t>
  </si>
  <si>
    <t>2M E MONARCH</t>
  </si>
  <si>
    <t>L07355002+05001</t>
  </si>
  <si>
    <t>DRY FORK BELT CREEK  079</t>
  </si>
  <si>
    <t>3M E MONARCH</t>
  </si>
  <si>
    <t>L07355003+05001</t>
  </si>
  <si>
    <t>DRY FORK BELT CREEK  080</t>
  </si>
  <si>
    <t>4M E MONARCH</t>
  </si>
  <si>
    <t>L07355004+03001</t>
  </si>
  <si>
    <t>DRY FORK BELT CREEK  101</t>
  </si>
  <si>
    <t>5M E MONARCH</t>
  </si>
  <si>
    <t>L07355004+06001</t>
  </si>
  <si>
    <t>DRY FORK BELT CREEK 032</t>
  </si>
  <si>
    <t>L07355005+04001</t>
  </si>
  <si>
    <t>DRY FORK BELT CREEK 051</t>
  </si>
  <si>
    <t>L07355006+01001</t>
  </si>
  <si>
    <t>DRY FORK BELT CREEK 056</t>
  </si>
  <si>
    <t>6M E MONARCH</t>
  </si>
  <si>
    <t>L07355006+06001</t>
  </si>
  <si>
    <t>DRY FORK BELT CREEK  103</t>
  </si>
  <si>
    <t>7M E MONARCH</t>
  </si>
  <si>
    <t>L07355009+09001</t>
  </si>
  <si>
    <t>DRY FORK BELT CREEK 050</t>
  </si>
  <si>
    <t>9M E MONARCH</t>
  </si>
  <si>
    <t>MONARCH</t>
  </si>
  <si>
    <t>L07361000+01001</t>
  </si>
  <si>
    <t>BELT CREEK           019</t>
  </si>
  <si>
    <t>BELT PARK RD</t>
  </si>
  <si>
    <t>3M S MONARCH</t>
  </si>
  <si>
    <t>L07410000+01001</t>
  </si>
  <si>
    <t>SMITH RIVER          033</t>
  </si>
  <si>
    <t>TRULY CUTOFF RD</t>
  </si>
  <si>
    <t>7M SE ULM</t>
  </si>
  <si>
    <t>L07411013+04001</t>
  </si>
  <si>
    <t>BIRD CREEK           036</t>
  </si>
  <si>
    <t>RIVER RD</t>
  </si>
  <si>
    <t>5M NE CASCADE</t>
  </si>
  <si>
    <t>L07414004+01001</t>
  </si>
  <si>
    <t>CASTNER COULEE       096</t>
  </si>
  <si>
    <t>KLOCK RD</t>
  </si>
  <si>
    <t>CASTNER FALLS</t>
  </si>
  <si>
    <t>L07415004+04001</t>
  </si>
  <si>
    <t>BIRD CREEK           038</t>
  </si>
  <si>
    <t>CASTNER FALLS RD</t>
  </si>
  <si>
    <t>5M E CASCADE</t>
  </si>
  <si>
    <t>L07417001+09001</t>
  </si>
  <si>
    <t>FLAT CREEK           034</t>
  </si>
  <si>
    <t>CARLSON RD</t>
  </si>
  <si>
    <t>12M E CASCADE</t>
  </si>
  <si>
    <t>L07418000+02001</t>
  </si>
  <si>
    <t>SMITH RIVER          027</t>
  </si>
  <si>
    <t>BOSTON COULEE RD</t>
  </si>
  <si>
    <t>7M SW EDEN</t>
  </si>
  <si>
    <t>L07418003+00001</t>
  </si>
  <si>
    <t>BOSTON COULEE        026</t>
  </si>
  <si>
    <t>4M SW EDEN</t>
  </si>
  <si>
    <t>L07421010+04001</t>
  </si>
  <si>
    <t>SHEEP CREEK          097</t>
  </si>
  <si>
    <t>SHEEP CR RD</t>
  </si>
  <si>
    <t>12M S CASCADE</t>
  </si>
  <si>
    <t>L07427001+08001</t>
  </si>
  <si>
    <t>BIRD CREEK           009</t>
  </si>
  <si>
    <t>ADEL RD</t>
  </si>
  <si>
    <t>9M SE CASCADE</t>
  </si>
  <si>
    <t>L07427005+07001</t>
  </si>
  <si>
    <t>BIRD CREEK           113</t>
  </si>
  <si>
    <t>12M SE CASCADE</t>
  </si>
  <si>
    <t>L07427006+09001</t>
  </si>
  <si>
    <t>BIRD CREEK           114</t>
  </si>
  <si>
    <t>14M SE CASCADE</t>
  </si>
  <si>
    <t>L07427013+09001</t>
  </si>
  <si>
    <t>W FORK HOUND CREEK  120</t>
  </si>
  <si>
    <t>19M SE CASCADE</t>
  </si>
  <si>
    <t>L07428000+03001</t>
  </si>
  <si>
    <t>HOUND CREEK          028</t>
  </si>
  <si>
    <t>UPPER MILLEGAN RD</t>
  </si>
  <si>
    <t>15M SE CASCADE</t>
  </si>
  <si>
    <t>L07502000+05001</t>
  </si>
  <si>
    <t>DRAINAGE             054</t>
  </si>
  <si>
    <t>MANCHESTER RD S</t>
  </si>
  <si>
    <t>MANCHESTER</t>
  </si>
  <si>
    <t>L07502000+07001</t>
  </si>
  <si>
    <t>SUN RIVER            055</t>
  </si>
  <si>
    <t>L07519002+00001</t>
  </si>
  <si>
    <t>IRRIGATION CANAL     010</t>
  </si>
  <si>
    <t>LEISTIKO RD</t>
  </si>
  <si>
    <t>5M S SUN RIVER</t>
  </si>
  <si>
    <t>L07522002+08001</t>
  </si>
  <si>
    <t>LITTLE MUDDY CREEK   126</t>
  </si>
  <si>
    <t>SHAW CUTOFF RD</t>
  </si>
  <si>
    <t>12M NW CASCADE</t>
  </si>
  <si>
    <t>L07530009+03001</t>
  </si>
  <si>
    <t>SUN RIVER            057</t>
  </si>
  <si>
    <t>ULM VAUGHN RD</t>
  </si>
  <si>
    <t>2M S VAUGHN</t>
  </si>
  <si>
    <t>L07556011+06001</t>
  </si>
  <si>
    <t>LITTLE MUDDY CREEK   040</t>
  </si>
  <si>
    <t>SUN R CASCADE RD</t>
  </si>
  <si>
    <t>MT 21</t>
  </si>
  <si>
    <t>4M W SIMMS</t>
  </si>
  <si>
    <t>L07561002+05001</t>
  </si>
  <si>
    <t>HEPPLER COULEE       109</t>
  </si>
  <si>
    <t>L07561003+04001</t>
  </si>
  <si>
    <t>FORT SHAW CANAL      110</t>
  </si>
  <si>
    <t>3M W SIMMS</t>
  </si>
  <si>
    <t>L07561004+04001</t>
  </si>
  <si>
    <t>SIMMS CREEK          112</t>
  </si>
  <si>
    <t>2M W SIMMS</t>
  </si>
  <si>
    <t>L07565000+06001</t>
  </si>
  <si>
    <t>OLD ULM CASCADE RD</t>
  </si>
  <si>
    <t>6M NE CASCADE</t>
  </si>
  <si>
    <t>L07565001+08001</t>
  </si>
  <si>
    <t>LITTLE MUDDY CREEK   067</t>
  </si>
  <si>
    <t>L07565005+08001</t>
  </si>
  <si>
    <t>3M SW ULM</t>
  </si>
  <si>
    <t>L07569001+08001</t>
  </si>
  <si>
    <t>FORT SHAW CANAL      041</t>
  </si>
  <si>
    <t>SIMMS CASCADE RD</t>
  </si>
  <si>
    <t>2M SW SIMMS</t>
  </si>
  <si>
    <t>L07588002+07001</t>
  </si>
  <si>
    <t>FORT SHAW CANAL      082</t>
  </si>
  <si>
    <t>BIRDTAIL CR RD</t>
  </si>
  <si>
    <t>3M S FORT SHAW</t>
  </si>
  <si>
    <t>L07588003+00001</t>
  </si>
  <si>
    <t>FORT SHAW CANAL      011</t>
  </si>
  <si>
    <t>L07603000+09001</t>
  </si>
  <si>
    <t>MUDDY CREEK SLOUGH   111</t>
  </si>
  <si>
    <t>OLD US HWY 91</t>
  </si>
  <si>
    <t>L07603008+01001</t>
  </si>
  <si>
    <t>LITTLE MUDDY CREEK   090</t>
  </si>
  <si>
    <t>L07604005+00001</t>
  </si>
  <si>
    <t>NOVAK CREEK          005</t>
  </si>
  <si>
    <t>OLD US 91</t>
  </si>
  <si>
    <t>L07604006+04001</t>
  </si>
  <si>
    <t>MISSOURI RIVER-RR  069</t>
  </si>
  <si>
    <t>L07604007+03001</t>
  </si>
  <si>
    <t>PREWETT CREEK        070</t>
  </si>
  <si>
    <t>10M S CASCADE</t>
  </si>
  <si>
    <t>L07614000+01601</t>
  </si>
  <si>
    <t>INT SEP I 15</t>
  </si>
  <si>
    <t>FRONTAGE ROAD 614</t>
  </si>
  <si>
    <t>4M SW CASCADE</t>
  </si>
  <si>
    <t>L07615000+01601</t>
  </si>
  <si>
    <t>INT CANYON-I 15</t>
  </si>
  <si>
    <t>FRONTAGE ROAD 615</t>
  </si>
  <si>
    <t>11M SW CASCADE</t>
  </si>
  <si>
    <t>L07701000+06501</t>
  </si>
  <si>
    <t>SEP 34TH ST-I 15</t>
  </si>
  <si>
    <t>34TH ST NW</t>
  </si>
  <si>
    <t>1M W GREAT FALLS</t>
  </si>
  <si>
    <t>L07852000+01001</t>
  </si>
  <si>
    <t>SEP WEST HILL-I 15  127</t>
  </si>
  <si>
    <t>SUN RIVER RD</t>
  </si>
  <si>
    <t>L07877000+04001</t>
  </si>
  <si>
    <t>SUN RIVER            056</t>
  </si>
  <si>
    <t>L08004011+09001</t>
  </si>
  <si>
    <t>TETON RIVER          053</t>
  </si>
  <si>
    <t>DENT BRIDGE RD</t>
  </si>
  <si>
    <t>CHOUTEAU</t>
  </si>
  <si>
    <t>12M NW CARTER</t>
  </si>
  <si>
    <t>HIGHWOOD CREEK       001</t>
  </si>
  <si>
    <t>SHEPHERD X-ING RD</t>
  </si>
  <si>
    <t>4M NW HIGHWOOD</t>
  </si>
  <si>
    <t>L08104000+01001</t>
  </si>
  <si>
    <t>RR        059</t>
  </si>
  <si>
    <t>LAS VEGAS LOOP</t>
  </si>
  <si>
    <t>3M W FORT BENTON</t>
  </si>
  <si>
    <t>L08132003+05001</t>
  </si>
  <si>
    <t>HIGHWOOD CREEK       060</t>
  </si>
  <si>
    <t>LANDER CROSSING</t>
  </si>
  <si>
    <t>7M NW HIGHWOOD</t>
  </si>
  <si>
    <t>4M SE HIGHWOOD</t>
  </si>
  <si>
    <t>L08200006+01001</t>
  </si>
  <si>
    <t>HIGHWOOD CREEK       069</t>
  </si>
  <si>
    <t>6M SE HIGHWOOD</t>
  </si>
  <si>
    <t>L08200007+04001</t>
  </si>
  <si>
    <t>HIGHWOOD CREEK       068</t>
  </si>
  <si>
    <t>7M SE HIGHWOOD</t>
  </si>
  <si>
    <t>L08200010+08001</t>
  </si>
  <si>
    <t>HIGHWOOD CREEK       041</t>
  </si>
  <si>
    <t>11M SE HIGHWOOD</t>
  </si>
  <si>
    <t>L08201008+05001</t>
  </si>
  <si>
    <t>SHONKIN CREEK        017</t>
  </si>
  <si>
    <t>SHONKIN RD</t>
  </si>
  <si>
    <t>1M W SHONKIN</t>
  </si>
  <si>
    <t>L08203014+04001</t>
  </si>
  <si>
    <t>COTTONWOOD CREEK     052</t>
  </si>
  <si>
    <t>GEYSER CUTOFF RD</t>
  </si>
  <si>
    <t>14M SW GERALDINE</t>
  </si>
  <si>
    <t>L08204000+01001</t>
  </si>
  <si>
    <t>HIGHWOOD CREEK       012</t>
  </si>
  <si>
    <t>BURLEY HILL RD</t>
  </si>
  <si>
    <t>L08205002+02001</t>
  </si>
  <si>
    <t>SHONKIN CREEK        006</t>
  </si>
  <si>
    <t>STAGECOACH TRAIL</t>
  </si>
  <si>
    <t>3M SE FORT BENTON</t>
  </si>
  <si>
    <t>L08233008+04001</t>
  </si>
  <si>
    <t>HIGHWOOD CREEK       042</t>
  </si>
  <si>
    <t>GAP RD</t>
  </si>
  <si>
    <t>8M S BIG SAG</t>
  </si>
  <si>
    <t>L08235000+01001</t>
  </si>
  <si>
    <t>SHONKIN CREEK        016</t>
  </si>
  <si>
    <t>BISHOP CREEK RD</t>
  </si>
  <si>
    <t>8M S SHONKIN</t>
  </si>
  <si>
    <t>L08303001+00001</t>
  </si>
  <si>
    <t>MISSOURI RIVER       002</t>
  </si>
  <si>
    <t>LOMA BRIDGE RD</t>
  </si>
  <si>
    <t>1M SE LOMA</t>
  </si>
  <si>
    <t>L08440005+03001</t>
  </si>
  <si>
    <t>EAGLE CREEK          049</t>
  </si>
  <si>
    <t>HOPP RD</t>
  </si>
  <si>
    <t>20M SE BIG SANDY</t>
  </si>
  <si>
    <t>L08601000+03001</t>
  </si>
  <si>
    <t>TETON RIVER          011</t>
  </si>
  <si>
    <t>LOWER MARIS RD</t>
  </si>
  <si>
    <t>1M SW LOMA</t>
  </si>
  <si>
    <t>BLACK COULEE</t>
  </si>
  <si>
    <t>L09003009+01001</t>
  </si>
  <si>
    <t>INT SHIRLEY-I 94     006</t>
  </si>
  <si>
    <t>VALLEY DR E</t>
  </si>
  <si>
    <t>L09004003+01001</t>
  </si>
  <si>
    <t>COTTONWOOD CREEK     083</t>
  </si>
  <si>
    <t>FRNTAGE ROAD 81020</t>
  </si>
  <si>
    <t>L09004004+06001</t>
  </si>
  <si>
    <t>MILES CREEK          037</t>
  </si>
  <si>
    <t>20M NE MILES CITY</t>
  </si>
  <si>
    <t>L09004006+07001</t>
  </si>
  <si>
    <t>MACKS CREEK          038</t>
  </si>
  <si>
    <t>L09005001+05001</t>
  </si>
  <si>
    <t>MOON CREEK           093</t>
  </si>
  <si>
    <t>FRONTAGE ROAD 005</t>
  </si>
  <si>
    <t>L09005002+03001</t>
  </si>
  <si>
    <t>INT RADAR BASE-I 94  004</t>
  </si>
  <si>
    <t>10M NW MILES CITY</t>
  </si>
  <si>
    <t>L09011001+09001</t>
  </si>
  <si>
    <t>GRIMES CREEK         010</t>
  </si>
  <si>
    <t>CROW ROCK RD</t>
  </si>
  <si>
    <t>19M NW MILES CITY</t>
  </si>
  <si>
    <t>L09016003+03001</t>
  </si>
  <si>
    <t>MUSTER CREEK         001</t>
  </si>
  <si>
    <t>LOWER RD</t>
  </si>
  <si>
    <t>1M SW KINSEY</t>
  </si>
  <si>
    <t>L09021000+08001</t>
  </si>
  <si>
    <t>T AND Y CANAL        032</t>
  </si>
  <si>
    <t>KIRCHER CREEK RD</t>
  </si>
  <si>
    <t>L09049001+02001</t>
  </si>
  <si>
    <t>BENSLEY CREEK        030</t>
  </si>
  <si>
    <t>WYTTENHOVE LN</t>
  </si>
  <si>
    <t>L09054000+01001</t>
  </si>
  <si>
    <t>TONGUE RIVER         056</t>
  </si>
  <si>
    <t>PACIFIC AVE</t>
  </si>
  <si>
    <t>SW EDGE MILES CITY</t>
  </si>
  <si>
    <t>L09062002+06001</t>
  </si>
  <si>
    <t>YELLOWSTONE RIVER    094</t>
  </si>
  <si>
    <t>TUSLER RD</t>
  </si>
  <si>
    <t>Railroad</t>
  </si>
  <si>
    <t>L09201000+01001</t>
  </si>
  <si>
    <t>INT MOON CREEK-I 94  005</t>
  </si>
  <si>
    <t>FRONTAGE ROAD 201</t>
  </si>
  <si>
    <t>10M SW MILES CITY</t>
  </si>
  <si>
    <t>L09201003+07001</t>
  </si>
  <si>
    <t>COTTONWOOD CREEK     044</t>
  </si>
  <si>
    <t>MOON CREEK RD</t>
  </si>
  <si>
    <t>13M SW MILES CITY</t>
  </si>
  <si>
    <t>L09201031+01001</t>
  </si>
  <si>
    <t>TONGUE RIVER         041</t>
  </si>
  <si>
    <t>43M SW MILES CITY</t>
  </si>
  <si>
    <t>COUNTY ROAD 202</t>
  </si>
  <si>
    <t>L09203000+05001</t>
  </si>
  <si>
    <t>PUMPKIN CREEK        002</t>
  </si>
  <si>
    <t>31M S MILES CITY</t>
  </si>
  <si>
    <t>L09203011+08001</t>
  </si>
  <si>
    <t>SAND CREEK           003</t>
  </si>
  <si>
    <t>42M SE MILES CITY</t>
  </si>
  <si>
    <t>L09203013+02001</t>
  </si>
  <si>
    <t>MIZPAH CREEK         020</t>
  </si>
  <si>
    <t>43M SE MILES CITY</t>
  </si>
  <si>
    <t>L09203020+06001</t>
  </si>
  <si>
    <t>SPRING CREEK         019</t>
  </si>
  <si>
    <t>51M S MILES CITY</t>
  </si>
  <si>
    <t>L09205002+07001</t>
  </si>
  <si>
    <t>COTTONWOOD CREEK     072</t>
  </si>
  <si>
    <t>FRONTAGE ROAD 205</t>
  </si>
  <si>
    <t>14M SW MILES CITY</t>
  </si>
  <si>
    <t>L09205006+00001</t>
  </si>
  <si>
    <t>SNELL CREEK          073</t>
  </si>
  <si>
    <t>L09214002+08001</t>
  </si>
  <si>
    <t>PUMPKIN CREEK        043</t>
  </si>
  <si>
    <t>COUNTY ROAD 214</t>
  </si>
  <si>
    <t>6M SW VOLBORG</t>
  </si>
  <si>
    <t>L09227001+00001</t>
  </si>
  <si>
    <t>T AND Y  CANAL       065</t>
  </si>
  <si>
    <t>CEMETARY RD</t>
  </si>
  <si>
    <t>L09247000+01001</t>
  </si>
  <si>
    <t>T AND Y CANAL        074</t>
  </si>
  <si>
    <t>SIGNAL BUTTE RD</t>
  </si>
  <si>
    <t>3M SE MILES CITY</t>
  </si>
  <si>
    <t>L09301016+02001</t>
  </si>
  <si>
    <t>MIZPAH CREEK         086</t>
  </si>
  <si>
    <t>TRAIL CREEK RD</t>
  </si>
  <si>
    <t>27M SE MILES CITY</t>
  </si>
  <si>
    <t>L09301031+03001</t>
  </si>
  <si>
    <t>ASH CREEK            017</t>
  </si>
  <si>
    <t>POWDER RIVER RD</t>
  </si>
  <si>
    <t>29M SE LOCATE</t>
  </si>
  <si>
    <t>L09302000+01001</t>
  </si>
  <si>
    <t>POWDER RIVER         061</t>
  </si>
  <si>
    <t>41M E MILES CITY</t>
  </si>
  <si>
    <t>L09302008+02001</t>
  </si>
  <si>
    <t>MASON CREEK          059</t>
  </si>
  <si>
    <t>49M E MILES CITY</t>
  </si>
  <si>
    <t>SHEEP CREEK RD</t>
  </si>
  <si>
    <t>L09304005+06001</t>
  </si>
  <si>
    <t>PENNEL CREEK         036</t>
  </si>
  <si>
    <t>COUNTY ROAD 304</t>
  </si>
  <si>
    <t>5M NW ISMAY</t>
  </si>
  <si>
    <t>L09305003+03001</t>
  </si>
  <si>
    <t>LOCATE CREEK         045</t>
  </si>
  <si>
    <t>N LOCATE RD</t>
  </si>
  <si>
    <t>3M N LOCATE</t>
  </si>
  <si>
    <t>COUNTY ROAD 307</t>
  </si>
  <si>
    <t>L09350014+02001</t>
  </si>
  <si>
    <t>STREVELL CREEK       042</t>
  </si>
  <si>
    <t>25M SE MILES CITY</t>
  </si>
  <si>
    <t>L10003007+09001</t>
  </si>
  <si>
    <t>W FORK POPLAR RVER  033</t>
  </si>
  <si>
    <t>PEERLESS RD</t>
  </si>
  <si>
    <t>DANIELS</t>
  </si>
  <si>
    <t>6M S PEERLESS</t>
  </si>
  <si>
    <t>OLD SCOBEY RD</t>
  </si>
  <si>
    <t>2M SW SCOBEY</t>
  </si>
  <si>
    <t>L10200027+01001</t>
  </si>
  <si>
    <t>POPLAR RIVER OVERFLO 015</t>
  </si>
  <si>
    <t>FRENCH LN</t>
  </si>
  <si>
    <t>4M NW SCOBEY</t>
  </si>
  <si>
    <t>L10200027+08001</t>
  </si>
  <si>
    <t>POPLAR RIVER         009</t>
  </si>
  <si>
    <t>BUTTE CREEK          012</t>
  </si>
  <si>
    <t>N FOUR BUTTES RD</t>
  </si>
  <si>
    <t>1M N FOUR BUTTES</t>
  </si>
  <si>
    <t>L10223004+00001</t>
  </si>
  <si>
    <t>COAL  CREEK          010</t>
  </si>
  <si>
    <t>COUNTY ROAD 224</t>
  </si>
  <si>
    <t>16M N PEERLESS</t>
  </si>
  <si>
    <t>L10226003+06001</t>
  </si>
  <si>
    <t>COAL CREEK           038</t>
  </si>
  <si>
    <t>COUNTY ROAD 226</t>
  </si>
  <si>
    <t>13M N RICHLAND</t>
  </si>
  <si>
    <t>L10400002+05001</t>
  </si>
  <si>
    <t>POPLAR RIVER         039</t>
  </si>
  <si>
    <t>E SUSAG RD</t>
  </si>
  <si>
    <t>18M S SCOBEY</t>
  </si>
  <si>
    <t>COUNTY ROAD 403</t>
  </si>
  <si>
    <t>L10408003+01001</t>
  </si>
  <si>
    <t>EAGLE CREEK          005</t>
  </si>
  <si>
    <t>EAGLE CREEK RD</t>
  </si>
  <si>
    <t>8M SE FLAXVILLE</t>
  </si>
  <si>
    <t>L10408004+08001</t>
  </si>
  <si>
    <t>EAGLE CREEK          004</t>
  </si>
  <si>
    <t>NAVAJO RD</t>
  </si>
  <si>
    <t>10M SE FLAXVILLE</t>
  </si>
  <si>
    <t>L11002000+03001</t>
  </si>
  <si>
    <t>SEVEN MILE CREEK     025</t>
  </si>
  <si>
    <t>PLEASANT VIEW RD</t>
  </si>
  <si>
    <t>3M W GLENDIVE</t>
  </si>
  <si>
    <t>L11002015+04001</t>
  </si>
  <si>
    <t>CLEAR CREEK          026</t>
  </si>
  <si>
    <t>17M W GLENDIVE</t>
  </si>
  <si>
    <t>L11002017+05001</t>
  </si>
  <si>
    <t>CLEAR CREEK          027</t>
  </si>
  <si>
    <t>ROAD 238</t>
  </si>
  <si>
    <t>19M W GLENDIVE</t>
  </si>
  <si>
    <t>L11003008+06001</t>
  </si>
  <si>
    <t>CLEAR CREEK          036</t>
  </si>
  <si>
    <t>ROAD 223</t>
  </si>
  <si>
    <t>7M S LINDSAY</t>
  </si>
  <si>
    <t>L11004008+09001</t>
  </si>
  <si>
    <t>CLEAR CREEK          017</t>
  </si>
  <si>
    <t>ROAD 244</t>
  </si>
  <si>
    <t>L11006009+01001</t>
  </si>
  <si>
    <t>BAD ROUTE CREEK      035</t>
  </si>
  <si>
    <t>ROAD 229</t>
  </si>
  <si>
    <t>29M SW GLENDIVE</t>
  </si>
  <si>
    <t>L11007009+05001</t>
  </si>
  <si>
    <t>BAD ROUTE CREEK      028</t>
  </si>
  <si>
    <t>ROAD 217</t>
  </si>
  <si>
    <t>L11020000+04001</t>
  </si>
  <si>
    <t>SEP I 94-7 MILE DR   094</t>
  </si>
  <si>
    <t>SEVEN MILE DR</t>
  </si>
  <si>
    <t>L11102000+03001</t>
  </si>
  <si>
    <t>BUFFALO RAPIDS CANAL 015</t>
  </si>
  <si>
    <t>BAD ROUTE RD</t>
  </si>
  <si>
    <t>7M NE FALLON</t>
  </si>
  <si>
    <t>L11102000+05001</t>
  </si>
  <si>
    <t>INT BAD ROUTE-I 94  004</t>
  </si>
  <si>
    <t>8M NE FALLON</t>
  </si>
  <si>
    <t>L11103007+06001</t>
  </si>
  <si>
    <t>CABIN CREEK          088</t>
  </si>
  <si>
    <t>MARSH RD</t>
  </si>
  <si>
    <t>20M S GLENDIVE</t>
  </si>
  <si>
    <t>L11105001+08001</t>
  </si>
  <si>
    <t>KRUG CREEK          074</t>
  </si>
  <si>
    <t>ROAD 106</t>
  </si>
  <si>
    <t>10M E GLENDIVE</t>
  </si>
  <si>
    <t>L11109004+09001</t>
  </si>
  <si>
    <t>SAND CREEK           038</t>
  </si>
  <si>
    <t>ROAD 261</t>
  </si>
  <si>
    <t>L11109010+08001</t>
  </si>
  <si>
    <t>CLEAR CREEK          040</t>
  </si>
  <si>
    <t>L11109012+06001</t>
  </si>
  <si>
    <t>IRRIGATION CANAL     041</t>
  </si>
  <si>
    <t>L11109016+01001</t>
  </si>
  <si>
    <t>IRRIGATION CANAL     042</t>
  </si>
  <si>
    <t>L11109016+04001</t>
  </si>
  <si>
    <t>CRACKERBOX CREEK     043</t>
  </si>
  <si>
    <t>16M SW GLENDIVE</t>
  </si>
  <si>
    <t>L11109020+03001</t>
  </si>
  <si>
    <t>BAD ROUTE CREEK      044</t>
  </si>
  <si>
    <t>21M SW GLENDIVE</t>
  </si>
  <si>
    <t>L11122000+04001</t>
  </si>
  <si>
    <t>INT WHOOPUP RD-I 94 001</t>
  </si>
  <si>
    <t>WHOOPUP RD-RD 248</t>
  </si>
  <si>
    <t>9M SW GLENDIVE</t>
  </si>
  <si>
    <t>L11122000+08001</t>
  </si>
  <si>
    <t>IRRIGATION CANAL     048</t>
  </si>
  <si>
    <t>10M S GLENDIVE</t>
  </si>
  <si>
    <t>L11123000+03001</t>
  </si>
  <si>
    <t>IRRIGATION CANAL     047</t>
  </si>
  <si>
    <t>ROAD 250</t>
  </si>
  <si>
    <t>12M S GLENDIVE</t>
  </si>
  <si>
    <t>L11124001+05001</t>
  </si>
  <si>
    <t>IRRIGATION CANAL     046</t>
  </si>
  <si>
    <t>ROAD 255</t>
  </si>
  <si>
    <t>11M SW GLENDIVE</t>
  </si>
  <si>
    <t>L11125000+03001</t>
  </si>
  <si>
    <t>IRRIGATION CANAL     049</t>
  </si>
  <si>
    <t>8M S GLENDIVE</t>
  </si>
  <si>
    <t>L11125000+07001</t>
  </si>
  <si>
    <t>INT PLSNT VW RD-I 94 093</t>
  </si>
  <si>
    <t>L11300016+02001</t>
  </si>
  <si>
    <t>BOX ELDER CREEK      082</t>
  </si>
  <si>
    <t>17M NE GLENDIVE</t>
  </si>
  <si>
    <t>L11315001+03001</t>
  </si>
  <si>
    <t>GLENDIVE CREEK       084</t>
  </si>
  <si>
    <t>FRONTAGE ROAD 315</t>
  </si>
  <si>
    <t>USBR MAIN CANAL      072</t>
  </si>
  <si>
    <t>COUNTY ROAD 317</t>
  </si>
  <si>
    <t>L11317003+01001</t>
  </si>
  <si>
    <t>USBR MAIN CANAL      073</t>
  </si>
  <si>
    <t>4M NE INTAKE</t>
  </si>
  <si>
    <t>INTAKE</t>
  </si>
  <si>
    <t>L11318001+05001</t>
  </si>
  <si>
    <t>USBR MAIN CANAL      071</t>
  </si>
  <si>
    <t>COUNTY ROAD 319</t>
  </si>
  <si>
    <t>3M N GLENDIVE</t>
  </si>
  <si>
    <t>L11330000+05001</t>
  </si>
  <si>
    <t>SEP I 94             002</t>
  </si>
  <si>
    <t>JEFFERSON SCHL RD</t>
  </si>
  <si>
    <t>GLENDIVE-JEFFRSN SCHL RD</t>
  </si>
  <si>
    <t>L11401010+02001</t>
  </si>
  <si>
    <t>S FORK BURNS CR     065</t>
  </si>
  <si>
    <t>COUNTY ROAD 549</t>
  </si>
  <si>
    <t>10M NW INTAKE</t>
  </si>
  <si>
    <t>L11403005+03001</t>
  </si>
  <si>
    <t>LOWER SEVEN MILE CR  008</t>
  </si>
  <si>
    <t>COUNTY ROAD 540</t>
  </si>
  <si>
    <t>18M SE BLOOMFIELD</t>
  </si>
  <si>
    <t>L11403019+03001</t>
  </si>
  <si>
    <t>N FK THIRTEN MILE CR 064</t>
  </si>
  <si>
    <t>COUNTY ROAD 523</t>
  </si>
  <si>
    <t>5M E BLOOMFIELD</t>
  </si>
  <si>
    <t>L11404006+01001</t>
  </si>
  <si>
    <t>S FK BURNS CREEK     063</t>
  </si>
  <si>
    <t>COUNTY ROAD 516</t>
  </si>
  <si>
    <t>14M NE BLOOMFIELD</t>
  </si>
  <si>
    <t>L11405000+02001</t>
  </si>
  <si>
    <t>N FK BURNS CREEK     062</t>
  </si>
  <si>
    <t>COUNTY ROAD 526</t>
  </si>
  <si>
    <t>13M N INTAKE</t>
  </si>
  <si>
    <t>L11407008+03001</t>
  </si>
  <si>
    <t>LOWER SEVEN MILE CR  013</t>
  </si>
  <si>
    <t>COUNTY ROAD 544</t>
  </si>
  <si>
    <t>13M SE BLOOMFIELD</t>
  </si>
  <si>
    <t>12M NW INTAKE</t>
  </si>
  <si>
    <t>L11410004+09001</t>
  </si>
  <si>
    <t>N FK THIRTEN MILE CR 091</t>
  </si>
  <si>
    <t>COUNTY ROAD 524</t>
  </si>
  <si>
    <t>9M NE BLOOMFIELD</t>
  </si>
  <si>
    <t>L11417003+03001</t>
  </si>
  <si>
    <t>THIRTEEN MILE CR     061</t>
  </si>
  <si>
    <t>COUNTY ROAD 542</t>
  </si>
  <si>
    <t>5M NW INTAKE</t>
  </si>
  <si>
    <t>L11422001+05001</t>
  </si>
  <si>
    <t>S FK BURNS CREEK    092</t>
  </si>
  <si>
    <t>COUNTY ROAD 530</t>
  </si>
  <si>
    <t>L11500003+08001</t>
  </si>
  <si>
    <t>S FORK LISK CREEK   070</t>
  </si>
  <si>
    <t>COUNTY ROAD 500</t>
  </si>
  <si>
    <t>4M N RICHEY</t>
  </si>
  <si>
    <t>L11532007+08001</t>
  </si>
  <si>
    <t>COTTONWOOD CREEK     018</t>
  </si>
  <si>
    <t>COUNTY ROAD 532</t>
  </si>
  <si>
    <t>10M E CIRCLE</t>
  </si>
  <si>
    <t>L12001001+06001</t>
  </si>
  <si>
    <t>MILL CREEK           040</t>
  </si>
  <si>
    <t>S 569</t>
  </si>
  <si>
    <t>4M SE ANACONDA</t>
  </si>
  <si>
    <t>L12001016+04001</t>
  </si>
  <si>
    <t>FRENCH GULCH         042</t>
  </si>
  <si>
    <t>19M SW ANACONDA</t>
  </si>
  <si>
    <t>L12001019+08001</t>
  </si>
  <si>
    <t>FRENCH CREEK         043</t>
  </si>
  <si>
    <t>21M SW ANACONDA</t>
  </si>
  <si>
    <t>L12005000+03001</t>
  </si>
  <si>
    <t>WARM SPRINGS CREEK   006</t>
  </si>
  <si>
    <t>STUMPTOWN RD</t>
  </si>
  <si>
    <t>4M NW ANACONDA</t>
  </si>
  <si>
    <t>L12024002+03001</t>
  </si>
  <si>
    <t>MILL CREEK           004</t>
  </si>
  <si>
    <t>WILLOW GLEN RD</t>
  </si>
  <si>
    <t>1M W OPPORTUNITY</t>
  </si>
  <si>
    <t>L12027000+01001</t>
  </si>
  <si>
    <t>SEP I 90             003</t>
  </si>
  <si>
    <t>STEWART ST</t>
  </si>
  <si>
    <t>5M S WARM SPRINGS</t>
  </si>
  <si>
    <t>L12069000+07001</t>
  </si>
  <si>
    <t>CLARK FORK RIVER     038</t>
  </si>
  <si>
    <t>GALEN RD E</t>
  </si>
  <si>
    <t>GALEN</t>
  </si>
  <si>
    <t>L12069000+08001</t>
  </si>
  <si>
    <t>CLARK FORK RIVER    019</t>
  </si>
  <si>
    <t>1M E WARM SPRINGS</t>
  </si>
  <si>
    <t>L12079000+02001</t>
  </si>
  <si>
    <t>SILVERBOW CREEK      002</t>
  </si>
  <si>
    <t>CRACKERVILLE RD</t>
  </si>
  <si>
    <t>4M S OPPORTUNITY</t>
  </si>
  <si>
    <t>L12079000+04001</t>
  </si>
  <si>
    <t>RR     001</t>
  </si>
  <si>
    <t>L12098000+04001</t>
  </si>
  <si>
    <t>CLARK FORK RIVER     020</t>
  </si>
  <si>
    <t>COUNTY ROAD 098</t>
  </si>
  <si>
    <t>2M N WARM SPRINGS</t>
  </si>
  <si>
    <t>L12102000+01001</t>
  </si>
  <si>
    <t>WARM SPRINGS CREEK   021</t>
  </si>
  <si>
    <t>NORTH CABLE RD</t>
  </si>
  <si>
    <t>NW ANACONDA</t>
  </si>
  <si>
    <t>7M W ANACONDA</t>
  </si>
  <si>
    <t>L12127000+05001</t>
  </si>
  <si>
    <t>SILVERBOW CREEK     012</t>
  </si>
  <si>
    <t>E OPPORTUNITY</t>
  </si>
  <si>
    <t>L12137000+02001</t>
  </si>
  <si>
    <t>WARM SPRINGS CREEK   039</t>
  </si>
  <si>
    <t>FRONTAGE ROAD 137</t>
  </si>
  <si>
    <t>L12146001+01001</t>
  </si>
  <si>
    <t>CLARK FORK RIVER   034</t>
  </si>
  <si>
    <t>FRONTAGE ROAD 146</t>
  </si>
  <si>
    <t>4M S WARM SPRINGS</t>
  </si>
  <si>
    <t>L12146001+02001</t>
  </si>
  <si>
    <t>WILLOW CREEK         033</t>
  </si>
  <si>
    <t>L12146001+09001</t>
  </si>
  <si>
    <t>DRAINAGE             032</t>
  </si>
  <si>
    <t>3M S WARM SPRINGS</t>
  </si>
  <si>
    <t>L12146002+06001</t>
  </si>
  <si>
    <t>L12148003+04001</t>
  </si>
  <si>
    <t>LOST CREEK           037</t>
  </si>
  <si>
    <t>FRONTAGE ROAD 011</t>
  </si>
  <si>
    <t>3M N WARM SPRINGS</t>
  </si>
  <si>
    <t>L12166000+04001</t>
  </si>
  <si>
    <t>CLARK FORK RIVER    014</t>
  </si>
  <si>
    <t>W RIVER RD</t>
  </si>
  <si>
    <t>6M N WARM SPRINGS</t>
  </si>
  <si>
    <t>L12306000+09001</t>
  </si>
  <si>
    <t>TWIN LAKES CREEK     094</t>
  </si>
  <si>
    <t>COUNTY RD 306</t>
  </si>
  <si>
    <t>8M W ANACONDA</t>
  </si>
  <si>
    <t>L13003019+09001</t>
  </si>
  <si>
    <t>CABIN CREEK          057</t>
  </si>
  <si>
    <t>CABIN CREEK LOOP</t>
  </si>
  <si>
    <t>FALLON</t>
  </si>
  <si>
    <t>22M N PLEVNA</t>
  </si>
  <si>
    <t>L13007000+02001</t>
  </si>
  <si>
    <t>LITTLE BEAVER CREEK  015</t>
  </si>
  <si>
    <t>COUNTY ROAD 154</t>
  </si>
  <si>
    <t>8M SW WEBSTER</t>
  </si>
  <si>
    <t>L13011002+03001</t>
  </si>
  <si>
    <t>SNAKE TRAIL</t>
  </si>
  <si>
    <t>19M NE BAKER</t>
  </si>
  <si>
    <t>N FK COAL BANK CREEK 004</t>
  </si>
  <si>
    <t>WEBSTER RD</t>
  </si>
  <si>
    <t>14M SE WEBSTER</t>
  </si>
  <si>
    <t>L13051001+03001</t>
  </si>
  <si>
    <t>LITTLE BEAVER CREEK  055</t>
  </si>
  <si>
    <t>COUNTY ROAD 178</t>
  </si>
  <si>
    <t>12M NE WEBSTER</t>
  </si>
  <si>
    <t>L13300018+03001</t>
  </si>
  <si>
    <t>O`FALLON CREEK       005</t>
  </si>
  <si>
    <t>WILLARD RD W</t>
  </si>
  <si>
    <t>31M SW PLEVNA</t>
  </si>
  <si>
    <t>8M SE PLEVNA</t>
  </si>
  <si>
    <t>L13301002+01001</t>
  </si>
  <si>
    <t>S FK SANDSTONE CREEK 044</t>
  </si>
  <si>
    <t>SUNNY BANK RD</t>
  </si>
  <si>
    <t>9M SE PLEVNA</t>
  </si>
  <si>
    <t>L13318006+04001</t>
  </si>
  <si>
    <t>S FK SANDSTONE CREEK 025</t>
  </si>
  <si>
    <t>COUNTY ROAD 137</t>
  </si>
  <si>
    <t>1M SW PLEVNA</t>
  </si>
  <si>
    <t>L13323001+01001</t>
  </si>
  <si>
    <t>S FK SANDSTONE CREEK 048</t>
  </si>
  <si>
    <t>COUNTY ROAD 141</t>
  </si>
  <si>
    <t>L13600004+07001</t>
  </si>
  <si>
    <t>SANDSTONE CREEK      024</t>
  </si>
  <si>
    <t>WESTMORE RD</t>
  </si>
  <si>
    <t>11M NW PLEVNA</t>
  </si>
  <si>
    <t>L13600010+05001</t>
  </si>
  <si>
    <t>PENNEL CREEK         022</t>
  </si>
  <si>
    <t>16M NW PLEVNA</t>
  </si>
  <si>
    <t>L13600018+05001</t>
  </si>
  <si>
    <t>PENNEL CREEK         023</t>
  </si>
  <si>
    <t>DRY FORK RD</t>
  </si>
  <si>
    <t>9M NW PLEVNA</t>
  </si>
  <si>
    <t>PLEVNA RD N</t>
  </si>
  <si>
    <t>L13602013+03001</t>
  </si>
  <si>
    <t>PENNEL CREEK         013</t>
  </si>
  <si>
    <t>ANTICLINE RD</t>
  </si>
  <si>
    <t>8M NW BAKER</t>
  </si>
  <si>
    <t>COUNTY ROAD 012</t>
  </si>
  <si>
    <t>24M NW BAKER</t>
  </si>
  <si>
    <t>L13611012+03001</t>
  </si>
  <si>
    <t>CABIN CREEK          053</t>
  </si>
  <si>
    <t>CABIN CR RD</t>
  </si>
  <si>
    <t>L13615001+05001</t>
  </si>
  <si>
    <t>BEAVER CREEK         031</t>
  </si>
  <si>
    <t>ASH CR RD E</t>
  </si>
  <si>
    <t>21M NE BAKER</t>
  </si>
  <si>
    <t>L13615002+00001</t>
  </si>
  <si>
    <t>E FORK BEAVER CREEK  055</t>
  </si>
  <si>
    <t>L13634000+04001</t>
  </si>
  <si>
    <t>SANDSTONE CREEK      034</t>
  </si>
  <si>
    <t>COUNTY ROAD 054</t>
  </si>
  <si>
    <t>5M E PLEVNA</t>
  </si>
  <si>
    <t>BONNIEVALE RD</t>
  </si>
  <si>
    <t>N BAKER</t>
  </si>
  <si>
    <t>COUNTY ROAD 074</t>
  </si>
  <si>
    <t>L13764000+07801</t>
  </si>
  <si>
    <t>SANDSTONE CREEK      059</t>
  </si>
  <si>
    <t>PRAIRIE VIEW DR</t>
  </si>
  <si>
    <t>W EDGE BAKER</t>
  </si>
  <si>
    <t>L13848000+01001</t>
  </si>
  <si>
    <t>SANDSTONE CREEK      056</t>
  </si>
  <si>
    <t>AG LANE</t>
  </si>
  <si>
    <t>1M W BAKER</t>
  </si>
  <si>
    <t>L14001009+05001</t>
  </si>
  <si>
    <t>JUDITH RIVER         012</t>
  </si>
  <si>
    <t>JUDITH RIVER RD</t>
  </si>
  <si>
    <t>FERGUS</t>
  </si>
  <si>
    <t>10M W WINIFRED</t>
  </si>
  <si>
    <t>L14001028+09001</t>
  </si>
  <si>
    <t>WOLF CREEK           013</t>
  </si>
  <si>
    <t>BEAR SPRINGS RD</t>
  </si>
  <si>
    <t>11M NE DENTON</t>
  </si>
  <si>
    <t>L14003005+00001</t>
  </si>
  <si>
    <t>COFFEE CREEK         081</t>
  </si>
  <si>
    <t>N DENTON RD</t>
  </si>
  <si>
    <t>6M N DENTON</t>
  </si>
  <si>
    <t>L14005001+04001</t>
  </si>
  <si>
    <t>WARM SPRINGS CREEK   077</t>
  </si>
  <si>
    <t>SANDROCK RD</t>
  </si>
  <si>
    <t>4M NE DANVERS</t>
  </si>
  <si>
    <t>L14008003+03001</t>
  </si>
  <si>
    <t>WARM SPRINGS CREEK   078</t>
  </si>
  <si>
    <t>72 BENCH RD</t>
  </si>
  <si>
    <t>5M N DANVERS</t>
  </si>
  <si>
    <t>L14009000+07001</t>
  </si>
  <si>
    <t>WOLF CREEK           091</t>
  </si>
  <si>
    <t>ALTON CUTOFF</t>
  </si>
  <si>
    <t>4M E DENTON</t>
  </si>
  <si>
    <t>L14010000+02001</t>
  </si>
  <si>
    <t>DOG CREEK            054</t>
  </si>
  <si>
    <t>SALT CREEK RD</t>
  </si>
  <si>
    <t>N SUFFOLK</t>
  </si>
  <si>
    <t>L14010005+04001</t>
  </si>
  <si>
    <t>SALT CREEK           055</t>
  </si>
  <si>
    <t>3 MILE RD</t>
  </si>
  <si>
    <t>6M W SUFFOLK</t>
  </si>
  <si>
    <t>L14012004+01001</t>
  </si>
  <si>
    <t>WOLF CREEK           089</t>
  </si>
  <si>
    <t>BALLY DOME RD</t>
  </si>
  <si>
    <t>7M E DENTON</t>
  </si>
  <si>
    <t>L14016002+01001</t>
  </si>
  <si>
    <t>DRY WOLF CREEK       090</t>
  </si>
  <si>
    <t>DONALDSON RD</t>
  </si>
  <si>
    <t>CHRISTINA</t>
  </si>
  <si>
    <t>L14021000+01001</t>
  </si>
  <si>
    <t>SALT CREEK           053</t>
  </si>
  <si>
    <t>7M NW SUFFOLK</t>
  </si>
  <si>
    <t>L14028002+02001</t>
  </si>
  <si>
    <t>WOLF CREEK           088</t>
  </si>
  <si>
    <t>OLIES RD</t>
  </si>
  <si>
    <t>6M E DENTON</t>
  </si>
  <si>
    <t>L14035000+00001</t>
  </si>
  <si>
    <t>CASINO CREEK         139</t>
  </si>
  <si>
    <t>CASTLE BUTTE RD</t>
  </si>
  <si>
    <t>S EDGE LEWISTOWN</t>
  </si>
  <si>
    <t>L14043000+02001</t>
  </si>
  <si>
    <t>DOG CREEK            101</t>
  </si>
  <si>
    <t>WASHBOARD RD</t>
  </si>
  <si>
    <t>W SUFFOLK</t>
  </si>
  <si>
    <t>L14058000+01001</t>
  </si>
  <si>
    <t>DOG CREEK            102</t>
  </si>
  <si>
    <t>ERLE LN</t>
  </si>
  <si>
    <t>SUFFOLK</t>
  </si>
  <si>
    <t>L14101000+01001</t>
  </si>
  <si>
    <t>DOG CREEK            110</t>
  </si>
  <si>
    <t>DY TRAIL</t>
  </si>
  <si>
    <t>E WINIFRED</t>
  </si>
  <si>
    <t>CUTBANK CREEK        011</t>
  </si>
  <si>
    <t>STAFFORD FERRY RD</t>
  </si>
  <si>
    <t>5M N WINIFRED</t>
  </si>
  <si>
    <t>L14102001+07001</t>
  </si>
  <si>
    <t>ROSE CREEK           014</t>
  </si>
  <si>
    <t>3M E WINIFRED</t>
  </si>
  <si>
    <t>L14103002+08001</t>
  </si>
  <si>
    <t>BLOOD CREEK          040</t>
  </si>
  <si>
    <t>MABEE RD</t>
  </si>
  <si>
    <t>3M N ROY</t>
  </si>
  <si>
    <t>L14104007+01001</t>
  </si>
  <si>
    <t>SACAGAWEA RIV        114</t>
  </si>
  <si>
    <t>CIMRHAKL RD</t>
  </si>
  <si>
    <t>8M NE ROY</t>
  </si>
  <si>
    <t>COUNTY ROAD 105</t>
  </si>
  <si>
    <t>BUTCHER RD</t>
  </si>
  <si>
    <t>L14106003+09001</t>
  </si>
  <si>
    <t>ROSE CREEK           015</t>
  </si>
  <si>
    <t>8M SE WINIFRED</t>
  </si>
  <si>
    <t>L14110001+01001</t>
  </si>
  <si>
    <t>SACAGAWEA RIV        113</t>
  </si>
  <si>
    <t>WILDER TRAIL</t>
  </si>
  <si>
    <t>11M NE ROY</t>
  </si>
  <si>
    <t>L14112000+02001</t>
  </si>
  <si>
    <t>BOX ELDER CREEK      120</t>
  </si>
  <si>
    <t>HORSE RANCH RD</t>
  </si>
  <si>
    <t>NW FERGUS</t>
  </si>
  <si>
    <t>ARMELLS CREEK        117</t>
  </si>
  <si>
    <t>8M NW FERGUS</t>
  </si>
  <si>
    <t>L14113003+02001</t>
  </si>
  <si>
    <t>ROSE CREEK           108</t>
  </si>
  <si>
    <t>ROSE CREEK RD</t>
  </si>
  <si>
    <t>2M N CHRISTINA</t>
  </si>
  <si>
    <t>COUNTY ROAD 144</t>
  </si>
  <si>
    <t>5M S WINIFRED</t>
  </si>
  <si>
    <t>L14201001+02001</t>
  </si>
  <si>
    <t>BOX ELDER CREEK      130</t>
  </si>
  <si>
    <t>VALENTINE RD</t>
  </si>
  <si>
    <t>8M E ROY</t>
  </si>
  <si>
    <t>L14201013+09001</t>
  </si>
  <si>
    <t>BLOOD CREEK          131</t>
  </si>
  <si>
    <t>4M NW VALENTINE</t>
  </si>
  <si>
    <t>L14201019+07001</t>
  </si>
  <si>
    <t>BLOOD CREEK          132</t>
  </si>
  <si>
    <t>25M N WINNETT</t>
  </si>
  <si>
    <t>L14202018+00001</t>
  </si>
  <si>
    <t>S FORK MCDONALD CR  046</t>
  </si>
  <si>
    <t>FOREST GROVE RD</t>
  </si>
  <si>
    <t>6M SW GRASSRANGE</t>
  </si>
  <si>
    <t>5M SW GRASSRANGE</t>
  </si>
  <si>
    <t>L14202021+03001</t>
  </si>
  <si>
    <t>S FORK MCDONALD CR  070</t>
  </si>
  <si>
    <t>4M SW GRASSRANGE</t>
  </si>
  <si>
    <t>L14202021+06001</t>
  </si>
  <si>
    <t>S FORK MCDONALD CR  071</t>
  </si>
  <si>
    <t>L14202025+03001</t>
  </si>
  <si>
    <t>S FORK MCDONALD CR  072</t>
  </si>
  <si>
    <t>GRASSRANGE</t>
  </si>
  <si>
    <t>L14203018+04001</t>
  </si>
  <si>
    <t>ALKALI CREEK         018</t>
  </si>
  <si>
    <t>GILT EDGE RD</t>
  </si>
  <si>
    <t>13M E LEWISTOWN</t>
  </si>
  <si>
    <t>L14204000+02001</t>
  </si>
  <si>
    <t>S FORK MCDONALD CR  002</t>
  </si>
  <si>
    <t>SURENUFF RD</t>
  </si>
  <si>
    <t>FOREST GROVE</t>
  </si>
  <si>
    <t>L14207000+02001</t>
  </si>
  <si>
    <t>MCDONALD CREEK       125</t>
  </si>
  <si>
    <t>TYLER CUTOFF</t>
  </si>
  <si>
    <t>1M S GRASSRANGE</t>
  </si>
  <si>
    <t>L14208009+00001</t>
  </si>
  <si>
    <t>WARM SPRINGS CREEK   009</t>
  </si>
  <si>
    <t>GRINDE RD</t>
  </si>
  <si>
    <t>4M SW HILGER</t>
  </si>
  <si>
    <t>ALKALI CREEK         020</t>
  </si>
  <si>
    <t>UPPER CHIPPEWA RD</t>
  </si>
  <si>
    <t>8M W GRASSRANGE</t>
  </si>
  <si>
    <t>L14209003+05001</t>
  </si>
  <si>
    <t>CHIPPEWA CREEK       021</t>
  </si>
  <si>
    <t>8M NW GRASSRANGE</t>
  </si>
  <si>
    <t>L14209006+02001</t>
  </si>
  <si>
    <t>CHIPPEWA CREEK       004</t>
  </si>
  <si>
    <t>5M NW GRASSRANGE</t>
  </si>
  <si>
    <t>FAIRVIEW RD</t>
  </si>
  <si>
    <t>3M E FORESTGROVE</t>
  </si>
  <si>
    <t>L14219001+00001</t>
  </si>
  <si>
    <t>BEAR CREEK           010</t>
  </si>
  <si>
    <t>2M E FORESTGROVE</t>
  </si>
  <si>
    <t>COUNTY ROAD 220</t>
  </si>
  <si>
    <t>L14220006+09001</t>
  </si>
  <si>
    <t>FORDS CREEK          006</t>
  </si>
  <si>
    <t>14M NW GRASSRANGE</t>
  </si>
  <si>
    <t>L14230000+00901</t>
  </si>
  <si>
    <t>ELK CREEK            136</t>
  </si>
  <si>
    <t>YELLOW WATER RD</t>
  </si>
  <si>
    <t>7 M SE GRASSRANGE</t>
  </si>
  <si>
    <t>L14231001+00401</t>
  </si>
  <si>
    <t>FORDS CREEK          141</t>
  </si>
  <si>
    <t>FORT MAGINNIS RD</t>
  </si>
  <si>
    <t>12M N CHEADLE</t>
  </si>
  <si>
    <t>L14236000+02001</t>
  </si>
  <si>
    <t>ELK CREEK            126</t>
  </si>
  <si>
    <t>UPPER ELK CR RD</t>
  </si>
  <si>
    <t>6M S GRASSRANGE</t>
  </si>
  <si>
    <t>L14240000+03001</t>
  </si>
  <si>
    <t>FLATWILLOW CREEK     124</t>
  </si>
  <si>
    <t>S FORK RD</t>
  </si>
  <si>
    <t>14M SE FORESTGROVE</t>
  </si>
  <si>
    <t>L14247000+02001</t>
  </si>
  <si>
    <t>FLATWILLOW CREEK     001</t>
  </si>
  <si>
    <t>GRAVES RD</t>
  </si>
  <si>
    <t>20M S GRASSRANGE</t>
  </si>
  <si>
    <t>L14301000+09001</t>
  </si>
  <si>
    <t>COTTONWOOD CREEK     022</t>
  </si>
  <si>
    <t>GLENGARY RD</t>
  </si>
  <si>
    <t>1M N GLENGARRY</t>
  </si>
  <si>
    <t>L14301007+04001</t>
  </si>
  <si>
    <t>BEAVER CREEK         138</t>
  </si>
  <si>
    <t>CARROLL TRAIL</t>
  </si>
  <si>
    <t>5M S GLENGARRY</t>
  </si>
  <si>
    <t>L14303007+00001</t>
  </si>
  <si>
    <t>ROSS FORK            038</t>
  </si>
  <si>
    <t>TOGNETTI RD</t>
  </si>
  <si>
    <t>5M NW MOORE</t>
  </si>
  <si>
    <t>L14303007+07001</t>
  </si>
  <si>
    <t>JUDITH RIVER         037</t>
  </si>
  <si>
    <t>6M NW MOORE</t>
  </si>
  <si>
    <t>L14304005+04001</t>
  </si>
  <si>
    <t>COTTONWOOD CREEK     027</t>
  </si>
  <si>
    <t>7M SW LEWISTOWN</t>
  </si>
  <si>
    <t>L14304007+05001</t>
  </si>
  <si>
    <t>COTTONWOOD CREEK     140</t>
  </si>
  <si>
    <t>9M SW LEWISTOWN</t>
  </si>
  <si>
    <t>L14310000+07001</t>
  </si>
  <si>
    <t>COYOTE CREEK         085</t>
  </si>
  <si>
    <t>1M SW DENTON</t>
  </si>
  <si>
    <t>L14310004+08001</t>
  </si>
  <si>
    <t>WOLF CREEK           086</t>
  </si>
  <si>
    <t>5M SW DENTON</t>
  </si>
  <si>
    <t>L14312007+07001</t>
  </si>
  <si>
    <t>COTTONWOOD CREEK     034</t>
  </si>
  <si>
    <t>LWR COTTONWOOD CR</t>
  </si>
  <si>
    <t>8M W LEWISTOWN</t>
  </si>
  <si>
    <t>L14314003+05001</t>
  </si>
  <si>
    <t>ROCK CREEK           008</t>
  </si>
  <si>
    <t>ROSS FORK RD</t>
  </si>
  <si>
    <t>3M N MOORE</t>
  </si>
  <si>
    <t>L14316002+09001</t>
  </si>
  <si>
    <t>DRY WOLF CREEK       092</t>
  </si>
  <si>
    <t>CRABTREE RD</t>
  </si>
  <si>
    <t>5M SE DENTON</t>
  </si>
  <si>
    <t>L14318002+04001</t>
  </si>
  <si>
    <t>COTTONWOOD CREEK     025</t>
  </si>
  <si>
    <t>COTTONWOOD CUTOFF</t>
  </si>
  <si>
    <t>6M SW LEWISTOWN</t>
  </si>
  <si>
    <t>COUNTY ROAD 326</t>
  </si>
  <si>
    <t>L14330003+01001</t>
  </si>
  <si>
    <t>ROCK CREEK           045</t>
  </si>
  <si>
    <t>SERIGHT RD</t>
  </si>
  <si>
    <t>3M E MOORE</t>
  </si>
  <si>
    <t>L14333003+02001</t>
  </si>
  <si>
    <t>LITTLE ROCK CREEK    039</t>
  </si>
  <si>
    <t>1M NE ROSS FORK</t>
  </si>
  <si>
    <t>L14334000+01001</t>
  </si>
  <si>
    <t>COTTONWOOD CREEK     028</t>
  </si>
  <si>
    <t>SINGLE PINE RD</t>
  </si>
  <si>
    <t>L14338001+07001</t>
  </si>
  <si>
    <t>BIG SPRING CREEK     033</t>
  </si>
  <si>
    <t>SCOTT CROSSING</t>
  </si>
  <si>
    <t>5M NW LEWISTOWN</t>
  </si>
  <si>
    <t>L14339001+00001</t>
  </si>
  <si>
    <t>BEAVER CREEK         030</t>
  </si>
  <si>
    <t>JENNI RD</t>
  </si>
  <si>
    <t>7M W LEWISTOWN</t>
  </si>
  <si>
    <t>L14342000+09001</t>
  </si>
  <si>
    <t>WOLF CREEK           076</t>
  </si>
  <si>
    <t>S COFFEE CR RD</t>
  </si>
  <si>
    <t>4M S COFFEE CREEK</t>
  </si>
  <si>
    <t>L14346001+07001</t>
  </si>
  <si>
    <t>DRY WOLF CREEK       095</t>
  </si>
  <si>
    <t>HITCHCOCK RD</t>
  </si>
  <si>
    <t>L14346002+05001</t>
  </si>
  <si>
    <t>DRY WOLF CREEK       096</t>
  </si>
  <si>
    <t>6M SE DENTON</t>
  </si>
  <si>
    <t>PIONEER RD</t>
  </si>
  <si>
    <t>L14359000+01001</t>
  </si>
  <si>
    <t>ROCK CREEK           142</t>
  </si>
  <si>
    <t>STONE BARN LN</t>
  </si>
  <si>
    <t>10M S MOORE</t>
  </si>
  <si>
    <t>L14371000+01001</t>
  </si>
  <si>
    <t>BIG SPRING CREEK     134</t>
  </si>
  <si>
    <t>TIMBERLINE RD</t>
  </si>
  <si>
    <t>4M SE LEWISTOWN</t>
  </si>
  <si>
    <t>L14383000+01001</t>
  </si>
  <si>
    <t>DRY WOLF CREEK       093</t>
  </si>
  <si>
    <t>PACER COULEE RD</t>
  </si>
  <si>
    <t>4M SE DENTON</t>
  </si>
  <si>
    <t>L14398000+01001</t>
  </si>
  <si>
    <t>ROSS FORK CREEK      026</t>
  </si>
  <si>
    <t>U BET RD</t>
  </si>
  <si>
    <t>W GARNEILL</t>
  </si>
  <si>
    <t>BIG SPRING CREEK     135</t>
  </si>
  <si>
    <t>ROUNDHOUSE RD</t>
  </si>
  <si>
    <t>2M S LEWISTOWN</t>
  </si>
  <si>
    <t>L14438000+06001</t>
  </si>
  <si>
    <t>DRY WOLF CREEK       094</t>
  </si>
  <si>
    <t>6M S DENTON</t>
  </si>
  <si>
    <t>L15001004+06001</t>
  </si>
  <si>
    <t>ASHLEY CREEK         001</t>
  </si>
  <si>
    <t>LOWER VALLEY RD</t>
  </si>
  <si>
    <t>FLATHEAD</t>
  </si>
  <si>
    <t>5M SE KALISPELL</t>
  </si>
  <si>
    <t>L15011002+09001</t>
  </si>
  <si>
    <t>WHITEFISH RIVER      035</t>
  </si>
  <si>
    <t>HODGSON RD</t>
  </si>
  <si>
    <t>7M SE WHITEFISH</t>
  </si>
  <si>
    <t>FLATHEAD RIVER</t>
  </si>
  <si>
    <t>COLUMBIA FALLS</t>
  </si>
  <si>
    <t>OLNEY</t>
  </si>
  <si>
    <t>L15080000+06001</t>
  </si>
  <si>
    <t>WHITEFISH RIVER      091</t>
  </si>
  <si>
    <t>ROSE CROSSING</t>
  </si>
  <si>
    <t>2M NW EVERGREEN</t>
  </si>
  <si>
    <t>L15081001+06001</t>
  </si>
  <si>
    <t>WHITEFISH RIVER      092</t>
  </si>
  <si>
    <t>BIRCH GROVE W</t>
  </si>
  <si>
    <t>6M N KALISPELL</t>
  </si>
  <si>
    <t>L15091000+03001</t>
  </si>
  <si>
    <t>FLATHEAD RIV OVERFL0 014</t>
  </si>
  <si>
    <t>HOLT STAGE RD</t>
  </si>
  <si>
    <t>2M E KALISPELL</t>
  </si>
  <si>
    <t>L15091000+05001</t>
  </si>
  <si>
    <t>FLATHEAD RIVER       013</t>
  </si>
  <si>
    <t>CONRAD DR</t>
  </si>
  <si>
    <t>KALISPELL</t>
  </si>
  <si>
    <t>L15096001+01001</t>
  </si>
  <si>
    <t>MILL CREEK           148</t>
  </si>
  <si>
    <t>RIVERSIDE RD</t>
  </si>
  <si>
    <t>1M SE CRESTON</t>
  </si>
  <si>
    <t>L15104000+01001</t>
  </si>
  <si>
    <t>STILLWATER RIVER     153</t>
  </si>
  <si>
    <t>RINGNECK DR</t>
  </si>
  <si>
    <t>2M SE KALISPELL</t>
  </si>
  <si>
    <t>L15113000+01001</t>
  </si>
  <si>
    <t>MILL CREEK           012</t>
  </si>
  <si>
    <t>OBRYAN LN</t>
  </si>
  <si>
    <t>L15118002+05001</t>
  </si>
  <si>
    <t>ASHLEY CREEK         002</t>
  </si>
  <si>
    <t>SOMERS STAGE RD</t>
  </si>
  <si>
    <t>4M SE KALISPELL</t>
  </si>
  <si>
    <t>L15119001+00001</t>
  </si>
  <si>
    <t>ASHLEY CREEK         004</t>
  </si>
  <si>
    <t>DEMERSVILLE RD</t>
  </si>
  <si>
    <t>1M E FOUR CORNERS</t>
  </si>
  <si>
    <t>L15121000+04001</t>
  </si>
  <si>
    <t>ASHLEY CREEK         003</t>
  </si>
  <si>
    <t>FOYS BEND LN</t>
  </si>
  <si>
    <t>L15122000+03001</t>
  </si>
  <si>
    <t>ASHLEY CREEK         168</t>
  </si>
  <si>
    <t>SNOWLINE LN</t>
  </si>
  <si>
    <t>3M SE KALISPELL</t>
  </si>
  <si>
    <t>L15175005+06001</t>
  </si>
  <si>
    <t>COAL CREEK           052</t>
  </si>
  <si>
    <t>NORTH FORK RD</t>
  </si>
  <si>
    <t>8M SE POLEBRIDGE</t>
  </si>
  <si>
    <t>MORAN CREEK          053</t>
  </si>
  <si>
    <t>3M SE POLEBRIDGE</t>
  </si>
  <si>
    <t>L15175011+08001</t>
  </si>
  <si>
    <t>HAY CREEK            054</t>
  </si>
  <si>
    <t>1M S POLEBRIDGE</t>
  </si>
  <si>
    <t>L15175017+01001</t>
  </si>
  <si>
    <t>RED MEADOW CREEK     037</t>
  </si>
  <si>
    <t>3M NW POLEBRIDGE</t>
  </si>
  <si>
    <t>L15175020+00001</t>
  </si>
  <si>
    <t>MOOSE CREEK          038</t>
  </si>
  <si>
    <t>7M NW POLEBRIDGE</t>
  </si>
  <si>
    <t>L15175020+09001</t>
  </si>
  <si>
    <t>WHALE CREEK          048</t>
  </si>
  <si>
    <t>8M NW POLEBRIDGE</t>
  </si>
  <si>
    <t>L15175022+09001</t>
  </si>
  <si>
    <t>TEPEE CREEK          010</t>
  </si>
  <si>
    <t>L15175026+06001</t>
  </si>
  <si>
    <t>TRAIL CREEK          050</t>
  </si>
  <si>
    <t>13M NW POLEBRIDGE</t>
  </si>
  <si>
    <t>L15200005+00001</t>
  </si>
  <si>
    <t>HASKILL CREEK        071</t>
  </si>
  <si>
    <t>E EDGEWOOD DR</t>
  </si>
  <si>
    <t>2M E WHITEFISH</t>
  </si>
  <si>
    <t>L15205000+03001</t>
  </si>
  <si>
    <t>WHITEFISH RIVER      154</t>
  </si>
  <si>
    <t>JP RD</t>
  </si>
  <si>
    <t>2M SE WHITEFISH</t>
  </si>
  <si>
    <t>L15230000+07001</t>
  </si>
  <si>
    <t>RR          120</t>
  </si>
  <si>
    <t>MEADOW LAKE BLVD</t>
  </si>
  <si>
    <t>L15275000+08001</t>
  </si>
  <si>
    <t>WHITEFISH RIVER      090</t>
  </si>
  <si>
    <t>TETRAULT RD</t>
  </si>
  <si>
    <t>9M SE WHITEFISH</t>
  </si>
  <si>
    <t>L15293000+07001</t>
  </si>
  <si>
    <t>SWIFT CREEK          072</t>
  </si>
  <si>
    <t>DELREY RD</t>
  </si>
  <si>
    <t>7M NW WHITEFISH</t>
  </si>
  <si>
    <t>L15293001+05001</t>
  </si>
  <si>
    <t>LAZY CREEK           124</t>
  </si>
  <si>
    <t>8M NW WHITEFISH</t>
  </si>
  <si>
    <t>Frame (except frame culverts)</t>
  </si>
  <si>
    <t>Masonry</t>
  </si>
  <si>
    <t>L15410000+03001</t>
  </si>
  <si>
    <t>GEIFER CREEK         095</t>
  </si>
  <si>
    <t>GIEFER CREEK RD</t>
  </si>
  <si>
    <t>18M W EAST GLACIER</t>
  </si>
  <si>
    <t>L15427002+03001</t>
  </si>
  <si>
    <t>FLATHEAD RIVER       070</t>
  </si>
  <si>
    <t>BLANKENSHIP RD</t>
  </si>
  <si>
    <t>4M NW CORAM</t>
  </si>
  <si>
    <t>MCDONALD CREEK       015</t>
  </si>
  <si>
    <t>L15607000+01001</t>
  </si>
  <si>
    <t>ASHLEY CREEK         100</t>
  </si>
  <si>
    <t>SUNNYSIDE DR</t>
  </si>
  <si>
    <t>1M SW KALISPELL</t>
  </si>
  <si>
    <t>L15622000+01001</t>
  </si>
  <si>
    <t>ASHLEY CREEK         005</t>
  </si>
  <si>
    <t>DERN RD</t>
  </si>
  <si>
    <t>1M W KALISPELL</t>
  </si>
  <si>
    <t>L15623000+01001</t>
  </si>
  <si>
    <t>ASHLEY CREEK         170</t>
  </si>
  <si>
    <t>W VALLEY DR</t>
  </si>
  <si>
    <t>L15623004+01001</t>
  </si>
  <si>
    <t>ASHLEY CREEK         006</t>
  </si>
  <si>
    <t>BIG HORN DR</t>
  </si>
  <si>
    <t>8M W KALISPELL</t>
  </si>
  <si>
    <t>L15626007+00001</t>
  </si>
  <si>
    <t>MOUNT CREEK          171</t>
  </si>
  <si>
    <t>BROWNS MEADOW RD</t>
  </si>
  <si>
    <t>13M W KALISPELL</t>
  </si>
  <si>
    <t>L15626011+00001</t>
  </si>
  <si>
    <t>UPPER MOUNT CREEK    174</t>
  </si>
  <si>
    <t>17M W KALISPELL</t>
  </si>
  <si>
    <t>L15627000+05001</t>
  </si>
  <si>
    <t>ASHLEY CREEK         007</t>
  </si>
  <si>
    <t>SMITH LAKE RD</t>
  </si>
  <si>
    <t>10M W KALISPELL</t>
  </si>
  <si>
    <t>L15636000+02001</t>
  </si>
  <si>
    <t>ASHLEY CREEK         098</t>
  </si>
  <si>
    <t>ROGERS LAKE RD</t>
  </si>
  <si>
    <t>5M SE MARION</t>
  </si>
  <si>
    <t>L15649002+02001</t>
  </si>
  <si>
    <t>TRUMAN CREEK         172</t>
  </si>
  <si>
    <t>TRUMAN CR RD</t>
  </si>
  <si>
    <t>14M W KALISPELL</t>
  </si>
  <si>
    <t>L15649005+01001</t>
  </si>
  <si>
    <t>TRUMAN CREEK         173</t>
  </si>
  <si>
    <t>L15657002+06001</t>
  </si>
  <si>
    <t>SWAN RIVER           008</t>
  </si>
  <si>
    <t>SWAN RIVER RD</t>
  </si>
  <si>
    <t>1M W FERNDALE</t>
  </si>
  <si>
    <t>L15659000+06001</t>
  </si>
  <si>
    <t>WOLF CREEK           009</t>
  </si>
  <si>
    <t>WOLF CREEK DR</t>
  </si>
  <si>
    <t>5M NE BIG FORK</t>
  </si>
  <si>
    <t>BRIDGE ST</t>
  </si>
  <si>
    <t>L15689000+04001</t>
  </si>
  <si>
    <t>ABBOT CREEK          063</t>
  </si>
  <si>
    <t>OLD US 2 E</t>
  </si>
  <si>
    <t>MARTIN CITY</t>
  </si>
  <si>
    <t>L15801006+05001</t>
  </si>
  <si>
    <t>STILLWATER RIVER     084</t>
  </si>
  <si>
    <t>FARM TO MARKET RD</t>
  </si>
  <si>
    <t>12M W WHITEFISH</t>
  </si>
  <si>
    <t>L15812001+02001</t>
  </si>
  <si>
    <t>STILLWATER RIVER     089</t>
  </si>
  <si>
    <t>CHURCH DR</t>
  </si>
  <si>
    <t>5M NW KALISPELL</t>
  </si>
  <si>
    <t>L15814002+05001</t>
  </si>
  <si>
    <t>STILLWATER RIVER     088</t>
  </si>
  <si>
    <t>SPRING PRAIRIE RD</t>
  </si>
  <si>
    <t>8M NW KALISPELL</t>
  </si>
  <si>
    <t>L15858002+08001</t>
  </si>
  <si>
    <t>ASHLEY CREEK         096</t>
  </si>
  <si>
    <t>ASHLEY LAKE RD</t>
  </si>
  <si>
    <t>7M NE MARION</t>
  </si>
  <si>
    <t>L15873000+03401</t>
  </si>
  <si>
    <t>STILLWATER RIVER     176</t>
  </si>
  <si>
    <t>1M S OLNEY</t>
  </si>
  <si>
    <t>L15882000+02001</t>
  </si>
  <si>
    <t>GOOD CREEK           079</t>
  </si>
  <si>
    <t>COUNTY ROAD 882</t>
  </si>
  <si>
    <t>7M SW OLNEY</t>
  </si>
  <si>
    <t>L15883002+09001</t>
  </si>
  <si>
    <t>LOGAN CREEK          085</t>
  </si>
  <si>
    <t>STAR MEADOW RD</t>
  </si>
  <si>
    <t>6M S OLNEY</t>
  </si>
  <si>
    <t>L15883008+05801</t>
  </si>
  <si>
    <t>LOGAN CREEK          177</t>
  </si>
  <si>
    <t>17M SW OLNEY</t>
  </si>
  <si>
    <t>L15883010+07001</t>
  </si>
  <si>
    <t>LOGAN CREEK          175</t>
  </si>
  <si>
    <t>19M SW OLNEY</t>
  </si>
  <si>
    <t>L15887000+05001</t>
  </si>
  <si>
    <t>STILLWATER RIVER     082</t>
  </si>
  <si>
    <t>6M NW OLNEY</t>
  </si>
  <si>
    <t>L15894000+01001</t>
  </si>
  <si>
    <t>STILLWATER RIVER     081</t>
  </si>
  <si>
    <t>MARTIN CAMP RD</t>
  </si>
  <si>
    <t>5M SE OLNEY</t>
  </si>
  <si>
    <t>L16003002+00001</t>
  </si>
  <si>
    <t>E GALLATIN RIVER     059</t>
  </si>
  <si>
    <t>PENWELL BRIDGE RD</t>
  </si>
  <si>
    <t>3M NE BELGRADE</t>
  </si>
  <si>
    <t>L16006015+04001</t>
  </si>
  <si>
    <t>BRACKETT CREEK       121</t>
  </si>
  <si>
    <t>BRACKETT CR RD</t>
  </si>
  <si>
    <t>19M N BOZEMAN</t>
  </si>
  <si>
    <t>L16008000+02001</t>
  </si>
  <si>
    <t>ROCKY CREEK</t>
  </si>
  <si>
    <t>BRIDGER CREEK        047</t>
  </si>
  <si>
    <t>KELLY CANYON RD</t>
  </si>
  <si>
    <t>6M NE BOZEMAN</t>
  </si>
  <si>
    <t>L16009005+03001</t>
  </si>
  <si>
    <t>ROCKY CREEK          042</t>
  </si>
  <si>
    <t>L16010000+05001</t>
  </si>
  <si>
    <t>E GALLATIN RIVER     091</t>
  </si>
  <si>
    <t>L ST</t>
  </si>
  <si>
    <t>NE BOZEMAN</t>
  </si>
  <si>
    <t>L16014000+01001</t>
  </si>
  <si>
    <t>BRIDGER CREEK        107</t>
  </si>
  <si>
    <t>MAIDEN ROCK RD</t>
  </si>
  <si>
    <t>L16014000+05001</t>
  </si>
  <si>
    <t>BRIDGER CREEK        106</t>
  </si>
  <si>
    <t>3M E BOZEMAN</t>
  </si>
  <si>
    <t>L16025000+05001</t>
  </si>
  <si>
    <t>BRIDGER CREEK        088</t>
  </si>
  <si>
    <t>2M N BOZEMAN</t>
  </si>
  <si>
    <t>L16027001+00001</t>
  </si>
  <si>
    <t>E GALLATIN RIVER     089</t>
  </si>
  <si>
    <t>MANLEY RD</t>
  </si>
  <si>
    <t>L16053007+07001</t>
  </si>
  <si>
    <t>E GALLATIN RIVER     058</t>
  </si>
  <si>
    <t>SPAIN BRIDGE RD</t>
  </si>
  <si>
    <t>5M E BELGRADE</t>
  </si>
  <si>
    <t>L16055001+03001</t>
  </si>
  <si>
    <t>E GALLATIN RIVER     097</t>
  </si>
  <si>
    <t>AIRPORT RD</t>
  </si>
  <si>
    <t>3M E BELGRADE</t>
  </si>
  <si>
    <t>2M E BELGRADE</t>
  </si>
  <si>
    <t>L16063002+03001</t>
  </si>
  <si>
    <t>BAKER CREEK          080</t>
  </si>
  <si>
    <t>HEEB RD</t>
  </si>
  <si>
    <t>L16064000+03081</t>
  </si>
  <si>
    <t>W FORK W GALLATIN    001</t>
  </si>
  <si>
    <t>LONE MOUNTAIN TRL</t>
  </si>
  <si>
    <t>2M E BIG SKY</t>
  </si>
  <si>
    <t>L16064003+04741</t>
  </si>
  <si>
    <t>MIDDLE FK W GALLATIN 004</t>
  </si>
  <si>
    <t>BIG SKY-LONE MOUNTAIN TRL</t>
  </si>
  <si>
    <t>L16064003+09001</t>
  </si>
  <si>
    <t>N FK W GALLATIN RIV  005</t>
  </si>
  <si>
    <t>4M W BIG SKY</t>
  </si>
  <si>
    <t>L16077001+06001</t>
  </si>
  <si>
    <t>E GALLATIN RIVER     076</t>
  </si>
  <si>
    <t>HAMILTON RD</t>
  </si>
  <si>
    <t>5M E CENTRAL PARK</t>
  </si>
  <si>
    <t>L16095000+02001</t>
  </si>
  <si>
    <t>DRY CREEK            079</t>
  </si>
  <si>
    <t>BIGGS HAUGLAND RD</t>
  </si>
  <si>
    <t>2M S MENARD</t>
  </si>
  <si>
    <t>L16192000+05001</t>
  </si>
  <si>
    <t>ROCKY CREEK          044</t>
  </si>
  <si>
    <t>MOFFIT GULCH RD</t>
  </si>
  <si>
    <t>3M SE BOZEMAN</t>
  </si>
  <si>
    <t>L16200000+01001</t>
  </si>
  <si>
    <t>GALLATIN RIVER       008</t>
  </si>
  <si>
    <t>LOGAN TRIDENT RD</t>
  </si>
  <si>
    <t>1M W LOGAN</t>
  </si>
  <si>
    <t>L16201000+07001</t>
  </si>
  <si>
    <t>JEFFERSON RIVER      063</t>
  </si>
  <si>
    <t>2M NE MANHATTAN</t>
  </si>
  <si>
    <t>L16221000+06001</t>
  </si>
  <si>
    <t>E GALLATIN RIVER     032</t>
  </si>
  <si>
    <t>DRY CR SCHOOL RD</t>
  </si>
  <si>
    <t>3M E MANHATTAN</t>
  </si>
  <si>
    <t>L16223002+08001</t>
  </si>
  <si>
    <t>E GALLATIN RIVER     077</t>
  </si>
  <si>
    <t>SPAULDING BR RD</t>
  </si>
  <si>
    <t>4M NE MANHATTAN</t>
  </si>
  <si>
    <t>L16229000+08001</t>
  </si>
  <si>
    <t>E GALLATIN RIVER     074</t>
  </si>
  <si>
    <t>SWAMP RD</t>
  </si>
  <si>
    <t>6M E MANHATTAN</t>
  </si>
  <si>
    <t>L16235010+07001</t>
  </si>
  <si>
    <t>SIXTEEN MILE CREEK   070</t>
  </si>
  <si>
    <t>16 MILE CREEK RD</t>
  </si>
  <si>
    <t>MAUDLOW</t>
  </si>
  <si>
    <t>L16235013+04001</t>
  </si>
  <si>
    <t>SIXTEEN MILE CREEK   071</t>
  </si>
  <si>
    <t>2M E MAUDLOW</t>
  </si>
  <si>
    <t>L16235015+09001</t>
  </si>
  <si>
    <t>MID FORK 16-MILE CR  072</t>
  </si>
  <si>
    <t>4M E MAUDLOW</t>
  </si>
  <si>
    <t>L16400007+00001</t>
  </si>
  <si>
    <t>CAMP CREEK           018</t>
  </si>
  <si>
    <t>CAMP CREEK RD</t>
  </si>
  <si>
    <t>S AMSTERDAM</t>
  </si>
  <si>
    <t>L16400007+08001</t>
  </si>
  <si>
    <t>CAMP CREEK           017</t>
  </si>
  <si>
    <t>AMSTERDAM</t>
  </si>
  <si>
    <t>L16401000+02001</t>
  </si>
  <si>
    <t>CAMP CREEK           060</t>
  </si>
  <si>
    <t>AMSTERDAM RD</t>
  </si>
  <si>
    <t>L16403001+09001</t>
  </si>
  <si>
    <t>GALLATIN RIVER       048</t>
  </si>
  <si>
    <t>W CAMERON BR RD</t>
  </si>
  <si>
    <t>1M SW BELGRADE</t>
  </si>
  <si>
    <t>2M S WILLOW CREEK</t>
  </si>
  <si>
    <t>L16408002+05001</t>
  </si>
  <si>
    <t>BUTTELMAN RD</t>
  </si>
  <si>
    <t>4M S WILLOW CREEK</t>
  </si>
  <si>
    <t>L16410002+03001</t>
  </si>
  <si>
    <t>JEFFERSON RIVER      046</t>
  </si>
  <si>
    <t>WILLIAMS BR RD</t>
  </si>
  <si>
    <t>5M SW WILLOW CREEK</t>
  </si>
  <si>
    <t>L16441000+02001</t>
  </si>
  <si>
    <t>IRRIGATION CANAL     117</t>
  </si>
  <si>
    <t>MANHATTAN S RD</t>
  </si>
  <si>
    <t>1M S MANHATTAN</t>
  </si>
  <si>
    <t>BAKER CREEK OVERFLOW 081</t>
  </si>
  <si>
    <t>STAGECOACH TRL RD</t>
  </si>
  <si>
    <t>5M NW BELGRADE</t>
  </si>
  <si>
    <t>BAKER CREEK          082</t>
  </si>
  <si>
    <t>L16477000+01001</t>
  </si>
  <si>
    <t>GODFREY CREEK        083</t>
  </si>
  <si>
    <t>CANAL RD</t>
  </si>
  <si>
    <t>2M S CHURCHILL</t>
  </si>
  <si>
    <t>L16491001+00001</t>
  </si>
  <si>
    <t>HIGHLINE CANAL       114</t>
  </si>
  <si>
    <t>PINE BUTTE RD</t>
  </si>
  <si>
    <t>6M S BELGRADE</t>
  </si>
  <si>
    <t>L16491001+02001</t>
  </si>
  <si>
    <t>HIGHLINE CANAL       116</t>
  </si>
  <si>
    <t>L16493001+02001</t>
  </si>
  <si>
    <t>LOWLINE CANAL        056</t>
  </si>
  <si>
    <t>4M N GALLATIN GATEWAY</t>
  </si>
  <si>
    <t>L16494000+05001</t>
  </si>
  <si>
    <t>GALLATIN RIVER       084</t>
  </si>
  <si>
    <t>AXTELL ANCENY RD</t>
  </si>
  <si>
    <t>2M N GALLATIN GATEWAY</t>
  </si>
  <si>
    <t>L16503005+07001</t>
  </si>
  <si>
    <t>GALLATIN RIVER       020</t>
  </si>
  <si>
    <t>GATEWAY S RD</t>
  </si>
  <si>
    <t>1M W GALLATIN GATEWAY</t>
  </si>
  <si>
    <t>L16503006+01001</t>
  </si>
  <si>
    <t>GALLATIN RIVER       019</t>
  </si>
  <si>
    <t>GALLATIN GATEWAY</t>
  </si>
  <si>
    <t>L16632000+05001</t>
  </si>
  <si>
    <t>GRAYLING CREEK       111</t>
  </si>
  <si>
    <t>GRAYLING CR RD</t>
  </si>
  <si>
    <t>10M N WEST YELLOWSTONE</t>
  </si>
  <si>
    <t>5M W BOZEMAN</t>
  </si>
  <si>
    <t>L16703003+05001</t>
  </si>
  <si>
    <t>S COTTONWOOD CREEK   123</t>
  </si>
  <si>
    <t>3.5M SE GALLATIN GATEWAY</t>
  </si>
  <si>
    <t>L16703003+06001</t>
  </si>
  <si>
    <t>S COTTONWOOD CREEK   124</t>
  </si>
  <si>
    <t>3.6M SE GALLATIN GATEWAY</t>
  </si>
  <si>
    <t>L16720000+01001</t>
  </si>
  <si>
    <t>HYALITE CREEK        093</t>
  </si>
  <si>
    <t>MONFORTON SCH RD</t>
  </si>
  <si>
    <t>4M W BOZEMAN</t>
  </si>
  <si>
    <t>L16720001+01001</t>
  </si>
  <si>
    <t>HYALITE CREEK        105</t>
  </si>
  <si>
    <t>L16725005+00001</t>
  </si>
  <si>
    <t>HYALITE CREEK        050</t>
  </si>
  <si>
    <t>GOOCH HILL ROAD</t>
  </si>
  <si>
    <t>5M S BOZEMAN</t>
  </si>
  <si>
    <t>L16728000+01001</t>
  </si>
  <si>
    <t>COBB HILL RD</t>
  </si>
  <si>
    <t>HYALITE CREEK        052</t>
  </si>
  <si>
    <t>BLACKWOOD RD</t>
  </si>
  <si>
    <t>4M SW BOZEMAN</t>
  </si>
  <si>
    <t>L16744000+04001</t>
  </si>
  <si>
    <t>HYALITE CREEK        049</t>
  </si>
  <si>
    <t>CHAPMAN RD</t>
  </si>
  <si>
    <t>5M SW BOZEMAN</t>
  </si>
  <si>
    <t>L16745002+07001</t>
  </si>
  <si>
    <t>HYALITE CREEK        125</t>
  </si>
  <si>
    <t>JOHNSON ROAD</t>
  </si>
  <si>
    <t>6M SW BOZEMAN</t>
  </si>
  <si>
    <t>L16757000+08001</t>
  </si>
  <si>
    <t>SOURDOUGH CREEK      053</t>
  </si>
  <si>
    <t>GOLDENSTEIN LN</t>
  </si>
  <si>
    <t>1M S BOZEMAN</t>
  </si>
  <si>
    <t>L16782001+08001</t>
  </si>
  <si>
    <t>S COTTONWOOD CREEK  011</t>
  </si>
  <si>
    <t>LAW RD</t>
  </si>
  <si>
    <t>1M E GALLATIN GATEWAY</t>
  </si>
  <si>
    <t>L16810000+03001</t>
  </si>
  <si>
    <t>COTTONWOOD CREEK     041</t>
  </si>
  <si>
    <t>COTTONWOOD CNYN RD</t>
  </si>
  <si>
    <t>4M SE GALLATIN GATEWAY</t>
  </si>
  <si>
    <t>L16811000+02001</t>
  </si>
  <si>
    <t>W GALLATIN CANAL   119</t>
  </si>
  <si>
    <t>LITTLE BEAR RD</t>
  </si>
  <si>
    <t>2M S GALLATIN GATEWAY</t>
  </si>
  <si>
    <t>L16818001+09001</t>
  </si>
  <si>
    <t>BIG BEAR CREEK       118</t>
  </si>
  <si>
    <t>4M S GALLATIN GATEWAY</t>
  </si>
  <si>
    <t>L16894000+01001</t>
  </si>
  <si>
    <t>BOZEMAN CREEK        122</t>
  </si>
  <si>
    <t>ICE POND RD</t>
  </si>
  <si>
    <t>BOZEMAN-ICE POND RD</t>
  </si>
  <si>
    <t>GARFIELD</t>
  </si>
  <si>
    <t>L17008015+06001</t>
  </si>
  <si>
    <t>STEVES FORK CREEK    003</t>
  </si>
  <si>
    <t>STEVES FORK RD</t>
  </si>
  <si>
    <t>15M NW JORDAN</t>
  </si>
  <si>
    <t>L17013000+08001</t>
  </si>
  <si>
    <t>BIG DRY CREEK        016</t>
  </si>
  <si>
    <t>VAN NORMAN RD</t>
  </si>
  <si>
    <t>26M NE JORDAN</t>
  </si>
  <si>
    <t>L17013007+08001</t>
  </si>
  <si>
    <t>WOODY CREEK          001</t>
  </si>
  <si>
    <t>L17224008+03001</t>
  </si>
  <si>
    <t>WOODY CREEK          017</t>
  </si>
  <si>
    <t>BURGESS RD</t>
  </si>
  <si>
    <t>23M NE JORDAN</t>
  </si>
  <si>
    <t>L18010002+05001</t>
  </si>
  <si>
    <t>MARIAS RIVER         030</t>
  </si>
  <si>
    <t>SULLIVAN BRIDGE RD</t>
  </si>
  <si>
    <t>GLACIER</t>
  </si>
  <si>
    <t>14M SE CUTBANK</t>
  </si>
  <si>
    <t>L18021002+00001</t>
  </si>
  <si>
    <t>TWO MEDICINE CANAL 016</t>
  </si>
  <si>
    <t>WELCH RD</t>
  </si>
  <si>
    <t>L18203002+06001</t>
  </si>
  <si>
    <t>TWO MEDICINE RIVER   001</t>
  </si>
  <si>
    <t>IRR - S 49</t>
  </si>
  <si>
    <t>3M N EAST GLACIER</t>
  </si>
  <si>
    <t>L18205032+08001</t>
  </si>
  <si>
    <t>ST MARY CANAL       046</t>
  </si>
  <si>
    <t>EMIGRANT GAP RD</t>
  </si>
  <si>
    <t>35M N BROWNING</t>
  </si>
  <si>
    <t>BLACKFOOT</t>
  </si>
  <si>
    <t>L18224002+08001</t>
  </si>
  <si>
    <t>ST MARY RIVER       054</t>
  </si>
  <si>
    <t>CAMP NINE RD</t>
  </si>
  <si>
    <t>7M N BABB</t>
  </si>
  <si>
    <t>L18227000+01001</t>
  </si>
  <si>
    <t>ST MARY CANAL        058</t>
  </si>
  <si>
    <t>IRRCOUNTY ROAD 227</t>
  </si>
  <si>
    <t>NE BABB</t>
  </si>
  <si>
    <t>L18231007+02001</t>
  </si>
  <si>
    <t>ST MARY CANAL       045</t>
  </si>
  <si>
    <t>GALBREATH RD</t>
  </si>
  <si>
    <t>18M NE BABB</t>
  </si>
  <si>
    <t>EAST GLACIER</t>
  </si>
  <si>
    <t>L18410005+06001</t>
  </si>
  <si>
    <t>ROCKY COULEE         039</t>
  </si>
  <si>
    <t>REAGAN RD</t>
  </si>
  <si>
    <t>20M N CUTBANK</t>
  </si>
  <si>
    <t>CUTBANK CREEK        035</t>
  </si>
  <si>
    <t>PARDUE RD</t>
  </si>
  <si>
    <t>15M NW CUTBANK</t>
  </si>
  <si>
    <t>L18444002+06001</t>
  </si>
  <si>
    <t>GUNSIGHT RD</t>
  </si>
  <si>
    <t>10M W CUTBANK</t>
  </si>
  <si>
    <t>BROWNING</t>
  </si>
  <si>
    <t>NINE MILE RD</t>
  </si>
  <si>
    <t>GOLDEN VALLEY</t>
  </si>
  <si>
    <t>L19200000+05001</t>
  </si>
  <si>
    <t>FISH CREEK           002</t>
  </si>
  <si>
    <t>S SHAWMUT RD</t>
  </si>
  <si>
    <t>12M W SHAWMUT</t>
  </si>
  <si>
    <t>L19201020+00001</t>
  </si>
  <si>
    <t>FISH CREEK           022</t>
  </si>
  <si>
    <t>S BARBER RD</t>
  </si>
  <si>
    <t>5M S BARBER</t>
  </si>
  <si>
    <t>L19201024+00001</t>
  </si>
  <si>
    <t>MUSSELSHELL RIVER    023</t>
  </si>
  <si>
    <t>BARBER-S BARBER RD</t>
  </si>
  <si>
    <t>L19203026+02001</t>
  </si>
  <si>
    <t>MUSSELSHELL RIVER    015</t>
  </si>
  <si>
    <t>CUSHMAN RD</t>
  </si>
  <si>
    <t>1M NE CUSHMAN</t>
  </si>
  <si>
    <t>L19217000+03001</t>
  </si>
  <si>
    <t>MUSSELSHELL RIVER    003</t>
  </si>
  <si>
    <t>BUFFALO TRAIL</t>
  </si>
  <si>
    <t>2M E RYEGATE</t>
  </si>
  <si>
    <t>L19233004+09001</t>
  </si>
  <si>
    <t>BIG COULEE CREEK     010</t>
  </si>
  <si>
    <t>BELMONT RD</t>
  </si>
  <si>
    <t>2M S LAVINA</t>
  </si>
  <si>
    <t>L20001010+06001</t>
  </si>
  <si>
    <t>W FORK ROCK CREEK    006</t>
  </si>
  <si>
    <t>MT 38-SKALKAHO RD</t>
  </si>
  <si>
    <t>10M E SKALKAHO PASS</t>
  </si>
  <si>
    <t>L20001013+09001</t>
  </si>
  <si>
    <t>W FORK ROCK CREEK    012</t>
  </si>
  <si>
    <t>12M E SKALKAHO PASS</t>
  </si>
  <si>
    <t>L20001016+09001</t>
  </si>
  <si>
    <t>ROCK CREEK           013</t>
  </si>
  <si>
    <t>10M W PORTERS CORNER</t>
  </si>
  <si>
    <t>L20002013+00001</t>
  </si>
  <si>
    <t>STONY CREEK          011</t>
  </si>
  <si>
    <t>UPPER ROCK CR RD</t>
  </si>
  <si>
    <t>19M W PHILLIPSBURG</t>
  </si>
  <si>
    <t>L20002014+03001</t>
  </si>
  <si>
    <t>ROCK CREEK           010</t>
  </si>
  <si>
    <t>20M W PHILLIPSBURG</t>
  </si>
  <si>
    <t>L20002039+06001</t>
  </si>
  <si>
    <t>RANCH CREEK          009</t>
  </si>
  <si>
    <t>10M S ROCK CREEK INT</t>
  </si>
  <si>
    <t>L20006000+01001</t>
  </si>
  <si>
    <t>E FORK ROCK CREEK   030</t>
  </si>
  <si>
    <t>MOOSE LAKE RD</t>
  </si>
  <si>
    <t>10M SW PORTERS CORNER</t>
  </si>
  <si>
    <t>L20007000+08001</t>
  </si>
  <si>
    <t>FLINT CREEK OVERFLOW 084</t>
  </si>
  <si>
    <t>MULLAN RD E</t>
  </si>
  <si>
    <t>2M S DRUMMOND</t>
  </si>
  <si>
    <t>L20007001+00001</t>
  </si>
  <si>
    <t>FLINT CREEK          001</t>
  </si>
  <si>
    <t>L20009000+01001</t>
  </si>
  <si>
    <t>CLARK FORK RIVER    002</t>
  </si>
  <si>
    <t>BEAR GULCH RD</t>
  </si>
  <si>
    <t>1M NE BEARMOUTH</t>
  </si>
  <si>
    <t>L20010000+05001</t>
  </si>
  <si>
    <t>BOULDER CREEK        014</t>
  </si>
  <si>
    <t>MAXVILLE RD</t>
  </si>
  <si>
    <t>1M S MAXVILLE</t>
  </si>
  <si>
    <t>L20016000+05001</t>
  </si>
  <si>
    <t>CLARK FORK RIVER    020</t>
  </si>
  <si>
    <t>S MAIN STREET</t>
  </si>
  <si>
    <t>S DRUMMOND</t>
  </si>
  <si>
    <t>L20026000+03001</t>
  </si>
  <si>
    <t>FLINT CREEK          007</t>
  </si>
  <si>
    <t>BLACK PINE ROAD</t>
  </si>
  <si>
    <t>2M NW PHILLIPSBURG</t>
  </si>
  <si>
    <t>L20028000+05001</t>
  </si>
  <si>
    <t>FLINT CREEK          035</t>
  </si>
  <si>
    <t>11M S DRUMMOND</t>
  </si>
  <si>
    <t>L20036000+03001</t>
  </si>
  <si>
    <t>FLINT CREEK 055</t>
  </si>
  <si>
    <t>METESH LANE</t>
  </si>
  <si>
    <t>5M SW PHILLIPSBURG</t>
  </si>
  <si>
    <t>L20049000+01001</t>
  </si>
  <si>
    <t>FLINT CREEK          004</t>
  </si>
  <si>
    <t>DOUGLAS CREEK ROAD</t>
  </si>
  <si>
    <t>8M S DRUMMOND</t>
  </si>
  <si>
    <t>L20067000+04001</t>
  </si>
  <si>
    <t>MIDDLE FORK ROCK CR  021</t>
  </si>
  <si>
    <t>15M SW PHILLIPSBURG</t>
  </si>
  <si>
    <t>L20101000+04001</t>
  </si>
  <si>
    <t>FLINT CREEK          017</t>
  </si>
  <si>
    <t>GOLD COIN ROAD</t>
  </si>
  <si>
    <t>13M S DRUMMOND</t>
  </si>
  <si>
    <t>L20129000+01001</t>
  </si>
  <si>
    <t>ROCK CREEK           054</t>
  </si>
  <si>
    <t>WALBERG RANCH LN</t>
  </si>
  <si>
    <t>25M W PHILLIPSBURG</t>
  </si>
  <si>
    <t>L20146000+01001</t>
  </si>
  <si>
    <t>MIDDLE FORK ROCK CR 032</t>
  </si>
  <si>
    <t>N SANDIN RANCH LN</t>
  </si>
  <si>
    <t>L20153000+01001</t>
  </si>
  <si>
    <t>CLARK FORK RIVER    034</t>
  </si>
  <si>
    <t>FRONTAGE ROAD 153</t>
  </si>
  <si>
    <t>14M W DRUMMOND</t>
  </si>
  <si>
    <t>HILL</t>
  </si>
  <si>
    <t>L21005013+06001</t>
  </si>
  <si>
    <t>SAGE CREEK           004</t>
  </si>
  <si>
    <t>HINGHAM ROAD</t>
  </si>
  <si>
    <t>15M N HINGHAM</t>
  </si>
  <si>
    <t>L21006005+09001</t>
  </si>
  <si>
    <t>MILK RIVER   037</t>
  </si>
  <si>
    <t>ROAD 160 NORTH</t>
  </si>
  <si>
    <t>30M NW HAVRE</t>
  </si>
  <si>
    <t>L21009004+09001</t>
  </si>
  <si>
    <t>SAGE CREEK           022</t>
  </si>
  <si>
    <t>ROAD 100 N</t>
  </si>
  <si>
    <t>10M N HINGHAM</t>
  </si>
  <si>
    <t>SAGE CREEK           025</t>
  </si>
  <si>
    <t>ROAD 50 N</t>
  </si>
  <si>
    <t>8M NW GILFORD</t>
  </si>
  <si>
    <t>L21014002+07001</t>
  </si>
  <si>
    <t>FRESNO RES SPILLWAY  038</t>
  </si>
  <si>
    <t>FRESNO RES RD</t>
  </si>
  <si>
    <t>12M NW HAVRE</t>
  </si>
  <si>
    <t>L21017000+01001</t>
  </si>
  <si>
    <t>BEAVER CREEK         047</t>
  </si>
  <si>
    <t>COUNTY ROAD 801 NW</t>
  </si>
  <si>
    <t>2M W HAVRE</t>
  </si>
  <si>
    <t>L21122003+01001</t>
  </si>
  <si>
    <t>SAGE CREEK           035</t>
  </si>
  <si>
    <t>ROAD 15 N</t>
  </si>
  <si>
    <t>24M N JOPLIN</t>
  </si>
  <si>
    <t>L21165004+07001</t>
  </si>
  <si>
    <t>CANADIAN COULEE      036</t>
  </si>
  <si>
    <t>ROAD 290 N</t>
  </si>
  <si>
    <t>30M N INVERNESS</t>
  </si>
  <si>
    <t>L21288004+06001</t>
  </si>
  <si>
    <t>LODGE CREEK          038</t>
  </si>
  <si>
    <t>COUNTY RD 332</t>
  </si>
  <si>
    <t>26M N HAVRE</t>
  </si>
  <si>
    <t>L21307007+09001</t>
  </si>
  <si>
    <t>RED ROCK COULEE      009</t>
  </si>
  <si>
    <t>12M N HAVRE</t>
  </si>
  <si>
    <t>L21403015+01001</t>
  </si>
  <si>
    <t>SAGE CREEK           053</t>
  </si>
  <si>
    <t>S FRESNO RD</t>
  </si>
  <si>
    <t>3M NE BOX ELDER</t>
  </si>
  <si>
    <t>BIG SANDY CREEK      021</t>
  </si>
  <si>
    <t>ROAD 70 S</t>
  </si>
  <si>
    <t>14M SW HAVRE</t>
  </si>
  <si>
    <t>L21431001+08001</t>
  </si>
  <si>
    <t>BIG SANDY CREEK      019</t>
  </si>
  <si>
    <t>ROAD 100 S</t>
  </si>
  <si>
    <t>10M N BOX ELDER</t>
  </si>
  <si>
    <t>L21442000+01001</t>
  </si>
  <si>
    <t>BEAVER CREEK         046</t>
  </si>
  <si>
    <t>48TH ST W</t>
  </si>
  <si>
    <t>2M SW HAVRE</t>
  </si>
  <si>
    <t>L21600001+00001</t>
  </si>
  <si>
    <t>BEAVER CREEK         008</t>
  </si>
  <si>
    <t>WARRICK RD</t>
  </si>
  <si>
    <t>20M S HAVRE</t>
  </si>
  <si>
    <t>L21600002+06001</t>
  </si>
  <si>
    <t>BEAVER CREEK         010</t>
  </si>
  <si>
    <t>BEAVER CREEK RD</t>
  </si>
  <si>
    <t>22M S HAVRE</t>
  </si>
  <si>
    <t>L21601000+07001</t>
  </si>
  <si>
    <t>BULL HOOK DIVERSION  017</t>
  </si>
  <si>
    <t>CLEAR CREEK RD SE</t>
  </si>
  <si>
    <t>SE HAVRE</t>
  </si>
  <si>
    <t>L21601010+07001</t>
  </si>
  <si>
    <t>LITTLE BOX ELDER CR  033</t>
  </si>
  <si>
    <t>11M SE HAVRE</t>
  </si>
  <si>
    <t>L21604000+03001</t>
  </si>
  <si>
    <t>BEAVER CREEK         040</t>
  </si>
  <si>
    <t>SWAMP COULEE RD</t>
  </si>
  <si>
    <t>15M S HAVRE</t>
  </si>
  <si>
    <t>BEAVER CREEK OVERFLOW</t>
  </si>
  <si>
    <t>L21674000+01001</t>
  </si>
  <si>
    <t>BEAVER CREEK         028</t>
  </si>
  <si>
    <t>REUM RD</t>
  </si>
  <si>
    <t>14M S HAVRE</t>
  </si>
  <si>
    <t>7M W BASIN</t>
  </si>
  <si>
    <t>L22015001+03001</t>
  </si>
  <si>
    <t>CATARACT CREEK       034</t>
  </si>
  <si>
    <t>CATARACT CREEK RD</t>
  </si>
  <si>
    <t>1M N BASIN</t>
  </si>
  <si>
    <t>L22015002+04001</t>
  </si>
  <si>
    <t>CATARACT CREEK       035</t>
  </si>
  <si>
    <t>2M N BASIN</t>
  </si>
  <si>
    <t>L22015002+05001</t>
  </si>
  <si>
    <t>CATARACT CREEK       036</t>
  </si>
  <si>
    <t>3M N BASIN</t>
  </si>
  <si>
    <t>L22015002+06001</t>
  </si>
  <si>
    <t>CATARACT CREEK       048</t>
  </si>
  <si>
    <t>L22015004+00001</t>
  </si>
  <si>
    <t>CATARACT CREEK       071</t>
  </si>
  <si>
    <t>4M W BASIN</t>
  </si>
  <si>
    <t>L22015007+00001</t>
  </si>
  <si>
    <t>CATARACT CREEK       072</t>
  </si>
  <si>
    <t>BASIN CREEK          032</t>
  </si>
  <si>
    <t>L22016000+04001</t>
  </si>
  <si>
    <t>BASIN CREEK RD</t>
  </si>
  <si>
    <t>9M NW BASIN</t>
  </si>
  <si>
    <t>COUNTY ROAD 017</t>
  </si>
  <si>
    <t>L22032001+00001</t>
  </si>
  <si>
    <t>PRICKLY PEAR CREEK   074</t>
  </si>
  <si>
    <t>LUMP GULCH ROAD</t>
  </si>
  <si>
    <t>1M N CLANCY</t>
  </si>
  <si>
    <t>L22033000+02001</t>
  </si>
  <si>
    <t>PRICKLY PEAR CREEK   070</t>
  </si>
  <si>
    <t>LEGAL TENDER LN</t>
  </si>
  <si>
    <t>L22076001+02001</t>
  </si>
  <si>
    <t>BASIN CREEK          040</t>
  </si>
  <si>
    <t>BASIN ST</t>
  </si>
  <si>
    <t>L22099002+08001</t>
  </si>
  <si>
    <t>BOULDER RIVER        017</t>
  </si>
  <si>
    <t>CATTLE DRIVE RD</t>
  </si>
  <si>
    <t>2M W BOULDER</t>
  </si>
  <si>
    <t>L22099004+03001</t>
  </si>
  <si>
    <t>BOULDER RIVER        016</t>
  </si>
  <si>
    <t>GALENA GULCH RD</t>
  </si>
  <si>
    <t>4M E BASIN</t>
  </si>
  <si>
    <t>L22099005+01001</t>
  </si>
  <si>
    <t>BOULDER RIVER        038</t>
  </si>
  <si>
    <t>HIGH ORE RD</t>
  </si>
  <si>
    <t>3M E BASIN</t>
  </si>
  <si>
    <t>L22099008+00001</t>
  </si>
  <si>
    <t>CATARACT CREEK       030</t>
  </si>
  <si>
    <t>I 15 FRONTAGE RD</t>
  </si>
  <si>
    <t>1M E BASIN</t>
  </si>
  <si>
    <t>L22099008+09001</t>
  </si>
  <si>
    <t>BASIN CREEK          041</t>
  </si>
  <si>
    <t>L22099009+02001</t>
  </si>
  <si>
    <t>BOULDER RIVER        042</t>
  </si>
  <si>
    <t>L22099010+05001</t>
  </si>
  <si>
    <t>BOULDER RIVER        043</t>
  </si>
  <si>
    <t>2M W BASIN</t>
  </si>
  <si>
    <t>L22099010+07001</t>
  </si>
  <si>
    <t>BOULDER RIVER        046</t>
  </si>
  <si>
    <t>L22099012+08001</t>
  </si>
  <si>
    <t>BISON CREEK          047</t>
  </si>
  <si>
    <t>L22119000+01001</t>
  </si>
  <si>
    <t>INT HOMESTAKE-I 90   005</t>
  </si>
  <si>
    <t>HOMESTAKE PASS</t>
  </si>
  <si>
    <t>L22120000+01601</t>
  </si>
  <si>
    <t>SEP I 90             002</t>
  </si>
  <si>
    <t>PAUL GULCH RD</t>
  </si>
  <si>
    <t>MERIDIAN ROAD</t>
  </si>
  <si>
    <t>5M SE THREE FORKS</t>
  </si>
  <si>
    <t>L22195000+09001</t>
  </si>
  <si>
    <t>PRICKLY PEAR CREEK   065</t>
  </si>
  <si>
    <t>RAILROAD WAY</t>
  </si>
  <si>
    <t>L22202000+05001</t>
  </si>
  <si>
    <t>MCCLELLAN CREEK RD</t>
  </si>
  <si>
    <t>MONTANA CITY</t>
  </si>
  <si>
    <t>L22249000+08001</t>
  </si>
  <si>
    <t>BOULDER RIVER        064</t>
  </si>
  <si>
    <t>MT HWY 2</t>
  </si>
  <si>
    <t>L22250003+07001</t>
  </si>
  <si>
    <t>RR        061</t>
  </si>
  <si>
    <t>4M W WHITEHALL</t>
  </si>
  <si>
    <t>L22250004+00001</t>
  </si>
  <si>
    <t>BIG PIPESTONE CREEK  062</t>
  </si>
  <si>
    <t>L22250007+06001</t>
  </si>
  <si>
    <t>COLBERT CREEK        063</t>
  </si>
  <si>
    <t>7M W WHITEHALL</t>
  </si>
  <si>
    <t>L22252001+00001</t>
  </si>
  <si>
    <t>BISON CREEK          016</t>
  </si>
  <si>
    <t>E ELK PARK RD</t>
  </si>
  <si>
    <t>1M S ELK PARK</t>
  </si>
  <si>
    <t>L22302000+01001</t>
  </si>
  <si>
    <t>BOULDER RIVER        044</t>
  </si>
  <si>
    <t>WHITE BRIDGE RD</t>
  </si>
  <si>
    <t>6M SE BOULDER</t>
  </si>
  <si>
    <t>L22304000+03001</t>
  </si>
  <si>
    <t>BOULDER RIVER        031</t>
  </si>
  <si>
    <t>HUBBARD LN</t>
  </si>
  <si>
    <t>4M S BOULDER</t>
  </si>
  <si>
    <t>L22308006+00001</t>
  </si>
  <si>
    <t>BOULDER RIVER        030</t>
  </si>
  <si>
    <t>13M SE BOULDER</t>
  </si>
  <si>
    <t>L22308006+05001</t>
  </si>
  <si>
    <t>BOULDER DITCH        029</t>
  </si>
  <si>
    <t>QUAINTANCE LN</t>
  </si>
  <si>
    <t>L22313000+06001</t>
  </si>
  <si>
    <t>BOULDER RIVER        028</t>
  </si>
  <si>
    <t>DUNN LN</t>
  </si>
  <si>
    <t>20M SE BOULDER</t>
  </si>
  <si>
    <t>L22319001+00001</t>
  </si>
  <si>
    <t>BOULDER RIVER        009</t>
  </si>
  <si>
    <t>1M NE CARDWELL</t>
  </si>
  <si>
    <t>BOULDER RIVER        002</t>
  </si>
  <si>
    <t>6M W WHITEHALL</t>
  </si>
  <si>
    <t>L22522000+03001</t>
  </si>
  <si>
    <t>JEFFERSON SLOUGH     014</t>
  </si>
  <si>
    <t>TEBAY LN</t>
  </si>
  <si>
    <t>3M W CARDWELL</t>
  </si>
  <si>
    <t>L22522001+00001</t>
  </si>
  <si>
    <t>JEF RIV OVERFLOW     013</t>
  </si>
  <si>
    <t>L22522001+02001</t>
  </si>
  <si>
    <t>JEFFERSON RIVER      012</t>
  </si>
  <si>
    <t>JEWETT LN</t>
  </si>
  <si>
    <t>NW WILLOW CREEK</t>
  </si>
  <si>
    <t>L22739003+01001</t>
  </si>
  <si>
    <t>PRICKLY PEAR CREEK   085</t>
  </si>
  <si>
    <t>TIZER CREEK ROAD</t>
  </si>
  <si>
    <t>3M S JEFFERSON CITY</t>
  </si>
  <si>
    <t>L22858000+01001</t>
  </si>
  <si>
    <t>INT MILLIGAN-I 90    004</t>
  </si>
  <si>
    <t>MILLIGAN CANYON RD</t>
  </si>
  <si>
    <t>11M W CARDWELL</t>
  </si>
  <si>
    <t>L22858009+07001</t>
  </si>
  <si>
    <t>BOULDER RIVER        003</t>
  </si>
  <si>
    <t>BOULDER CUT OFF RD</t>
  </si>
  <si>
    <t>10M NE WHITEHALL</t>
  </si>
  <si>
    <t>L22925000+02001</t>
  </si>
  <si>
    <t>INT JEFF CITY-I 15   001</t>
  </si>
  <si>
    <t>FRONTAGE ROAD 925</t>
  </si>
  <si>
    <t>JEFFERSON CITY</t>
  </si>
  <si>
    <t>L22926001+05001</t>
  </si>
  <si>
    <t>S HILLS RD-HWY 282</t>
  </si>
  <si>
    <t>1M N MONTANA CITY</t>
  </si>
  <si>
    <t>JUDITH BASIN</t>
  </si>
  <si>
    <t>L23003004+08001</t>
  </si>
  <si>
    <t>WEST BUFFALO CREEK   042</t>
  </si>
  <si>
    <t>STRAW RD</t>
  </si>
  <si>
    <t>11M SE HOBSON</t>
  </si>
  <si>
    <t>L23006001+00001</t>
  </si>
  <si>
    <t>JUDITH RIVER         008</t>
  </si>
  <si>
    <t>ANTELOP CREEK RD</t>
  </si>
  <si>
    <t>1M S UTICA</t>
  </si>
  <si>
    <t>L23007000+03001</t>
  </si>
  <si>
    <t>JUDITH RIVER         013</t>
  </si>
  <si>
    <t>PHILBROOK RD</t>
  </si>
  <si>
    <t>4M W HOBSON</t>
  </si>
  <si>
    <t>L23009000+08001</t>
  </si>
  <si>
    <t>JUDITH RIVER         009</t>
  </si>
  <si>
    <t>ACKLEY LAKE RD</t>
  </si>
  <si>
    <t>1M E UTICA</t>
  </si>
  <si>
    <t>L23024000+02001</t>
  </si>
  <si>
    <t>MID FORK JUDITH RV   035</t>
  </si>
  <si>
    <t>PORCUPINE RIDGE RD</t>
  </si>
  <si>
    <t>2M S SAPPHIRE</t>
  </si>
  <si>
    <t>L23025000+05001</t>
  </si>
  <si>
    <t>ROSS FORK CREEK      017</t>
  </si>
  <si>
    <t>ECHO RD</t>
  </si>
  <si>
    <t>10M N GARNEILL</t>
  </si>
  <si>
    <t>L23027001+04001</t>
  </si>
  <si>
    <t>ROSS FORK CREEK      018</t>
  </si>
  <si>
    <t>BIRCH RD</t>
  </si>
  <si>
    <t>2M NW SIPPLE</t>
  </si>
  <si>
    <t>MICKS DR</t>
  </si>
  <si>
    <t>4M NW SIPPLE</t>
  </si>
  <si>
    <t>L23040000+02001</t>
  </si>
  <si>
    <t>RIVERSIDE RANCH RD</t>
  </si>
  <si>
    <t>3M W HOBSON</t>
  </si>
  <si>
    <t>L23101000+06001</t>
  </si>
  <si>
    <t>STOCKPASS            020</t>
  </si>
  <si>
    <t>RUNNING WOLF RD</t>
  </si>
  <si>
    <t>1M W STANFORD</t>
  </si>
  <si>
    <t>L23101010+04001</t>
  </si>
  <si>
    <t>DRY WOLF CREEK       001</t>
  </si>
  <si>
    <t>DRY WOLF RD</t>
  </si>
  <si>
    <t>11M SW STANFORD</t>
  </si>
  <si>
    <t>L23137000+04001</t>
  </si>
  <si>
    <t>JUDITH RIVER         015</t>
  </si>
  <si>
    <t>N HOBSON</t>
  </si>
  <si>
    <t>L23203005+09001</t>
  </si>
  <si>
    <t>SAGE CREEK           007</t>
  </si>
  <si>
    <t>LOWER SAGE CR RD</t>
  </si>
  <si>
    <t>16M NE STANFORD</t>
  </si>
  <si>
    <t>12M E STANFORD</t>
  </si>
  <si>
    <t>L23211002+09001</t>
  </si>
  <si>
    <t>JUDITH RIVER         011</t>
  </si>
  <si>
    <t>4M NE HOBSON</t>
  </si>
  <si>
    <t>COUNTY ROAD 215</t>
  </si>
  <si>
    <t>L23215006+05001</t>
  </si>
  <si>
    <t>ARROW CREEK          025</t>
  </si>
  <si>
    <t>SPENCER RD</t>
  </si>
  <si>
    <t>6M NE GEYSER</t>
  </si>
  <si>
    <t>L23219001+03001</t>
  </si>
  <si>
    <t>LOUSE CREEK          023</t>
  </si>
  <si>
    <t>N KOLIN RD</t>
  </si>
  <si>
    <t>1M N KOLIN</t>
  </si>
  <si>
    <t>L23220000+06001</t>
  </si>
  <si>
    <t>ARROW CREEK          038</t>
  </si>
  <si>
    <t>S PEAK RD</t>
  </si>
  <si>
    <t>6M NW GEYSER</t>
  </si>
  <si>
    <t>L23254000+09001</t>
  </si>
  <si>
    <t>SAGE CREEK           005</t>
  </si>
  <si>
    <t>DOUBLE G RD</t>
  </si>
  <si>
    <t>L23297000+00101</t>
  </si>
  <si>
    <t>OTTER CREEK          036</t>
  </si>
  <si>
    <t>3RD AVE W</t>
  </si>
  <si>
    <t>RAYNESFORD</t>
  </si>
  <si>
    <t>L23301013+04681</t>
  </si>
  <si>
    <t>LOUSE CREEK          037</t>
  </si>
  <si>
    <t>INDIAN BUTTE RD</t>
  </si>
  <si>
    <t>2M N MOCCASIN</t>
  </si>
  <si>
    <t>LAKE</t>
  </si>
  <si>
    <t>LIL BITTERROOT RD</t>
  </si>
  <si>
    <t>7M NE HOT SPRINGS</t>
  </si>
  <si>
    <t>L24001034+00001</t>
  </si>
  <si>
    <t>LITTLE BITTERROOT R  063</t>
  </si>
  <si>
    <t>7M E HOT SPRINGS</t>
  </si>
  <si>
    <t>L24002008+00001</t>
  </si>
  <si>
    <t>FLATHEAD RIVER       084</t>
  </si>
  <si>
    <t>BUFFALO BRIDGE RD</t>
  </si>
  <si>
    <t>10M W POLSON</t>
  </si>
  <si>
    <t>L24005002+09001</t>
  </si>
  <si>
    <t>PABLO FEEDER CANAL   085</t>
  </si>
  <si>
    <t>N RESEVOIR RD</t>
  </si>
  <si>
    <t>5M S POLSON</t>
  </si>
  <si>
    <t>L24009003+08001</t>
  </si>
  <si>
    <t>MUD CREEK            097</t>
  </si>
  <si>
    <t>OLD US HWY 93</t>
  </si>
  <si>
    <t>4M N RONAN</t>
  </si>
  <si>
    <t>L24017001+08001</t>
  </si>
  <si>
    <t>PABLO FEEDER CANAL   040</t>
  </si>
  <si>
    <t>SKYLINE DR</t>
  </si>
  <si>
    <t>2M SE POLSON</t>
  </si>
  <si>
    <t>LEIGHTON RD</t>
  </si>
  <si>
    <t>2M NW PABLO</t>
  </si>
  <si>
    <t>CARBINE RD</t>
  </si>
  <si>
    <t>4M W PABLO</t>
  </si>
  <si>
    <t>L24029001+08001</t>
  </si>
  <si>
    <t>PABLO 31A CANAL      036</t>
  </si>
  <si>
    <t>LIGHT RD</t>
  </si>
  <si>
    <t>6M W RONAN</t>
  </si>
  <si>
    <t>L24030002+02001</t>
  </si>
  <si>
    <t>PABLO CANAL          031</t>
  </si>
  <si>
    <t>KAISER RD</t>
  </si>
  <si>
    <t>GLOVER RD</t>
  </si>
  <si>
    <t>4M S POLSON</t>
  </si>
  <si>
    <t>L24065000+05001</t>
  </si>
  <si>
    <t>PABLO 3A CANAL       039</t>
  </si>
  <si>
    <t>3M S POLSON</t>
  </si>
  <si>
    <t>L24065002+02001</t>
  </si>
  <si>
    <t>PABLO 3A CANAL       038</t>
  </si>
  <si>
    <t>L24086000+02001</t>
  </si>
  <si>
    <t>LITTLE BITTERROOT RV 064</t>
  </si>
  <si>
    <t>RED BARN RD</t>
  </si>
  <si>
    <t>8M NE HOT SPRINGS</t>
  </si>
  <si>
    <t>L24124005+05001</t>
  </si>
  <si>
    <t>PABLO A CANAL        083</t>
  </si>
  <si>
    <t>SEIFERT RD</t>
  </si>
  <si>
    <t>6M SW POLSON</t>
  </si>
  <si>
    <t>L24127000+03001</t>
  </si>
  <si>
    <t>PABLO FEEDER CANAL   086</t>
  </si>
  <si>
    <t>SCHAEFER RD</t>
  </si>
  <si>
    <t>4M SE POLSON</t>
  </si>
  <si>
    <t>L24132000+09001</t>
  </si>
  <si>
    <t>LITTLE BITTERROOT RV 062</t>
  </si>
  <si>
    <t>KOPP RD</t>
  </si>
  <si>
    <t>10M SW RONAN</t>
  </si>
  <si>
    <t>L24302008+05001</t>
  </si>
  <si>
    <t>MISSION CREEK        044</t>
  </si>
  <si>
    <t>FOOTHILL RD</t>
  </si>
  <si>
    <t>2M E ST IGNATIUS</t>
  </si>
  <si>
    <t>N KICKING HORSE RES  009</t>
  </si>
  <si>
    <t>MOLLMAN PASS TRAIL</t>
  </si>
  <si>
    <t>4M S RONAN</t>
  </si>
  <si>
    <t>HILLSIDE RD</t>
  </si>
  <si>
    <t>L24308001+01001</t>
  </si>
  <si>
    <t>N CROW CREEK     021</t>
  </si>
  <si>
    <t>TERRACE LAKE RD</t>
  </si>
  <si>
    <t>1M E RONAN</t>
  </si>
  <si>
    <t>L24308002+03001</t>
  </si>
  <si>
    <t>PABLO FEEDER CANAL   022</t>
  </si>
  <si>
    <t>2M E RONAN</t>
  </si>
  <si>
    <t>N CROW CREEK      002</t>
  </si>
  <si>
    <t>TIMBERLANE RD</t>
  </si>
  <si>
    <t>3M SE RONAN</t>
  </si>
  <si>
    <t>L24339000+06001</t>
  </si>
  <si>
    <t>JOCKO RIVER          011</t>
  </si>
  <si>
    <t>JOCKO CANYON RD</t>
  </si>
  <si>
    <t>4M E ARLEE</t>
  </si>
  <si>
    <t>L24339003+07001</t>
  </si>
  <si>
    <t>JOCKO RIVER          012</t>
  </si>
  <si>
    <t>7M E ARLEE</t>
  </si>
  <si>
    <t>L24339005+07001</t>
  </si>
  <si>
    <t>JOCKO RIVER          013</t>
  </si>
  <si>
    <t>9M E ARLEE</t>
  </si>
  <si>
    <t>L24340002+06501</t>
  </si>
  <si>
    <t>MISSION CREEK        105</t>
  </si>
  <si>
    <t>OLD FREIGHT ROAD</t>
  </si>
  <si>
    <t>2M NW ST IGNATIUS</t>
  </si>
  <si>
    <t>POST CREEK           053</t>
  </si>
  <si>
    <t>OLD FREIGHT RD</t>
  </si>
  <si>
    <t>3M NW ST IGNATIUS</t>
  </si>
  <si>
    <t>PAULSON RD</t>
  </si>
  <si>
    <t>L24352001+01001</t>
  </si>
  <si>
    <t>POST CREEK           078</t>
  </si>
  <si>
    <t>MCDONALD LAKE RD</t>
  </si>
  <si>
    <t>6M N ST IGNATIUS</t>
  </si>
  <si>
    <t>L24352003+09001</t>
  </si>
  <si>
    <t>PABLO FEEDER CANAL   077</t>
  </si>
  <si>
    <t>7M NE ST IGNATIUS</t>
  </si>
  <si>
    <t>L24357001+09001</t>
  </si>
  <si>
    <t>S KICKING HORSE RES  010</t>
  </si>
  <si>
    <t>EAGLE PASS TRAIL</t>
  </si>
  <si>
    <t>6M SE RONAN</t>
  </si>
  <si>
    <t>L24357004+00001</t>
  </si>
  <si>
    <t>PABLO FEEDER CANAL   104</t>
  </si>
  <si>
    <t>9M NE ST IGNATIUS</t>
  </si>
  <si>
    <t>3M NE ST IGNATIUS</t>
  </si>
  <si>
    <t>5M NE ST IGNATIUS</t>
  </si>
  <si>
    <t>L24363003+01001</t>
  </si>
  <si>
    <t>POST CREEK           075</t>
  </si>
  <si>
    <t>FISH HATCHERY RD</t>
  </si>
  <si>
    <t>4M N ST IGNATIUS</t>
  </si>
  <si>
    <t>L24366000+06001</t>
  </si>
  <si>
    <t>JOCKO RIVER          057</t>
  </si>
  <si>
    <t>THERESA ADAMS LN</t>
  </si>
  <si>
    <t>2M E ARLEE</t>
  </si>
  <si>
    <t>ST IGNATIUS</t>
  </si>
  <si>
    <t>L24370002+09001</t>
  </si>
  <si>
    <t>CROW CREEK           070</t>
  </si>
  <si>
    <t>ROCKY BUTTE RD</t>
  </si>
  <si>
    <t>2M SW RONAN</t>
  </si>
  <si>
    <t>L24380000+01001</t>
  </si>
  <si>
    <t>JOCKO RIVER          054</t>
  </si>
  <si>
    <t>N VALLEY CREEK RD</t>
  </si>
  <si>
    <t>2M S RAVALLI</t>
  </si>
  <si>
    <t>L24380002+00001</t>
  </si>
  <si>
    <t>VALLEY CREEK         055</t>
  </si>
  <si>
    <t>3M S RAVALLI</t>
  </si>
  <si>
    <t>L24397000+04001</t>
  </si>
  <si>
    <t>JOCKO RIVER          056</t>
  </si>
  <si>
    <t>S VALLEY CREEK RD</t>
  </si>
  <si>
    <t>4M NW ARLEE</t>
  </si>
  <si>
    <t>L24398000+04001</t>
  </si>
  <si>
    <t>JOCKO RIVER          015</t>
  </si>
  <si>
    <t>JOCKO CANYON ROAD</t>
  </si>
  <si>
    <t>11M NE ARLEE</t>
  </si>
  <si>
    <t>L24418000+07001</t>
  </si>
  <si>
    <t>CROW CREEK           071</t>
  </si>
  <si>
    <t>BEAVERHEAD DR</t>
  </si>
  <si>
    <t>3M S RONAN</t>
  </si>
  <si>
    <t>POST CREEK           074</t>
  </si>
  <si>
    <t>DELANEY WAY</t>
  </si>
  <si>
    <t>8M S RONAN</t>
  </si>
  <si>
    <t>L24601002+04001</t>
  </si>
  <si>
    <t>PABLO FEEDER CANAL   003</t>
  </si>
  <si>
    <t>MINESINGER TRAIL</t>
  </si>
  <si>
    <t>6M SE POLSON</t>
  </si>
  <si>
    <t>L24612002+07001</t>
  </si>
  <si>
    <t>PABLO FEEDER CANAL   001</t>
  </si>
  <si>
    <t>DUBAY RD</t>
  </si>
  <si>
    <t>3M S SWAN LAKE</t>
  </si>
  <si>
    <t>L24622000+09001</t>
  </si>
  <si>
    <t>PABLO FEEDER CANAL   006</t>
  </si>
  <si>
    <t>COURVILLE TRAIL</t>
  </si>
  <si>
    <t>7M SW POLSON</t>
  </si>
  <si>
    <t>L24623002+03001</t>
  </si>
  <si>
    <t>PABLO FEEDER CANAL   008</t>
  </si>
  <si>
    <t>CANYON MILL RD</t>
  </si>
  <si>
    <t>2M NW RONAN</t>
  </si>
  <si>
    <t>PABLO FEEDER CANAL   025</t>
  </si>
  <si>
    <t>EMORY RD</t>
  </si>
  <si>
    <t>4M NE RONAN</t>
  </si>
  <si>
    <t>L24628000+07001</t>
  </si>
  <si>
    <t>DRAIN TO WOODS BAY   103</t>
  </si>
  <si>
    <t>YENNE POINT RD</t>
  </si>
  <si>
    <t>WOODS BAY</t>
  </si>
  <si>
    <t>L24630000+06001</t>
  </si>
  <si>
    <t>SWAN RIVER           102</t>
  </si>
  <si>
    <t>S FERNDALE DR</t>
  </si>
  <si>
    <t>2M SE FERNDALE</t>
  </si>
  <si>
    <t>PABLO FEEDER CANAL   072</t>
  </si>
  <si>
    <t>FORD RD</t>
  </si>
  <si>
    <t>3M SE POLSON</t>
  </si>
  <si>
    <t>L24691000+08001</t>
  </si>
  <si>
    <t>PABLO FEEDER CANAL   024</t>
  </si>
  <si>
    <t>MICHAEL RD</t>
  </si>
  <si>
    <t>3M NE RONAN</t>
  </si>
  <si>
    <t>12M S SWAN LAKE</t>
  </si>
  <si>
    <t>L24701000+09001</t>
  </si>
  <si>
    <t>SWAN RIVER           091</t>
  </si>
  <si>
    <t>SALMON PRAIRIE RD</t>
  </si>
  <si>
    <t>22M S SWAN LAKE</t>
  </si>
  <si>
    <t>L24727000+05001</t>
  </si>
  <si>
    <t>PABLO FEEDER CANAL   007</t>
  </si>
  <si>
    <t>N CROW RD</t>
  </si>
  <si>
    <t>3M SE PABLO</t>
  </si>
  <si>
    <t>L24742002+08501</t>
  </si>
  <si>
    <t>DAYTON CREEK         105</t>
  </si>
  <si>
    <t>DAYTON</t>
  </si>
  <si>
    <t>L25003005+02001</t>
  </si>
  <si>
    <t>SHEEP CREEK          117</t>
  </si>
  <si>
    <t>S RECREATION RD</t>
  </si>
  <si>
    <t>2M S WOLF CREEK</t>
  </si>
  <si>
    <t>L25003009+02001</t>
  </si>
  <si>
    <t>STOCKPASS            013</t>
  </si>
  <si>
    <t>CRAIG FRONTAGE RD</t>
  </si>
  <si>
    <t>1M NE WOLF CREEK</t>
  </si>
  <si>
    <t>L25003009+09001</t>
  </si>
  <si>
    <t>STOCKPASS            008</t>
  </si>
  <si>
    <t>L25003011+00001</t>
  </si>
  <si>
    <t>MISSOURI RIVER       054</t>
  </si>
  <si>
    <t>2M NE WOLF CREEK</t>
  </si>
  <si>
    <t>L25003012+03001</t>
  </si>
  <si>
    <t>STOCKPASS            009</t>
  </si>
  <si>
    <t>5M N WOLF CREEK</t>
  </si>
  <si>
    <t>L25003013+07001</t>
  </si>
  <si>
    <t>STOCKPASS            154</t>
  </si>
  <si>
    <t>6M N WOLF CREEK</t>
  </si>
  <si>
    <t>L25003014+08001</t>
  </si>
  <si>
    <t>STOCKPASS            155</t>
  </si>
  <si>
    <t>7M N WOLF CREEK</t>
  </si>
  <si>
    <t>L25003016+05001</t>
  </si>
  <si>
    <t>WEGNER CREEK         055</t>
  </si>
  <si>
    <t>L25003019+00001</t>
  </si>
  <si>
    <t>STICKNEY CREEK       057</t>
  </si>
  <si>
    <t>L25004002+02001</t>
  </si>
  <si>
    <t>HELENA VALLEY CANAL  088</t>
  </si>
  <si>
    <t>HART LN</t>
  </si>
  <si>
    <t>4M NE EAST HELENA</t>
  </si>
  <si>
    <t>L25005004+01001</t>
  </si>
  <si>
    <t>LITTLE PRICKLY PEAR  110</t>
  </si>
  <si>
    <t>CHEVALLIER DR</t>
  </si>
  <si>
    <t>5M SW SIEBEN INT</t>
  </si>
  <si>
    <t>L25005007+00001</t>
  </si>
  <si>
    <t>LITTLE PRICKLY PEAR  109</t>
  </si>
  <si>
    <t>7M SW SIEBEN INT</t>
  </si>
  <si>
    <t>L25007003+03001</t>
  </si>
  <si>
    <t>PRICKLY PEAR CREEK   080</t>
  </si>
  <si>
    <t>WYLIE DR</t>
  </si>
  <si>
    <t>1M N EAST HELENA</t>
  </si>
  <si>
    <t>L25009002+01001</t>
  </si>
  <si>
    <t>HELENA VALLEY CANAL  081</t>
  </si>
  <si>
    <t>2M N EAST HELENA</t>
  </si>
  <si>
    <t>L25010001+06871</t>
  </si>
  <si>
    <t>SPOKANE CREEK        143</t>
  </si>
  <si>
    <t>KEIR LN</t>
  </si>
  <si>
    <t>4M SW CANYON FERRY</t>
  </si>
  <si>
    <t>L25013000+03001</t>
  </si>
  <si>
    <t>MISSOURI RIVER       062</t>
  </si>
  <si>
    <t>L25030000+01001</t>
  </si>
  <si>
    <t>TROUT CREEK          141</t>
  </si>
  <si>
    <t>BLACK BEAR RD</t>
  </si>
  <si>
    <t>YORK</t>
  </si>
  <si>
    <t>L25034000+04001</t>
  </si>
  <si>
    <t>HELENA VALLEY CANAL  073</t>
  </si>
  <si>
    <t>LAKE HELENA DR</t>
  </si>
  <si>
    <t>L25049002+02001</t>
  </si>
  <si>
    <t>HELENA VALLEY CANAL  074</t>
  </si>
  <si>
    <t>VALLEY DR</t>
  </si>
  <si>
    <t>L25061000+05001</t>
  </si>
  <si>
    <t>LEVINGS GULCH        158</t>
  </si>
  <si>
    <t>COUNTY ROAD 061</t>
  </si>
  <si>
    <t>1M N SIEBEN INT</t>
  </si>
  <si>
    <t>L25061001+02001</t>
  </si>
  <si>
    <t>LITTLE PRICKLY PEAR  111</t>
  </si>
  <si>
    <t>L25100000+07001</t>
  </si>
  <si>
    <t>CAUSEWAY-LAKE HELENA 072</t>
  </si>
  <si>
    <t>8M N EAST HELENA</t>
  </si>
  <si>
    <t>L25103007+08001</t>
  </si>
  <si>
    <t>BEAVER CREEK         121</t>
  </si>
  <si>
    <t>NELSON RD</t>
  </si>
  <si>
    <t>NELSON</t>
  </si>
  <si>
    <t>L25104002+02001</t>
  </si>
  <si>
    <t>PRICKLY PEAR CREEK   077</t>
  </si>
  <si>
    <t>SIERRA ROAD E</t>
  </si>
  <si>
    <t>5M NE HELENA</t>
  </si>
  <si>
    <t>L25104002+09001</t>
  </si>
  <si>
    <t>TEN MILE CREEK       076</t>
  </si>
  <si>
    <t>L25116002+02001</t>
  </si>
  <si>
    <t>BEAVER CREEK         142</t>
  </si>
  <si>
    <t>2M W NELSON</t>
  </si>
  <si>
    <t>L25128001+09001</t>
  </si>
  <si>
    <t>HELENA VALLEY CANAL  150</t>
  </si>
  <si>
    <t>GLASS DR</t>
  </si>
  <si>
    <t>11M N HELENA</t>
  </si>
  <si>
    <t>L25220000+02001</t>
  </si>
  <si>
    <t>WOLF CREEK           112</t>
  </si>
  <si>
    <t>LITTLE WOLF CR RD</t>
  </si>
  <si>
    <t>4M NW WOLF CREEK</t>
  </si>
  <si>
    <t>L25220001+09001</t>
  </si>
  <si>
    <t>WOLF CREEK           146</t>
  </si>
  <si>
    <t>6M NW WOLF CREEK</t>
  </si>
  <si>
    <t>L25220003+00001</t>
  </si>
  <si>
    <t>WOLF CREEK           145</t>
  </si>
  <si>
    <t>7M NW WOLF CREEK</t>
  </si>
  <si>
    <t>L25233000+01001</t>
  </si>
  <si>
    <t>LITTLE PRICKLY PEAR  005</t>
  </si>
  <si>
    <t>LYONS CREEK RD</t>
  </si>
  <si>
    <t>5M S WOLF CREEK</t>
  </si>
  <si>
    <t>L25233000+03001</t>
  </si>
  <si>
    <t>LYONS CREEK          157</t>
  </si>
  <si>
    <t>L25241000+00301</t>
  </si>
  <si>
    <t>LITTLE PRICKLY PEAR  059</t>
  </si>
  <si>
    <t>FRONTAGE ROAD 241</t>
  </si>
  <si>
    <t>L25295002+04001</t>
  </si>
  <si>
    <t>TEN MILE CREEK       071</t>
  </si>
  <si>
    <t>FRONTAGE ROAD 295</t>
  </si>
  <si>
    <t>2M N HELENA</t>
  </si>
  <si>
    <t>L25300000+08001</t>
  </si>
  <si>
    <t>MIDDLE FORK DEARBORN 010</t>
  </si>
  <si>
    <t>AUGUSTA RD</t>
  </si>
  <si>
    <t>25M S AUGUSTA</t>
  </si>
  <si>
    <t>L25300004+08001</t>
  </si>
  <si>
    <t>WRANGLE CREEK        135</t>
  </si>
  <si>
    <t>21M S AUGUSTA</t>
  </si>
  <si>
    <t>L25300009+00001</t>
  </si>
  <si>
    <t>DEARBORN RIVER       011</t>
  </si>
  <si>
    <t>18M S AUGUSTA</t>
  </si>
  <si>
    <t>L25301004+00001</t>
  </si>
  <si>
    <t>FLAT CREEK           134</t>
  </si>
  <si>
    <t>FLAT CREEK RD</t>
  </si>
  <si>
    <t>8M NE BEAN LAKE</t>
  </si>
  <si>
    <t>L25301007+02001</t>
  </si>
  <si>
    <t>FLAT CREEK           017</t>
  </si>
  <si>
    <t>5M NE BEAN LAKE</t>
  </si>
  <si>
    <t>COUNTY ROAD 309</t>
  </si>
  <si>
    <t>S AUGUSTA</t>
  </si>
  <si>
    <t>L25309000+05001</t>
  </si>
  <si>
    <t>ELK CREEK            041</t>
  </si>
  <si>
    <t>LOVERS LANE</t>
  </si>
  <si>
    <t>L25313000+07001</t>
  </si>
  <si>
    <t>DRY CREEK            132</t>
  </si>
  <si>
    <t>DRY CREEK RD</t>
  </si>
  <si>
    <t>6M SE AUGUSTA</t>
  </si>
  <si>
    <t>L25313001+00001</t>
  </si>
  <si>
    <t>DRAINAGE             133</t>
  </si>
  <si>
    <t>7M SE AUGUSTA</t>
  </si>
  <si>
    <t>L25316000+05001</t>
  </si>
  <si>
    <t>ELK CREEK            029</t>
  </si>
  <si>
    <t>AUGUSTA-CLEMONS RD</t>
  </si>
  <si>
    <t>2M SW AUGUSTA</t>
  </si>
  <si>
    <t>L25320003+09001</t>
  </si>
  <si>
    <t>FLAT CREEK           036</t>
  </si>
  <si>
    <t>BIRDTAIL RD</t>
  </si>
  <si>
    <t>8M SE BOWMANS</t>
  </si>
  <si>
    <t>L25400000+02001</t>
  </si>
  <si>
    <t>ELK CREEK            119</t>
  </si>
  <si>
    <t>S 21</t>
  </si>
  <si>
    <t>1M NE AUGUSTA</t>
  </si>
  <si>
    <t>ELK CREEK OVERFLOW   123</t>
  </si>
  <si>
    <t>L25400000+08001</t>
  </si>
  <si>
    <t>HOGAN SLOUGH         042</t>
  </si>
  <si>
    <t>2M E AUGUSTA</t>
  </si>
  <si>
    <t>L25400004+04001</t>
  </si>
  <si>
    <t>SPRING CREEK COULEE  124</t>
  </si>
  <si>
    <t>5M E AUGUSTA</t>
  </si>
  <si>
    <t>L25400009+01001</t>
  </si>
  <si>
    <t>DRY CREEK            122</t>
  </si>
  <si>
    <t>12M W SIMMS</t>
  </si>
  <si>
    <t>L25416002+05001</t>
  </si>
  <si>
    <t>ELK CREEK            021</t>
  </si>
  <si>
    <t>ELK CREEK RD</t>
  </si>
  <si>
    <t>9M SW AUGUSTA</t>
  </si>
  <si>
    <t>10M SW AUGUSTA</t>
  </si>
  <si>
    <t>L25417000+03001</t>
  </si>
  <si>
    <t>KEEP COOL CREEK      094</t>
  </si>
  <si>
    <t>1M W LINCOLN</t>
  </si>
  <si>
    <t>L25420002+01001</t>
  </si>
  <si>
    <t>DEARBORN RIVER       048</t>
  </si>
  <si>
    <t>DEARBORN CANYON RD</t>
  </si>
  <si>
    <t>1M SW BEAN LAKE</t>
  </si>
  <si>
    <t>L25420004+04001</t>
  </si>
  <si>
    <t>FALLS CREEK          049</t>
  </si>
  <si>
    <t>2M SW BEAN LAKE</t>
  </si>
  <si>
    <t>L25421002+09001</t>
  </si>
  <si>
    <t>WILLOW CREEK         026</t>
  </si>
  <si>
    <t>BARR CREEK RD</t>
  </si>
  <si>
    <t>8M NW AUGUSTA</t>
  </si>
  <si>
    <t>L25421004+00001</t>
  </si>
  <si>
    <t>N FORK WILLOW CREEK  125</t>
  </si>
  <si>
    <t>9M NW AUGUSTA</t>
  </si>
  <si>
    <t>L25422000+03001</t>
  </si>
  <si>
    <t>ELK CREEK            043</t>
  </si>
  <si>
    <t>13M SW AUGUSTA</t>
  </si>
  <si>
    <t>L25444004+00001</t>
  </si>
  <si>
    <t>SMITH CREEK          023</t>
  </si>
  <si>
    <t>SMITH CREEK RD</t>
  </si>
  <si>
    <t>8M SW AUGUSTA</t>
  </si>
  <si>
    <t>L25500000+07001</t>
  </si>
  <si>
    <t>BLACKFOOT RIVER      118</t>
  </si>
  <si>
    <t>STEMPLE PASS RD</t>
  </si>
  <si>
    <t>.5M S LINCOLN</t>
  </si>
  <si>
    <t>L25500003+02001</t>
  </si>
  <si>
    <t>POORMAN CREEK        153</t>
  </si>
  <si>
    <t>3M S LINCOLN</t>
  </si>
  <si>
    <t>L25500003+07001</t>
  </si>
  <si>
    <t>POORMAN CREEK        140</t>
  </si>
  <si>
    <t>4M S LINCOLN</t>
  </si>
  <si>
    <t>L25500008+05001</t>
  </si>
  <si>
    <t>POORMAN CREEK        147</t>
  </si>
  <si>
    <t>9M S LINCOLN</t>
  </si>
  <si>
    <t>L25500010+00001</t>
  </si>
  <si>
    <t>POORMAN CREEK        148</t>
  </si>
  <si>
    <t>10M S LINCOLN</t>
  </si>
  <si>
    <t>3M W LINCOLN</t>
  </si>
  <si>
    <t>L25532008+05001</t>
  </si>
  <si>
    <t>LTL PRICKLY PEAR CR  096</t>
  </si>
  <si>
    <t>MARSH CREEK RD</t>
  </si>
  <si>
    <t>5M W CANYON CREEK</t>
  </si>
  <si>
    <t>LT PRICKLY PEAR RD</t>
  </si>
  <si>
    <t>6M W CANYON CREEK</t>
  </si>
  <si>
    <t>L25536001+05001</t>
  </si>
  <si>
    <t>DEADMAN CREEK        098</t>
  </si>
  <si>
    <t>LOST HORSE CR RD</t>
  </si>
  <si>
    <t>7M SW CANYON CREEK</t>
  </si>
  <si>
    <t>L25549000+01001</t>
  </si>
  <si>
    <t>TEN MILE CREEK       003</t>
  </si>
  <si>
    <t>WILLIAMS AVE</t>
  </si>
  <si>
    <t>1M W HELENA</t>
  </si>
  <si>
    <t>L25602008+06001</t>
  </si>
  <si>
    <t>SEVEN MILE CREEK     034</t>
  </si>
  <si>
    <t>BIRDSEYE RD</t>
  </si>
  <si>
    <t>6M NW HELENA</t>
  </si>
  <si>
    <t>L25606001+01001</t>
  </si>
  <si>
    <t>TEN MILE CREEK       101</t>
  </si>
  <si>
    <t>REMINI RD</t>
  </si>
  <si>
    <t>11M W HELENA</t>
  </si>
  <si>
    <t>L25606002+04001</t>
  </si>
  <si>
    <t>TEN MILE CREEK       102</t>
  </si>
  <si>
    <t>12M SW HELENA</t>
  </si>
  <si>
    <t>L25606003+03001</t>
  </si>
  <si>
    <t>TEN MILE CREEK       103</t>
  </si>
  <si>
    <t>13M SW HELENA</t>
  </si>
  <si>
    <t>L25606004+04001</t>
  </si>
  <si>
    <t>TEN MILE CREEK       104</t>
  </si>
  <si>
    <t>14M SW HELENA</t>
  </si>
  <si>
    <t>L25606005+02001</t>
  </si>
  <si>
    <t>TEN MILE CREEK       105</t>
  </si>
  <si>
    <t>15M SW HELENA</t>
  </si>
  <si>
    <t>L25606008+04001</t>
  </si>
  <si>
    <t>TEN MILE CREEK       106</t>
  </si>
  <si>
    <t>1M S RIMINI</t>
  </si>
  <si>
    <t>L25608000+00001</t>
  </si>
  <si>
    <t>S HELENA INT I 15    156</t>
  </si>
  <si>
    <t>SADDLE DRIVE</t>
  </si>
  <si>
    <t>L25615000+01001</t>
  </si>
  <si>
    <t>TEN MILE CREEK       130</t>
  </si>
  <si>
    <t>DEER MEADOW DR</t>
  </si>
  <si>
    <t>10M SW HELENA</t>
  </si>
  <si>
    <t>SEVEN MILE CREEK   149</t>
  </si>
  <si>
    <t>5M NW HELENA</t>
  </si>
  <si>
    <t>L25655000+06001</t>
  </si>
  <si>
    <t>HELENA VALLEY CANAL  115</t>
  </si>
  <si>
    <t>APPLEGATE DR</t>
  </si>
  <si>
    <t>L25655001+01001</t>
  </si>
  <si>
    <t>SILVER CREEK         144</t>
  </si>
  <si>
    <t>L25655002+03001</t>
  </si>
  <si>
    <t>HELENA VALLEY CANAL  114</t>
  </si>
  <si>
    <t>NORRIS RD</t>
  </si>
  <si>
    <t>4M NW HELENA</t>
  </si>
  <si>
    <t>L25658000+05001</t>
  </si>
  <si>
    <t>HELENA VALLEY CANAL  116</t>
  </si>
  <si>
    <t>JOHN G MINE RD</t>
  </si>
  <si>
    <t>3M W CANYON CREEK</t>
  </si>
  <si>
    <t>L25995000+02001</t>
  </si>
  <si>
    <t>LTL PRICKLY PEAR CRK 151</t>
  </si>
  <si>
    <t>MCDONALD LN</t>
  </si>
  <si>
    <t>L25996000+01001</t>
  </si>
  <si>
    <t>SPRING CREEK         152</t>
  </si>
  <si>
    <t>SPRING CREEK LN</t>
  </si>
  <si>
    <t>LINCOLN</t>
  </si>
  <si>
    <t>LIBERTY</t>
  </si>
  <si>
    <t>L26006007+03001</t>
  </si>
  <si>
    <t>MARIAS RIVER         011</t>
  </si>
  <si>
    <t>MOFFAT RD</t>
  </si>
  <si>
    <t>17M S CHESTER</t>
  </si>
  <si>
    <t>L26038005+01001</t>
  </si>
  <si>
    <t>MARIAS RIVER         006</t>
  </si>
  <si>
    <t>PUGSLEY RD</t>
  </si>
  <si>
    <t>18M SW CHESTER</t>
  </si>
  <si>
    <t>Suspension</t>
  </si>
  <si>
    <t>L26040001+05001</t>
  </si>
  <si>
    <t>PONDERA COULEE       013</t>
  </si>
  <si>
    <t>BROADHURST RD</t>
  </si>
  <si>
    <t>4M S TIBER DAM</t>
  </si>
  <si>
    <t>L26238001+08001</t>
  </si>
  <si>
    <t>SAGE CREEK           001</t>
  </si>
  <si>
    <t>BLACK JACK RD</t>
  </si>
  <si>
    <t>14M E WHITLASH</t>
  </si>
  <si>
    <t>10M SW YAAK</t>
  </si>
  <si>
    <t>L27043000+03001</t>
  </si>
  <si>
    <t>CURLEY CREEK         005</t>
  </si>
  <si>
    <t>OLD US HWY 2 N</t>
  </si>
  <si>
    <t>18M N TROY</t>
  </si>
  <si>
    <t>L27046002+03001</t>
  </si>
  <si>
    <t>DODGE CREEK          138</t>
  </si>
  <si>
    <t>W KOOTENAI RD</t>
  </si>
  <si>
    <t>7M NW REXFORD</t>
  </si>
  <si>
    <t>L27046005+03001</t>
  </si>
  <si>
    <t>YOUNG CREEK          139</t>
  </si>
  <si>
    <t>10M NW REXFORD</t>
  </si>
  <si>
    <t>L27067000+04001</t>
  </si>
  <si>
    <t>PINKHAM CREEK        140</t>
  </si>
  <si>
    <t>HOMESTEAD DR</t>
  </si>
  <si>
    <t>9M SW EUREKA</t>
  </si>
  <si>
    <t>L27077000+04001</t>
  </si>
  <si>
    <t>TOBACCO RIVER        146</t>
  </si>
  <si>
    <t>TOBACCO SIDING RD</t>
  </si>
  <si>
    <t>6M SE EUREKA</t>
  </si>
  <si>
    <t>L27078000+02001</t>
  </si>
  <si>
    <t>TOBACCO RIVER        134</t>
  </si>
  <si>
    <t>3M NW FORTINE</t>
  </si>
  <si>
    <t>L27086000+01001</t>
  </si>
  <si>
    <t>FORTINE CREEK        131</t>
  </si>
  <si>
    <t>LOON LAKE RD</t>
  </si>
  <si>
    <t>W TREGO</t>
  </si>
  <si>
    <t>L27089000+01001</t>
  </si>
  <si>
    <t>FORTINE CREEK        132</t>
  </si>
  <si>
    <t>EDNA CREEK RD</t>
  </si>
  <si>
    <t>4M SW TREGO</t>
  </si>
  <si>
    <t>L27102004+09001</t>
  </si>
  <si>
    <t>SINCLAIR CREEK       127</t>
  </si>
  <si>
    <t>SINCLAIR CREEK RD</t>
  </si>
  <si>
    <t>2M NE EUREKA</t>
  </si>
  <si>
    <t>L27102005+00001</t>
  </si>
  <si>
    <t>SINCLAIR CREEK       126</t>
  </si>
  <si>
    <t>L27102006+00001</t>
  </si>
  <si>
    <t>SINCLAIR CREEK       160</t>
  </si>
  <si>
    <t>3M NE EUREKA</t>
  </si>
  <si>
    <t>L27102006+04001</t>
  </si>
  <si>
    <t>SINCLAIR CREEK       161</t>
  </si>
  <si>
    <t>L27112000+03001</t>
  </si>
  <si>
    <t>GRAVE CREEK          125</t>
  </si>
  <si>
    <t>6M N FORTINE</t>
  </si>
  <si>
    <t>TROY</t>
  </si>
  <si>
    <t>14M N LIBBY</t>
  </si>
  <si>
    <t>L27148000+03001</t>
  </si>
  <si>
    <t>GRAVE CREEK          007</t>
  </si>
  <si>
    <t>VUKONICH LN</t>
  </si>
  <si>
    <t>4M N FORTINE</t>
  </si>
  <si>
    <t>L27148002+08001</t>
  </si>
  <si>
    <t>PIPE CREEK           027</t>
  </si>
  <si>
    <t>BOBTAIL CUTOFF RD</t>
  </si>
  <si>
    <t>6M NW LIBBY</t>
  </si>
  <si>
    <t>L27149002+07001</t>
  </si>
  <si>
    <t>QUARTZ CREEK         037</t>
  </si>
  <si>
    <t>KOOTENAI RIVER RD</t>
  </si>
  <si>
    <t>L27154000+07001</t>
  </si>
  <si>
    <t>FLOWER CREEK         123</t>
  </si>
  <si>
    <t>W 2ND ST</t>
  </si>
  <si>
    <t>NW EDGE LIBBY</t>
  </si>
  <si>
    <t>10M S TROY</t>
  </si>
  <si>
    <t>L27183004+06001</t>
  </si>
  <si>
    <t>LAKE CREEK           074</t>
  </si>
  <si>
    <t>LAKE CREEK RD</t>
  </si>
  <si>
    <t>4M S TROY</t>
  </si>
  <si>
    <t>L27186002+00001</t>
  </si>
  <si>
    <t>KEELER CREEK         087</t>
  </si>
  <si>
    <t>L27187001+09001</t>
  </si>
  <si>
    <t>LAKE CREEK           018</t>
  </si>
  <si>
    <t>CHASE CUTOFF RD</t>
  </si>
  <si>
    <t>5M SE TROY</t>
  </si>
  <si>
    <t>L27207000+09001</t>
  </si>
  <si>
    <t>BIG CHERRY CREEK     119</t>
  </si>
  <si>
    <t>GRANITE CREEK RD</t>
  </si>
  <si>
    <t>5M SW LIBBY</t>
  </si>
  <si>
    <t>L27209000+04001</t>
  </si>
  <si>
    <t>LIBBY CREEK          122</t>
  </si>
  <si>
    <t>E 5TH ST</t>
  </si>
  <si>
    <t>NE EDGE LIBBY</t>
  </si>
  <si>
    <t>L27229000+04001</t>
  </si>
  <si>
    <t>FORTINE CREEK        141</t>
  </si>
  <si>
    <t>7M S TREGO</t>
  </si>
  <si>
    <t>3M S LIBBY DAM</t>
  </si>
  <si>
    <t>11M S LIBBY</t>
  </si>
  <si>
    <t>12M S LIBBY</t>
  </si>
  <si>
    <t>L27308003+05001</t>
  </si>
  <si>
    <t>FISHER RIVER         085</t>
  </si>
  <si>
    <t>7M W HAPPY`S INN</t>
  </si>
  <si>
    <t>L27311000+01001</t>
  </si>
  <si>
    <t>FISHER RIVER         075</t>
  </si>
  <si>
    <t>SILVER BUTTE RD</t>
  </si>
  <si>
    <t>18M SE LIBBY</t>
  </si>
  <si>
    <t>L27311001+07001</t>
  </si>
  <si>
    <t>EAST FISHER CREEK    076</t>
  </si>
  <si>
    <t>10M W HAPPY`S INN</t>
  </si>
  <si>
    <t>L27313000+01001</t>
  </si>
  <si>
    <t>FISHER RIVER         086</t>
  </si>
  <si>
    <t>HOUGHTON CREEK RD</t>
  </si>
  <si>
    <t>12M W HAPPY`S INN</t>
  </si>
  <si>
    <t>L27325000+01001</t>
  </si>
  <si>
    <t>FORTINE CREEK        133</t>
  </si>
  <si>
    <t>MEADOW CREEK RD</t>
  </si>
  <si>
    <t>E FORTINE</t>
  </si>
  <si>
    <t>L27340000+06001</t>
  </si>
  <si>
    <t>PIPE CREEK           121</t>
  </si>
  <si>
    <t>BOTHMAN DR</t>
  </si>
  <si>
    <t>4M NW LIBBY</t>
  </si>
  <si>
    <t>L27353000+02001</t>
  </si>
  <si>
    <t>PARMENTER CREEK      107</t>
  </si>
  <si>
    <t>DOME MOUNTAIN AVE</t>
  </si>
  <si>
    <t>SW EDGE LIBBY</t>
  </si>
  <si>
    <t>L27411000+01001</t>
  </si>
  <si>
    <t>KOOTENAI RIVER       070</t>
  </si>
  <si>
    <t>ROOSEVELT PARKWAY</t>
  </si>
  <si>
    <t>E EDGE TROY</t>
  </si>
  <si>
    <t>L27417000+03001</t>
  </si>
  <si>
    <t>YAAK RIVER           152</t>
  </si>
  <si>
    <t>UPPER FORD RD</t>
  </si>
  <si>
    <t>6M N YAAK</t>
  </si>
  <si>
    <t>L27417004+03001</t>
  </si>
  <si>
    <t>E FORK YAAK RIVER    151</t>
  </si>
  <si>
    <t>13M NE YAAK</t>
  </si>
  <si>
    <t>L27549000+01501</t>
  </si>
  <si>
    <t>PARMENTER CREEK      162</t>
  </si>
  <si>
    <t>MCCONE</t>
  </si>
  <si>
    <t>L28202016+01001</t>
  </si>
  <si>
    <t>SHADE CREEK          019</t>
  </si>
  <si>
    <t>WELDON RD</t>
  </si>
  <si>
    <t>23M W VIDA</t>
  </si>
  <si>
    <t>L28202023+01001</t>
  </si>
  <si>
    <t>REMUDA CREEK         018</t>
  </si>
  <si>
    <t>30M NW VIDA</t>
  </si>
  <si>
    <t>L28206010+05001</t>
  </si>
  <si>
    <t>SAND CREEK           022</t>
  </si>
  <si>
    <t>S 528</t>
  </si>
  <si>
    <t>5M SW WOLF POINT</t>
  </si>
  <si>
    <t>L28206017+09001</t>
  </si>
  <si>
    <t>PRAIRIE ELK CREEK    021</t>
  </si>
  <si>
    <t>10M SW WOLF POINT</t>
  </si>
  <si>
    <t>L28506004+07001</t>
  </si>
  <si>
    <t>WOLF CREEK           032</t>
  </si>
  <si>
    <t>VIDA EAST RD</t>
  </si>
  <si>
    <t>5M E VIDA</t>
  </si>
  <si>
    <t>L28507005+07001</t>
  </si>
  <si>
    <t>NICKWALL CREEK       012</t>
  </si>
  <si>
    <t>NICKWALL RD</t>
  </si>
  <si>
    <t>20M NE VIDA</t>
  </si>
  <si>
    <t>L28507013+00001</t>
  </si>
  <si>
    <t>REDWATER RIVER       014</t>
  </si>
  <si>
    <t>SUNNYSIDE RD</t>
  </si>
  <si>
    <t>22M SE WOLF POINT</t>
  </si>
  <si>
    <t>L29020004+03001</t>
  </si>
  <si>
    <t>SOUTH WILLOW CREEK   064</t>
  </si>
  <si>
    <t>S WILLOW CREEK RD</t>
  </si>
  <si>
    <t>4M S PONY</t>
  </si>
  <si>
    <t>L29062001+03001</t>
  </si>
  <si>
    <t>LWR S BOULDER RIVER  054</t>
  </si>
  <si>
    <t>S BOULDER RD</t>
  </si>
  <si>
    <t>5M S JEFFERSON ISLAND</t>
  </si>
  <si>
    <t>L29062002+05001</t>
  </si>
  <si>
    <t>LWR S BOULDER RIVER  066</t>
  </si>
  <si>
    <t>L29062003+07001</t>
  </si>
  <si>
    <t>UPR S BOULDER RIVER  055</t>
  </si>
  <si>
    <t>4M S JEFFERSON ISLAND</t>
  </si>
  <si>
    <t>L29082000+05001</t>
  </si>
  <si>
    <t>CHERRY CREEK         052</t>
  </si>
  <si>
    <t>CHERRY CREEK RD</t>
  </si>
  <si>
    <t>9M NE NORRIS</t>
  </si>
  <si>
    <t>L29091000+00001</t>
  </si>
  <si>
    <t>JEFFERSON RIV OVRFLW 016</t>
  </si>
  <si>
    <t>KOUNTZ RD</t>
  </si>
  <si>
    <t>2M S WHITEHALL</t>
  </si>
  <si>
    <t>L29091001+06001</t>
  </si>
  <si>
    <t>JEFFERSON RIVER      017</t>
  </si>
  <si>
    <t>3M E WHITEHALL</t>
  </si>
  <si>
    <t>L29092000+07001</t>
  </si>
  <si>
    <t>MADISON RIVER        001</t>
  </si>
  <si>
    <t>JOHNNY RIDGE RD</t>
  </si>
  <si>
    <t>7M S CAMERON</t>
  </si>
  <si>
    <t>L29122004+01001</t>
  </si>
  <si>
    <t>MADISON RIVER        032</t>
  </si>
  <si>
    <t>ENNIS LAKE RD</t>
  </si>
  <si>
    <t>4M E MCALLISTER</t>
  </si>
  <si>
    <t>L29122018+01001</t>
  </si>
  <si>
    <t>JACK CREEK           065</t>
  </si>
  <si>
    <t>JACK REEK RD</t>
  </si>
  <si>
    <t>4M E ENNIS</t>
  </si>
  <si>
    <t>L29122021+06001</t>
  </si>
  <si>
    <t>JACK CREEK           030</t>
  </si>
  <si>
    <t>JACK CREEK RD</t>
  </si>
  <si>
    <t>7M E ENNIS</t>
  </si>
  <si>
    <t>L29122022+01001</t>
  </si>
  <si>
    <t>JACK CREEK           029</t>
  </si>
  <si>
    <t>8M E ENNIS</t>
  </si>
  <si>
    <t>JACK CREEK           028</t>
  </si>
  <si>
    <t>L29122024+09001</t>
  </si>
  <si>
    <t>JACK CREEK           027</t>
  </si>
  <si>
    <t>10M E ENNIS</t>
  </si>
  <si>
    <t>L29125000+01001</t>
  </si>
  <si>
    <t>JACK CREEK           031</t>
  </si>
  <si>
    <t>JACK CR BENCH RD</t>
  </si>
  <si>
    <t>L29141000+03001</t>
  </si>
  <si>
    <t>BIG HOLE RIVER       014</t>
  </si>
  <si>
    <t>14M NW SHERIDAN</t>
  </si>
  <si>
    <t>L29141000+05001</t>
  </si>
  <si>
    <t>BIG HOLE RIVER       015</t>
  </si>
  <si>
    <t>L29141015+07001</t>
  </si>
  <si>
    <t>BIG HOLE RIVER OVER  062</t>
  </si>
  <si>
    <t>L29144011+00001</t>
  </si>
  <si>
    <t>RUBY RIVER           019</t>
  </si>
  <si>
    <t>SEYLER LN</t>
  </si>
  <si>
    <t>7M NW SHERIDAN</t>
  </si>
  <si>
    <t>L29167002+09001</t>
  </si>
  <si>
    <t>RUBY RIVER           021</t>
  </si>
  <si>
    <t>LEWIS LN</t>
  </si>
  <si>
    <t>5M W SHERIDAN</t>
  </si>
  <si>
    <t>L29170004+00001</t>
  </si>
  <si>
    <t>RUBY RIVER           022</t>
  </si>
  <si>
    <t>DUNCAN DISTRICT RD</t>
  </si>
  <si>
    <t>4M SW SHERIDAN</t>
  </si>
  <si>
    <t>L29172000+02001</t>
  </si>
  <si>
    <t>RUBY RIVER           023</t>
  </si>
  <si>
    <t>SILVER SPRING RD</t>
  </si>
  <si>
    <t>3M S SHERIDAN</t>
  </si>
  <si>
    <t>RUBY RIVER           024</t>
  </si>
  <si>
    <t>RUBY RIVER DR</t>
  </si>
  <si>
    <t>LAURIN</t>
  </si>
  <si>
    <t>L29174000+04001</t>
  </si>
  <si>
    <t>RUBY RIVER           026</t>
  </si>
  <si>
    <t>JUDY LN</t>
  </si>
  <si>
    <t>W OF ALDER</t>
  </si>
  <si>
    <t>L29174004+09001</t>
  </si>
  <si>
    <t>RUBY RIVER           025</t>
  </si>
  <si>
    <t>2M S ALDER</t>
  </si>
  <si>
    <t>L29177000+02001</t>
  </si>
  <si>
    <t>RUBY RIVER           061</t>
  </si>
  <si>
    <t>9M S ALDER</t>
  </si>
  <si>
    <t>L29180000+05001</t>
  </si>
  <si>
    <t>RUBY RIVER           059</t>
  </si>
  <si>
    <t>11M S ALDER</t>
  </si>
  <si>
    <t>L29183000+03001</t>
  </si>
  <si>
    <t>RUBY RIVER           058</t>
  </si>
  <si>
    <t>17M S ALDER</t>
  </si>
  <si>
    <t>L29204000+06001</t>
  </si>
  <si>
    <t>MADISON RIVER        045</t>
  </si>
  <si>
    <t>CLIFF LAKE RD</t>
  </si>
  <si>
    <t>36M S ENNIS</t>
  </si>
  <si>
    <t>L29220000+01001</t>
  </si>
  <si>
    <t>MADISON RIVER        046</t>
  </si>
  <si>
    <t>SUNDANCE BENCH RD</t>
  </si>
  <si>
    <t>31M S ENNIS</t>
  </si>
  <si>
    <t>L29230010+08001</t>
  </si>
  <si>
    <t>INDIAN CREEK         043</t>
  </si>
  <si>
    <t>BEAR CREEK LOOP</t>
  </si>
  <si>
    <t>21M S ENNIS</t>
  </si>
  <si>
    <t>L29281018+07001</t>
  </si>
  <si>
    <t>BIG HOLE RIVER       036</t>
  </si>
  <si>
    <t>MELROSE RD</t>
  </si>
  <si>
    <t>2M W TWIN BRIDGES</t>
  </si>
  <si>
    <t>L30001016+03001</t>
  </si>
  <si>
    <t>ROCK CREEK           005</t>
  </si>
  <si>
    <t>MEAGHER</t>
  </si>
  <si>
    <t>35M NW WHITE SULPHUR SPR</t>
  </si>
  <si>
    <t>L30015001+01001</t>
  </si>
  <si>
    <t>SMITH RIVER          014</t>
  </si>
  <si>
    <t>CAMP BAKER</t>
  </si>
  <si>
    <t>L30019010+01001</t>
  </si>
  <si>
    <t>SHEEP CREEK          003</t>
  </si>
  <si>
    <t>10M N FORT LOGAN</t>
  </si>
  <si>
    <t>L30072000+04001</t>
  </si>
  <si>
    <t>N FK MUSSELSHELL     019</t>
  </si>
  <si>
    <t>FINDON LANE RD</t>
  </si>
  <si>
    <t>3M N MARTINSDALE</t>
  </si>
  <si>
    <t>L30086000+01001</t>
  </si>
  <si>
    <t>S FORK MUSSELSHELL   026</t>
  </si>
  <si>
    <t>NF-581</t>
  </si>
  <si>
    <t>LENNEP</t>
  </si>
  <si>
    <t>L30096006+05001</t>
  </si>
  <si>
    <t>9M S MARTINSDALE</t>
  </si>
  <si>
    <t>L30105000+03001</t>
  </si>
  <si>
    <t>SMITH RIVER          002</t>
  </si>
  <si>
    <t>CANYON RD</t>
  </si>
  <si>
    <t>8M NW WHITE SULPHUR SPR</t>
  </si>
  <si>
    <t>L30107003+01001</t>
  </si>
  <si>
    <t>SMITH RIVER          001</t>
  </si>
  <si>
    <t>BIRCH CREEK RD</t>
  </si>
  <si>
    <t>4M NW WHITE SULPHUR SPR</t>
  </si>
  <si>
    <t>L30119003+00001</t>
  </si>
  <si>
    <t>S FORK SMITH RIVER  021</t>
  </si>
  <si>
    <t>SLAUGHTER HSE LN</t>
  </si>
  <si>
    <t>3M SW WHITE SULPHUR SPR</t>
  </si>
  <si>
    <t>L30124001+02001</t>
  </si>
  <si>
    <t>S FORK SMITH RIVER   028</t>
  </si>
  <si>
    <t>BIRKY RD</t>
  </si>
  <si>
    <t>7M SW WHITE SULPHUR SPR</t>
  </si>
  <si>
    <t>L30127000+01001</t>
  </si>
  <si>
    <t>S FK MUSSLESHELL OVF 040</t>
  </si>
  <si>
    <t>MARTINSDALE</t>
  </si>
  <si>
    <t>L30143000+01001</t>
  </si>
  <si>
    <t>SIXTEENMILE CREEK    029</t>
  </si>
  <si>
    <t>1ST AVE</t>
  </si>
  <si>
    <t>RINGLING</t>
  </si>
  <si>
    <t>L30151001+00001</t>
  </si>
  <si>
    <t>SIXTEENMILE CREEK    039</t>
  </si>
  <si>
    <t>ED LAVELL LN</t>
  </si>
  <si>
    <t>3M E RINGLING</t>
  </si>
  <si>
    <t>L30171000+03001</t>
  </si>
  <si>
    <t>MUSSELSHELL RIVER    022</t>
  </si>
  <si>
    <t>COUNTY ROAD 128</t>
  </si>
  <si>
    <t>2M NE MARTINSDALE</t>
  </si>
  <si>
    <t>SIXTEENMILE CREEK    044</t>
  </si>
  <si>
    <t>SIXTEENMILE RD</t>
  </si>
  <si>
    <t>18M SW RINGLING</t>
  </si>
  <si>
    <t>L31005000+09001</t>
  </si>
  <si>
    <t>SEP I 90             005</t>
  </si>
  <si>
    <t>LITTLE JOE CR RD</t>
  </si>
  <si>
    <t>1M W ST REGIS</t>
  </si>
  <si>
    <t>L31005001+00001</t>
  </si>
  <si>
    <t>ST REGIS RIVER       027</t>
  </si>
  <si>
    <t>L31007002+05101</t>
  </si>
  <si>
    <t>CLARK FORK           003</t>
  </si>
  <si>
    <t>RIVER ST N</t>
  </si>
  <si>
    <t>SUPERIOR-RIVER ST N</t>
  </si>
  <si>
    <t>L31054000+01001</t>
  </si>
  <si>
    <t>ST REGIS RIVER       019</t>
  </si>
  <si>
    <t>BIG CREEK RD</t>
  </si>
  <si>
    <t>L31070013+01001</t>
  </si>
  <si>
    <t>NEMOTE CREEK         006</t>
  </si>
  <si>
    <t>2M NW TARKIO</t>
  </si>
  <si>
    <t>L31073000+01001</t>
  </si>
  <si>
    <t>CEDAR CREEK          051</t>
  </si>
  <si>
    <t>UPHAM GULCH RD</t>
  </si>
  <si>
    <t>4M S SUPERIOR</t>
  </si>
  <si>
    <t>L31089001+04001</t>
  </si>
  <si>
    <t>CLARK FORK           053</t>
  </si>
  <si>
    <t>S FRONTAGE RD W</t>
  </si>
  <si>
    <t>2M W ALBERTON</t>
  </si>
  <si>
    <t>L31110000+01001</t>
  </si>
  <si>
    <t>ST REGIS RIVER       007</t>
  </si>
  <si>
    <t>PACKER CREEK RD</t>
  </si>
  <si>
    <t>L31110000+03001</t>
  </si>
  <si>
    <t>PACKER CREEK         008</t>
  </si>
  <si>
    <t>N SALTESE</t>
  </si>
  <si>
    <t>L31169000+01001</t>
  </si>
  <si>
    <t>CLARK FORK           015</t>
  </si>
  <si>
    <t>SOUTHSIDE CROSSING</t>
  </si>
  <si>
    <t>N DRY CREEK INT</t>
  </si>
  <si>
    <t>L31169000+07001</t>
  </si>
  <si>
    <t>DRY CREEK            002</t>
  </si>
  <si>
    <t>SOUTHSIDE RD</t>
  </si>
  <si>
    <t>L31170000+02001</t>
  </si>
  <si>
    <t>CLARK FORK           054</t>
  </si>
  <si>
    <t>OLD HWY 10 W</t>
  </si>
  <si>
    <t>3M W ALBERTON</t>
  </si>
  <si>
    <t>L31170003+05001</t>
  </si>
  <si>
    <t>INT FISH CREEK-I 90  009</t>
  </si>
  <si>
    <t>FISH CREEK RD</t>
  </si>
  <si>
    <t>4M E TARKIO</t>
  </si>
  <si>
    <t>L31170006+05001</t>
  </si>
  <si>
    <t>FISH CREEK           058</t>
  </si>
  <si>
    <t>RIVULET RD</t>
  </si>
  <si>
    <t>2M E RIVULET</t>
  </si>
  <si>
    <t>L31170019+06001</t>
  </si>
  <si>
    <t>CLARK FORK           045</t>
  </si>
  <si>
    <t>LOZEAU CROSSOVR RD</t>
  </si>
  <si>
    <t>LOZEAU</t>
  </si>
  <si>
    <t>L31174000+02001</t>
  </si>
  <si>
    <t>INT LKOUT PASS-I 90  004</t>
  </si>
  <si>
    <t>9M W SALTESE</t>
  </si>
  <si>
    <t>L31177000+02001</t>
  </si>
  <si>
    <t>RR                   056</t>
  </si>
  <si>
    <t>OLD MILL LOOP</t>
  </si>
  <si>
    <t>ST REGIS</t>
  </si>
  <si>
    <t>L31179000+05001</t>
  </si>
  <si>
    <t>MULLAN GULCH RD</t>
  </si>
  <si>
    <t>HENDERSON</t>
  </si>
  <si>
    <t>L31179001+09001</t>
  </si>
  <si>
    <t>TWELVEMILE CREEK     014</t>
  </si>
  <si>
    <t>L31179013+02001</t>
  </si>
  <si>
    <t>ST REGIS RIVER       059</t>
  </si>
  <si>
    <t>OLD HWY 10 E</t>
  </si>
  <si>
    <t>L31179013+04001</t>
  </si>
  <si>
    <t>CLARK FK-RR          060</t>
  </si>
  <si>
    <t>L31203001+03001</t>
  </si>
  <si>
    <t>ABANDONED RR     001</t>
  </si>
  <si>
    <t>SLOWAY FRNTGE RD E</t>
  </si>
  <si>
    <t>5M E ST REGIS</t>
  </si>
  <si>
    <t>4M SE SUPERIOR</t>
  </si>
  <si>
    <t>L32003000+01001</t>
  </si>
  <si>
    <t>NINEMILE CREEK      030</t>
  </si>
  <si>
    <t>W NINEMILE RD</t>
  </si>
  <si>
    <t>8M NW FRENCHTOWN</t>
  </si>
  <si>
    <t>L32003004+04001</t>
  </si>
  <si>
    <t>NINEMILE CREEK       029</t>
  </si>
  <si>
    <t>12M NW FRENCHTOWN</t>
  </si>
  <si>
    <t>L32032000+05001</t>
  </si>
  <si>
    <t>FINLEY CREEK         013</t>
  </si>
  <si>
    <t>DONEY ROAD</t>
  </si>
  <si>
    <t>5M S ARLEE</t>
  </si>
  <si>
    <t>L32090000+01001</t>
  </si>
  <si>
    <t>CLARK FORK           008</t>
  </si>
  <si>
    <t>PETTY CREEK RD</t>
  </si>
  <si>
    <t>2M E ALBERTON</t>
  </si>
  <si>
    <t>L32100006+02001</t>
  </si>
  <si>
    <t>PETTY CREEK          038</t>
  </si>
  <si>
    <t>5M S ALBERTON</t>
  </si>
  <si>
    <t>L32100010+00001</t>
  </si>
  <si>
    <t>PETTY CREEK          117</t>
  </si>
  <si>
    <t>PETTY CREEK ROAD</t>
  </si>
  <si>
    <t>9M S ALBERTON</t>
  </si>
  <si>
    <t>L32101000+01001</t>
  </si>
  <si>
    <t>BITTERROOT RIVER     010</t>
  </si>
  <si>
    <t>NORTH AVE W</t>
  </si>
  <si>
    <t>W MISSOULA</t>
  </si>
  <si>
    <t>L32101010+07001</t>
  </si>
  <si>
    <t>DEEP CREEK           098</t>
  </si>
  <si>
    <t>DEEP CREEK RD</t>
  </si>
  <si>
    <t>6M S FRENCHTOWN</t>
  </si>
  <si>
    <t>2M SE ALBERTON</t>
  </si>
  <si>
    <t>L32103000+01001</t>
  </si>
  <si>
    <t>CLARK FK-RR-HWY     106</t>
  </si>
  <si>
    <t>ROCK CR RD</t>
  </si>
  <si>
    <t>ROCK CREEK INT</t>
  </si>
  <si>
    <t>L32104031+09001</t>
  </si>
  <si>
    <t>CLARK FORK           093</t>
  </si>
  <si>
    <t>SCHWARTZ CREEK RD</t>
  </si>
  <si>
    <t>1M S CLINTON</t>
  </si>
  <si>
    <t>L32107000+08001</t>
  </si>
  <si>
    <t>CLARK FORK           011</t>
  </si>
  <si>
    <t>KONA RANCH RD</t>
  </si>
  <si>
    <t>8M W MISSOULA</t>
  </si>
  <si>
    <t>L32116002+08001</t>
  </si>
  <si>
    <t>O`BRIEN CREEK        114</t>
  </si>
  <si>
    <t>BLUE MOUNTAIN ROAD</t>
  </si>
  <si>
    <t>W OF MISSOULA</t>
  </si>
  <si>
    <t>L32161000+02001</t>
  </si>
  <si>
    <t>FRENCHTOWN IRR CANAL 099</t>
  </si>
  <si>
    <t>LOISELLE LN</t>
  </si>
  <si>
    <t>3M S FRENCHTOWN</t>
  </si>
  <si>
    <t>L32166004+05001</t>
  </si>
  <si>
    <t>NINEMILE CREEK       035</t>
  </si>
  <si>
    <t>HWY 10 W</t>
  </si>
  <si>
    <t>3M W HUSON</t>
  </si>
  <si>
    <t>L32166005+02001</t>
  </si>
  <si>
    <t>NINEMILE SLIDE       026</t>
  </si>
  <si>
    <t>L32168000+01901</t>
  </si>
  <si>
    <t>INT HUSON-I 90       012</t>
  </si>
  <si>
    <t>HUSON RD</t>
  </si>
  <si>
    <t>HUSON</t>
  </si>
  <si>
    <t>L32184001+09001</t>
  </si>
  <si>
    <t>LAVALLE CREEK        022</t>
  </si>
  <si>
    <t>DESCHAMPS LN</t>
  </si>
  <si>
    <t>8M NW MISSOULA</t>
  </si>
  <si>
    <t>L32189000+02001</t>
  </si>
  <si>
    <t>FRENCHTOWN IRR CANAL 094</t>
  </si>
  <si>
    <t>LACASSE LN</t>
  </si>
  <si>
    <t>4M S FRENCHTOWN</t>
  </si>
  <si>
    <t>L32210001+00801</t>
  </si>
  <si>
    <t>CLARK FORK           103</t>
  </si>
  <si>
    <t>TURAH RD</t>
  </si>
  <si>
    <t>4M SE BONNER</t>
  </si>
  <si>
    <t>L32212004+08401</t>
  </si>
  <si>
    <t>INT ROCK CREEK I 90  004</t>
  </si>
  <si>
    <t>BONITA RNGR STA RD</t>
  </si>
  <si>
    <t>3M SE CLINTON</t>
  </si>
  <si>
    <t>L32218001+05001</t>
  </si>
  <si>
    <t>CLARK FORK           105</t>
  </si>
  <si>
    <t>24M SE MISSOULA</t>
  </si>
  <si>
    <t>L32246000+03001</t>
  </si>
  <si>
    <t>SIN-TIN-TIN-EM-SKA   102</t>
  </si>
  <si>
    <t>CARLTON CREEK RD</t>
  </si>
  <si>
    <t>6M S LOLO</t>
  </si>
  <si>
    <t>L32267000+01001</t>
  </si>
  <si>
    <t>LOLO CREEK           110</t>
  </si>
  <si>
    <t>MILL CREEK RD</t>
  </si>
  <si>
    <t>7M W LOLO</t>
  </si>
  <si>
    <t>1M S LOLO HOT SPRINGS</t>
  </si>
  <si>
    <t>L32400000+02001</t>
  </si>
  <si>
    <t>CLEARWATER RIVER     078</t>
  </si>
  <si>
    <t>PLACID LAKE RD</t>
  </si>
  <si>
    <t>3M S SEELEY LAKE</t>
  </si>
  <si>
    <t>L32400000+08001</t>
  </si>
  <si>
    <t>OWL CREEK            077</t>
  </si>
  <si>
    <t>L32400001+05001</t>
  </si>
  <si>
    <t>OWL CREEK            076</t>
  </si>
  <si>
    <t>L32406002+06001</t>
  </si>
  <si>
    <t>BLACKFOOT RIVER      088</t>
  </si>
  <si>
    <t>SUNSET HILL RD</t>
  </si>
  <si>
    <t>3M S CLEARWATER JCT</t>
  </si>
  <si>
    <t>L32406006+03001</t>
  </si>
  <si>
    <t>ELK CREEK            089</t>
  </si>
  <si>
    <t>6M S CLEARWATER JCT</t>
  </si>
  <si>
    <t>L32406012+01001</t>
  </si>
  <si>
    <t>ELK CREEK            113</t>
  </si>
  <si>
    <t>12M S CLEARWATER JCT</t>
  </si>
  <si>
    <t>L32411000+06001</t>
  </si>
  <si>
    <t>OWL CREEK            086</t>
  </si>
  <si>
    <t>PLACID LAKE RD S</t>
  </si>
  <si>
    <t>4M S SEELEY LAKE</t>
  </si>
  <si>
    <t>L32433000+02001</t>
  </si>
  <si>
    <t>GRANT CREEK          020</t>
  </si>
  <si>
    <t>SNOW BOWL RD</t>
  </si>
  <si>
    <t>7M N MISSOULA</t>
  </si>
  <si>
    <t>L32436000+08001</t>
  </si>
  <si>
    <t>GRANT CREEK          112</t>
  </si>
  <si>
    <t>OLD GRANT CR RD</t>
  </si>
  <si>
    <t>6M N MISSOULA</t>
  </si>
  <si>
    <t>L32444000+02001</t>
  </si>
  <si>
    <t>RATTLESNAKE CREEK    017</t>
  </si>
  <si>
    <t>SAWMILL GULCH RD</t>
  </si>
  <si>
    <t>3M N MISSOULA</t>
  </si>
  <si>
    <t>L32482000+01001</t>
  </si>
  <si>
    <t>GRANT CREEK          019</t>
  </si>
  <si>
    <t>BENCH RD</t>
  </si>
  <si>
    <t>L32600000+07001</t>
  </si>
  <si>
    <t>CLEARWATER RIVER     084</t>
  </si>
  <si>
    <t>RIVERVIEW DR</t>
  </si>
  <si>
    <t>1M W SEELEY LAKE</t>
  </si>
  <si>
    <t>L32601002+04001</t>
  </si>
  <si>
    <t>CLEARWATER RIVER     082</t>
  </si>
  <si>
    <t>BOY SCOUT RD</t>
  </si>
  <si>
    <t>2M NW SEELEY LAKE</t>
  </si>
  <si>
    <t>L32601007+02001</t>
  </si>
  <si>
    <t>CLEARWATER RIVER     083</t>
  </si>
  <si>
    <t>4M NW SEELEY LAKE</t>
  </si>
  <si>
    <t>L32602000+05001</t>
  </si>
  <si>
    <t>MORRELL CREEK        092</t>
  </si>
  <si>
    <t>1M E SEELEY LAKE</t>
  </si>
  <si>
    <t>L32607000+03001</t>
  </si>
  <si>
    <t>MORRELL CREEK        007</t>
  </si>
  <si>
    <t>WHITETAIL DR</t>
  </si>
  <si>
    <t>0.5M S SEELEY LAKE</t>
  </si>
  <si>
    <t>L32654000+06001</t>
  </si>
  <si>
    <t>SWAN RIVER           065</t>
  </si>
  <si>
    <t>LINDBERGH RD</t>
  </si>
  <si>
    <t>19M N SEELEY LAKE</t>
  </si>
  <si>
    <t>L32654004+04001</t>
  </si>
  <si>
    <t>SWAN RIVER           111</t>
  </si>
  <si>
    <t>SS-11A</t>
  </si>
  <si>
    <t>LINDBERGH LAKE ROAD</t>
  </si>
  <si>
    <t>L32658000+02001</t>
  </si>
  <si>
    <t>HOLLAND CREEK        054</t>
  </si>
  <si>
    <t>PINERIDGE RD</t>
  </si>
  <si>
    <t>7M S CONDON</t>
  </si>
  <si>
    <t>L32658000+05001</t>
  </si>
  <si>
    <t>SWAN RIVER           055</t>
  </si>
  <si>
    <t>L32661000+03001</t>
  </si>
  <si>
    <t>SWAN RIVER           045</t>
  </si>
  <si>
    <t>COLD CREEK RD</t>
  </si>
  <si>
    <t>1M N CONDON</t>
  </si>
  <si>
    <t>L32662000+02001</t>
  </si>
  <si>
    <t>SWAN RIVER           058</t>
  </si>
  <si>
    <t>GLACIER CREEK RD</t>
  </si>
  <si>
    <t>W CONDON</t>
  </si>
  <si>
    <t>L32662000+06001</t>
  </si>
  <si>
    <t>GLACIER CREEK        061</t>
  </si>
  <si>
    <t>0.5M W CONDON</t>
  </si>
  <si>
    <t>L32662002+00001</t>
  </si>
  <si>
    <t>ELK CREEK            115</t>
  </si>
  <si>
    <t>ELK FLATS RD</t>
  </si>
  <si>
    <t>W OF CONDON</t>
  </si>
  <si>
    <t>L32663000+09001</t>
  </si>
  <si>
    <t>GLACIER CREEK        059</t>
  </si>
  <si>
    <t>STYLER DR</t>
  </si>
  <si>
    <t>1M SW CONDON</t>
  </si>
  <si>
    <t>L32663001+00001</t>
  </si>
  <si>
    <t>GLACIER CR OVRFLOW   060</t>
  </si>
  <si>
    <t>2M SW CONDON</t>
  </si>
  <si>
    <t>L32665000+02001</t>
  </si>
  <si>
    <t>SWAN RIVER           056</t>
  </si>
  <si>
    <t>GUEST RANCH RD</t>
  </si>
  <si>
    <t>1.5M S CONDON</t>
  </si>
  <si>
    <t>L32678000+01001</t>
  </si>
  <si>
    <t>HOLLAND CREEK        051</t>
  </si>
  <si>
    <t>S HOLLAND LAKE RD</t>
  </si>
  <si>
    <t>HOLLAND LAKE</t>
  </si>
  <si>
    <t>L32759000+05001</t>
  </si>
  <si>
    <t>FRENCHTOWN CANAL     100</t>
  </si>
  <si>
    <t>MALLARD WAY</t>
  </si>
  <si>
    <t>10M NW MISSOULA</t>
  </si>
  <si>
    <t>L32991000+01001</t>
  </si>
  <si>
    <t>MILLER CREEK         116</t>
  </si>
  <si>
    <t>WISE RIVER RD</t>
  </si>
  <si>
    <t>L33001027+08001</t>
  </si>
  <si>
    <t>MUSSELSHELL RD</t>
  </si>
  <si>
    <t>MUSSELSHELL</t>
  </si>
  <si>
    <t>6M W MUSSELSHELL</t>
  </si>
  <si>
    <t>L33006015+07001</t>
  </si>
  <si>
    <t>MUSSELSHELL RIVER    008</t>
  </si>
  <si>
    <t>4-H RD</t>
  </si>
  <si>
    <t>SE ROUNDUP</t>
  </si>
  <si>
    <t>L33007001+04001</t>
  </si>
  <si>
    <t>MUSSELSHELL RIVER    017</t>
  </si>
  <si>
    <t>MELSTONE-CUSTER RD</t>
  </si>
  <si>
    <t>1M SE MELSTONE</t>
  </si>
  <si>
    <t>MUSSELSHELL RIVER    012</t>
  </si>
  <si>
    <t>E PARROT CREEK RD</t>
  </si>
  <si>
    <t>7M NE ROUNDUP</t>
  </si>
  <si>
    <t>FARREL ST</t>
  </si>
  <si>
    <t>L33027000+08281</t>
  </si>
  <si>
    <t>MUSSELSHELL RIVER    024</t>
  </si>
  <si>
    <t>HARVEY RD</t>
  </si>
  <si>
    <t>3M SW MELSTONE</t>
  </si>
  <si>
    <t>L33027001+02001</t>
  </si>
  <si>
    <t>MUSSELSHELL RIVER    018</t>
  </si>
  <si>
    <t>MUSSELSHELL RIVER    019</t>
  </si>
  <si>
    <t>QUEENS POINT RD</t>
  </si>
  <si>
    <t>6M SW MELSTONE</t>
  </si>
  <si>
    <t>L33030003+06001</t>
  </si>
  <si>
    <t>MUSSELSHELL RIVER    004</t>
  </si>
  <si>
    <t>DEAN CREEK RD</t>
  </si>
  <si>
    <t>15M SW ROUNDUP</t>
  </si>
  <si>
    <t>L33045000+04001</t>
  </si>
  <si>
    <t>MUSSLESHELL RIVER    011</t>
  </si>
  <si>
    <t>NUMBER 4 RD</t>
  </si>
  <si>
    <t>1M E ROUNDUP</t>
  </si>
  <si>
    <t>L33110006+01611</t>
  </si>
  <si>
    <t>BULL MTN RR          023</t>
  </si>
  <si>
    <t>MAJERUS RD</t>
  </si>
  <si>
    <t>14M SE ROUNDUP</t>
  </si>
  <si>
    <t>L33548000+00001</t>
  </si>
  <si>
    <t>MUSSELSHELL RIVER    025</t>
  </si>
  <si>
    <t>COUNTY ROAD 548</t>
  </si>
  <si>
    <t>ROUNDUP</t>
  </si>
  <si>
    <t>L34001000+03001</t>
  </si>
  <si>
    <t>FLATHEAD CREEK       009</t>
  </si>
  <si>
    <t>SHIELDS RIVER RD</t>
  </si>
  <si>
    <t>NE WILSALL</t>
  </si>
  <si>
    <t>L34001003+09001</t>
  </si>
  <si>
    <t>SHIELDS RIVER        010</t>
  </si>
  <si>
    <t>4M NE WILSALL</t>
  </si>
  <si>
    <t>L34001014+07001</t>
  </si>
  <si>
    <t>SHIELDS RIVER        011</t>
  </si>
  <si>
    <t>14M NE WILSALL</t>
  </si>
  <si>
    <t>L34003001+07001</t>
  </si>
  <si>
    <t>FERRY CREEK          037</t>
  </si>
  <si>
    <t>OLD CLYDE PARK RD</t>
  </si>
  <si>
    <t>2M NE LIVINGSTON</t>
  </si>
  <si>
    <t>L34005000+01001</t>
  </si>
  <si>
    <t>SHIELDS RIVER        007</t>
  </si>
  <si>
    <t>BRACKETT CREEK RD</t>
  </si>
  <si>
    <t>W CLYDE PARK</t>
  </si>
  <si>
    <t>L34006000+07001</t>
  </si>
  <si>
    <t>SHIELDS RIVER        018</t>
  </si>
  <si>
    <t>3M NE WILSALL</t>
  </si>
  <si>
    <t>L34007000+03001</t>
  </si>
  <si>
    <t>SHIELDS RIVER OVERFL 022</t>
  </si>
  <si>
    <t>SHIELDS RIVER RD E</t>
  </si>
  <si>
    <t>8M NE LIVINGSTON</t>
  </si>
  <si>
    <t>L34007000+04001</t>
  </si>
  <si>
    <t>SHIELDS RIVER        023</t>
  </si>
  <si>
    <t>L34007004+00001</t>
  </si>
  <si>
    <t>FIDDLE CREEK         024</t>
  </si>
  <si>
    <t>7M SE CLYDE PARK</t>
  </si>
  <si>
    <t>L34008000+02001</t>
  </si>
  <si>
    <t>FLATHEAD CREEK       020</t>
  </si>
  <si>
    <t>HORSE CR RD</t>
  </si>
  <si>
    <t>WILSALL-HORSE CR RD</t>
  </si>
  <si>
    <t>L34008000+03001</t>
  </si>
  <si>
    <t>SHIELDS RIVER        021</t>
  </si>
  <si>
    <t>E WILSALL-HORSE CR RD</t>
  </si>
  <si>
    <t>6M NE LIVINGSTON</t>
  </si>
  <si>
    <t>L34016008+07001</t>
  </si>
  <si>
    <t>BRACKETT CREEK       006</t>
  </si>
  <si>
    <t>CANYON CREEK RD</t>
  </si>
  <si>
    <t>2M SW CLYDE PARK</t>
  </si>
  <si>
    <t>HAMMOND CREEK RD</t>
  </si>
  <si>
    <t>5M E CLYDE PARK</t>
  </si>
  <si>
    <t>L34019001+06001</t>
  </si>
  <si>
    <t>ROCK CREEK RD N</t>
  </si>
  <si>
    <t>9M E CLYDE PARK</t>
  </si>
  <si>
    <t>L34022000+05001</t>
  </si>
  <si>
    <t>SHIELDS RIVER        019</t>
  </si>
  <si>
    <t>DAISY DEAN RD</t>
  </si>
  <si>
    <t>2M NE WILSALL</t>
  </si>
  <si>
    <t>15M NE WILSALL</t>
  </si>
  <si>
    <t>L34029000+03001</t>
  </si>
  <si>
    <t>SHIELDS RIVER        035</t>
  </si>
  <si>
    <t>FIDDLE CREEK RD</t>
  </si>
  <si>
    <t>6M SE CLYDE PARK</t>
  </si>
  <si>
    <t>L34030001+06001</t>
  </si>
  <si>
    <t>BRACKETT CREEK       032</t>
  </si>
  <si>
    <t>CASTLE MOUNTAIN RD</t>
  </si>
  <si>
    <t>2M S CLYDE PARK</t>
  </si>
  <si>
    <t>L34046002+04001</t>
  </si>
  <si>
    <t>5M NE CLYDE PARK</t>
  </si>
  <si>
    <t>L34048000+05001</t>
  </si>
  <si>
    <t>SHIELDS RIVER        015</t>
  </si>
  <si>
    <t>COAL CAMP RD</t>
  </si>
  <si>
    <t>8M NE WILSALL</t>
  </si>
  <si>
    <t>L34049000+04001</t>
  </si>
  <si>
    <t>POTTER CREEK         005</t>
  </si>
  <si>
    <t>POTTER CREEK RD</t>
  </si>
  <si>
    <t>1M N WILSALL</t>
  </si>
  <si>
    <t>L34050000+01001</t>
  </si>
  <si>
    <t>SHIELDS RIVER        014</t>
  </si>
  <si>
    <t>10M NE WILSALL</t>
  </si>
  <si>
    <t>L34061000+04001</t>
  </si>
  <si>
    <t>SHIELDS RIVER        027</t>
  </si>
  <si>
    <t>INDIAN CREEK RD</t>
  </si>
  <si>
    <t>2M S WILSALL</t>
  </si>
  <si>
    <t>L34072001+01001</t>
  </si>
  <si>
    <t>FLATHEAD CREEK       073</t>
  </si>
  <si>
    <t>SWANDAL RD</t>
  </si>
  <si>
    <t>3M W WILSALL</t>
  </si>
  <si>
    <t>L34082002+02001</t>
  </si>
  <si>
    <t>COTTONWOOD CREEK     026</t>
  </si>
  <si>
    <t>ENYART LN</t>
  </si>
  <si>
    <t>6M NE CLYDE PARK</t>
  </si>
  <si>
    <t>L34082005+02001</t>
  </si>
  <si>
    <t>COTTONWOOD CREEK     030</t>
  </si>
  <si>
    <t>10M S WILSALL</t>
  </si>
  <si>
    <t>W BOULDER RIVER      038</t>
  </si>
  <si>
    <t>SWINGLEY RD</t>
  </si>
  <si>
    <t>18M E LIVINGSTON</t>
  </si>
  <si>
    <t>L34203001+07001</t>
  </si>
  <si>
    <t>YELLOWSTONE RIVER    069</t>
  </si>
  <si>
    <t>PINE CREEK RD</t>
  </si>
  <si>
    <t>1M W PINE CREEK</t>
  </si>
  <si>
    <t>L34204000+05001</t>
  </si>
  <si>
    <t>YELLOWSTONE RIVER    043</t>
  </si>
  <si>
    <t>3M NE PRAY</t>
  </si>
  <si>
    <t>L34204003+06001</t>
  </si>
  <si>
    <t>MILL CREEK           044</t>
  </si>
  <si>
    <t>5M E EMIGRANT</t>
  </si>
  <si>
    <t>L34204006+00001</t>
  </si>
  <si>
    <t>MILL CREEK           045</t>
  </si>
  <si>
    <t>7M E EMIGRANT</t>
  </si>
  <si>
    <t>L34206000+02001</t>
  </si>
  <si>
    <t>MURPHYS LN</t>
  </si>
  <si>
    <t>E EMIGRANT</t>
  </si>
  <si>
    <t>L34206000+04001</t>
  </si>
  <si>
    <t>YELLOWSTONE RIVER    004</t>
  </si>
  <si>
    <t>L34209003+01001</t>
  </si>
  <si>
    <t>SIX MILE CREEK       055</t>
  </si>
  <si>
    <t>SIX MILE CREEK RD</t>
  </si>
  <si>
    <t>6M S EMIGRANT</t>
  </si>
  <si>
    <t>L34210000+03001</t>
  </si>
  <si>
    <t>FOUR MILE CREEK   039</t>
  </si>
  <si>
    <t>MAIN BOULDER RD</t>
  </si>
  <si>
    <t>30M S SPRINGDALE</t>
  </si>
  <si>
    <t>L34210000+08001</t>
  </si>
  <si>
    <t>BOULDER RIVER        040</t>
  </si>
  <si>
    <t>31M S SPRINGDALE</t>
  </si>
  <si>
    <t>L34210004+06001</t>
  </si>
  <si>
    <t>BOULDER RIVER        041</t>
  </si>
  <si>
    <t>NF-6639 RD</t>
  </si>
  <si>
    <t>35M S SPRINGDALE</t>
  </si>
  <si>
    <t>L34211002+06001</t>
  </si>
  <si>
    <t>EMIGRANT CREEK       075</t>
  </si>
  <si>
    <t>CONLIN RD</t>
  </si>
  <si>
    <t>3M SE EMMIGRANT</t>
  </si>
  <si>
    <t>JARDINE</t>
  </si>
  <si>
    <t>BANNOCK TRAIL</t>
  </si>
  <si>
    <t>1M E SILVER GATE</t>
  </si>
  <si>
    <t>SILVER GATE</t>
  </si>
  <si>
    <t>L34304018+02001</t>
  </si>
  <si>
    <t>IRRIGATION CANAL     001</t>
  </si>
  <si>
    <t>1M N EMIGRANT</t>
  </si>
  <si>
    <t>L34307003+01001</t>
  </si>
  <si>
    <t>BIG CREEK            062</t>
  </si>
  <si>
    <t>9M SW EMIGRANT</t>
  </si>
  <si>
    <t>L34307004+08001</t>
  </si>
  <si>
    <t>BIG CREEK            063</t>
  </si>
  <si>
    <t>11M SW EMIGRANT</t>
  </si>
  <si>
    <t>L34321000+02001</t>
  </si>
  <si>
    <t>BIG CREEK            065</t>
  </si>
  <si>
    <t>HYALITE CREEK RD</t>
  </si>
  <si>
    <t>L34322000+02001</t>
  </si>
  <si>
    <t>YELLOWSTONE RIVER    068</t>
  </si>
  <si>
    <t>CINNABAR BASIN RD</t>
  </si>
  <si>
    <t>CORWIN SPRINGS</t>
  </si>
  <si>
    <t>L34322001+08001</t>
  </si>
  <si>
    <t>2M W CORWIN SPRINGS</t>
  </si>
  <si>
    <t>L34391000+01001</t>
  </si>
  <si>
    <t>YELLOWSTONE RIVER    070</t>
  </si>
  <si>
    <t>S 9TH ST-ISLAND DR</t>
  </si>
  <si>
    <t>LIVINGSTON-S 9TH ST</t>
  </si>
  <si>
    <t>L34395000+01001</t>
  </si>
  <si>
    <t>BEAR CREEK           080</t>
  </si>
  <si>
    <t>CREVICE MNT RD</t>
  </si>
  <si>
    <t>L34448000+02001</t>
  </si>
  <si>
    <t>MISSION CREEK        002</t>
  </si>
  <si>
    <t>FRONTAGE RD E 448</t>
  </si>
  <si>
    <t>L34448002+08001</t>
  </si>
  <si>
    <t>COUNTY ROAD          008</t>
  </si>
  <si>
    <t>10M E LIVINGSTON</t>
  </si>
  <si>
    <t>L34448006+02001</t>
  </si>
  <si>
    <t>GREELEY CREEK        017</t>
  </si>
  <si>
    <t>COOKE CITY</t>
  </si>
  <si>
    <t>L34991000+01001</t>
  </si>
  <si>
    <t>HAMILTON ROAD</t>
  </si>
  <si>
    <t>PETROLEUM</t>
  </si>
  <si>
    <t>L35002003+06001</t>
  </si>
  <si>
    <t>FLATWILLOW CREEK     013</t>
  </si>
  <si>
    <t>KELLY RD</t>
  </si>
  <si>
    <t>8M S WINNETT</t>
  </si>
  <si>
    <t>L35007000+08001</t>
  </si>
  <si>
    <t>MCDONALD CREEK       014</t>
  </si>
  <si>
    <t>PETROLIA LAKE RD</t>
  </si>
  <si>
    <t>6M E WINNETT</t>
  </si>
  <si>
    <t>L35008002+01001</t>
  </si>
  <si>
    <t>MCDONALD CREEK       003</t>
  </si>
  <si>
    <t>PETROLIA BENCH RD</t>
  </si>
  <si>
    <t>9M E WINNETT</t>
  </si>
  <si>
    <t>L35015002+08001</t>
  </si>
  <si>
    <t>FLATWILLOW CREEK     016</t>
  </si>
  <si>
    <t>HUGHES LN</t>
  </si>
  <si>
    <t>16M S WINNETT</t>
  </si>
  <si>
    <t>L35101005+05001</t>
  </si>
  <si>
    <t>BUFFALO CREEK        006</t>
  </si>
  <si>
    <t>6M N WINNETT</t>
  </si>
  <si>
    <t>L35101006+03001</t>
  </si>
  <si>
    <t>BOX ELDER CREEK      007</t>
  </si>
  <si>
    <t>L35102006+07001</t>
  </si>
  <si>
    <t>BOX ELDER CREEK      012</t>
  </si>
  <si>
    <t>WILDHORSE RD</t>
  </si>
  <si>
    <t>13M NW WINNETT</t>
  </si>
  <si>
    <t>L35103006+02001</t>
  </si>
  <si>
    <t>SO FK BUFFALO CR     011</t>
  </si>
  <si>
    <t>6M NW WINNETT</t>
  </si>
  <si>
    <t>L35104004+03001</t>
  </si>
  <si>
    <t>BOX ELDER CREEK      008</t>
  </si>
  <si>
    <t>OLD CAT CREEK RD</t>
  </si>
  <si>
    <t>5M NE WINNETT</t>
  </si>
  <si>
    <t>L35107000+04501</t>
  </si>
  <si>
    <t>MCDONALD CREEK       032</t>
  </si>
  <si>
    <t>TEIGEN LOOP</t>
  </si>
  <si>
    <t>S TEIGEN</t>
  </si>
  <si>
    <t>L35111006+07001</t>
  </si>
  <si>
    <t>CANAL                030</t>
  </si>
  <si>
    <t>BLAKESLEE RD</t>
  </si>
  <si>
    <t>7M N TEIGEN</t>
  </si>
  <si>
    <t>L35112003+00001</t>
  </si>
  <si>
    <t>BOX ELDER CREEK      010</t>
  </si>
  <si>
    <t>WELTER DIVIDE RD</t>
  </si>
  <si>
    <t>13M NE TEIGEN</t>
  </si>
  <si>
    <t>L36001000+03001</t>
  </si>
  <si>
    <t>DRAINAGE             112</t>
  </si>
  <si>
    <t>SAVOY RD</t>
  </si>
  <si>
    <t>PHILLIPS</t>
  </si>
  <si>
    <t>W DODSON</t>
  </si>
  <si>
    <t>L36001001+09001</t>
  </si>
  <si>
    <t>DODSON NORTH CANAL   014</t>
  </si>
  <si>
    <t>2M W DODSON</t>
  </si>
  <si>
    <t>L36006030+01001</t>
  </si>
  <si>
    <t>BLACK COULEE         072</t>
  </si>
  <si>
    <t>BLACK COULEE RD</t>
  </si>
  <si>
    <t>28M N DODSON</t>
  </si>
  <si>
    <t>L36006042+08001</t>
  </si>
  <si>
    <t>WOODY ISLAND COULEE  074</t>
  </si>
  <si>
    <t>20M NW LORING</t>
  </si>
  <si>
    <t>L36007021+07001</t>
  </si>
  <si>
    <t>STINKY CREEK         109</t>
  </si>
  <si>
    <t>FORKS RD</t>
  </si>
  <si>
    <t>10M NW SACO</t>
  </si>
  <si>
    <t>L36009001+01001</t>
  </si>
  <si>
    <t>ASSINIBOINE CREEK    068</t>
  </si>
  <si>
    <t>ASSINIBOINE RD</t>
  </si>
  <si>
    <t>7M N MALTA</t>
  </si>
  <si>
    <t>L36009004+07001</t>
  </si>
  <si>
    <t>ASSINIBOINE CREEK    069</t>
  </si>
  <si>
    <t>11M NW MALTA</t>
  </si>
  <si>
    <t>L36011005+01001</t>
  </si>
  <si>
    <t>FRENCHMAN CREEK      126</t>
  </si>
  <si>
    <t>12M NE SACO</t>
  </si>
  <si>
    <t>L36017015+03001</t>
  </si>
  <si>
    <t>FRENCHMAN RSV SPWY   124</t>
  </si>
  <si>
    <t>FRENCHMAN RD</t>
  </si>
  <si>
    <t>21M N SACO</t>
  </si>
  <si>
    <t>L36023003+04001</t>
  </si>
  <si>
    <t>WHITEWATER CREEK     110</t>
  </si>
  <si>
    <t>YOUTH RANCH RD</t>
  </si>
  <si>
    <t>8M S WHITEWATER</t>
  </si>
  <si>
    <t>L36037001+00001</t>
  </si>
  <si>
    <t>BEAVER CREEK         118</t>
  </si>
  <si>
    <t>DEHY RD</t>
  </si>
  <si>
    <t>3M NW SACO</t>
  </si>
  <si>
    <t>L36051000+05001</t>
  </si>
  <si>
    <t>DODSON NORTH CANAL   005</t>
  </si>
  <si>
    <t>GREEN ACRES RD</t>
  </si>
  <si>
    <t>NW MALTA</t>
  </si>
  <si>
    <t>L36060000+01001</t>
  </si>
  <si>
    <t>DODSON NORTH CANAL   037</t>
  </si>
  <si>
    <t>COUNTY ROAD 029</t>
  </si>
  <si>
    <t>1M W DODSON</t>
  </si>
  <si>
    <t>L36178000+01001</t>
  </si>
  <si>
    <t>DODSON NORTH CANAL   013</t>
  </si>
  <si>
    <t>COUNTY ROAD 055</t>
  </si>
  <si>
    <t>L36200026+00001</t>
  </si>
  <si>
    <t>BEAVER CREEK         052</t>
  </si>
  <si>
    <t>CONTENT RD</t>
  </si>
  <si>
    <t>26M SE MALTA</t>
  </si>
  <si>
    <t>L36200038+07001</t>
  </si>
  <si>
    <t>SAGE CREEK           054</t>
  </si>
  <si>
    <t>39M S MALTA</t>
  </si>
  <si>
    <t>L36200040+00001</t>
  </si>
  <si>
    <t>SAGE CREEK OVERFLOW  055</t>
  </si>
  <si>
    <t>39M SE MALTA</t>
  </si>
  <si>
    <t>L36201015+07001</t>
  </si>
  <si>
    <t>WILD HORSE CK OVRFLW 022</t>
  </si>
  <si>
    <t>STAGE RD</t>
  </si>
  <si>
    <t>17M S DODSON</t>
  </si>
  <si>
    <t>L36201015+09001</t>
  </si>
  <si>
    <t>WILD HORSE CREEK     023</t>
  </si>
  <si>
    <t>L36201018+06001</t>
  </si>
  <si>
    <t>SPRING COULEE        024</t>
  </si>
  <si>
    <t>20M S DODSON</t>
  </si>
  <si>
    <t>L36201023+03001</t>
  </si>
  <si>
    <t>BIG WARM CREEK       027</t>
  </si>
  <si>
    <t>24M S DODSON</t>
  </si>
  <si>
    <t>L36201028+09001</t>
  </si>
  <si>
    <t>LITTLE WARM CREEK    028</t>
  </si>
  <si>
    <t>30M S DODSON</t>
  </si>
  <si>
    <t>L36202019+07001</t>
  </si>
  <si>
    <t>BEAVER CREEK         049</t>
  </si>
  <si>
    <t>REGINA RD</t>
  </si>
  <si>
    <t>23M S MALTA</t>
  </si>
  <si>
    <t>L36203000+06001</t>
  </si>
  <si>
    <t>BIG WARM CREEK       045</t>
  </si>
  <si>
    <t>MIDALE RD</t>
  </si>
  <si>
    <t>22M S MALTA</t>
  </si>
  <si>
    <t>L36203013+04001</t>
  </si>
  <si>
    <t>35M S MALTA</t>
  </si>
  <si>
    <t>COUNTY ROAD 201</t>
  </si>
  <si>
    <t>L36205005+08001</t>
  </si>
  <si>
    <t>DRAINAGE             057</t>
  </si>
  <si>
    <t>UPPER HARB RD</t>
  </si>
  <si>
    <t>16M E MALTA</t>
  </si>
  <si>
    <t>L36205009+07001</t>
  </si>
  <si>
    <t>BEAVER CREEK         095</t>
  </si>
  <si>
    <t>20M E MALTA</t>
  </si>
  <si>
    <t>LARB CREEK RD</t>
  </si>
  <si>
    <t>S SACO</t>
  </si>
  <si>
    <t>L36208003+08001</t>
  </si>
  <si>
    <t>BIG WARM CREEK       026</t>
  </si>
  <si>
    <t>HOG RANCH RD</t>
  </si>
  <si>
    <t>DODSON S CANAL  097</t>
  </si>
  <si>
    <t>OLD US HWY 2</t>
  </si>
  <si>
    <t>5M E MALTA</t>
  </si>
  <si>
    <t>L36215006+04001</t>
  </si>
  <si>
    <t>DODSON S. CNL SPLWAY 098</t>
  </si>
  <si>
    <t>8M E MALTA</t>
  </si>
  <si>
    <t>L36215017+05001</t>
  </si>
  <si>
    <t>BEAVER CREEK OVERFLO 100</t>
  </si>
  <si>
    <t>19M E MALTA</t>
  </si>
  <si>
    <t>L36215017+09001</t>
  </si>
  <si>
    <t>BEAVER CREEK         101</t>
  </si>
  <si>
    <t>L36218000+02001</t>
  </si>
  <si>
    <t>EXETER CREEK         004</t>
  </si>
  <si>
    <t>KID CURRY RD</t>
  </si>
  <si>
    <t>4M W MALTA</t>
  </si>
  <si>
    <t>L36221004+01001</t>
  </si>
  <si>
    <t>ALKALI CREEK         001</t>
  </si>
  <si>
    <t>ALKALI RD</t>
  </si>
  <si>
    <t>7M SW MALTA</t>
  </si>
  <si>
    <t>COUNTY ROAD 208</t>
  </si>
  <si>
    <t>L36225001+01001</t>
  </si>
  <si>
    <t>BEAVER CREEK         092</t>
  </si>
  <si>
    <t>LOWER HARB RD</t>
  </si>
  <si>
    <t>14M E MALTA</t>
  </si>
  <si>
    <t>L36229005+05001</t>
  </si>
  <si>
    <t>TELEGRAPH CREEK      040</t>
  </si>
  <si>
    <t>47M S MALTA</t>
  </si>
  <si>
    <t>L36232000+02001</t>
  </si>
  <si>
    <t>DODSON SOUTH CANAL   034</t>
  </si>
  <si>
    <t>WAGNEW DUMO RD</t>
  </si>
  <si>
    <t>2M S WAGNER</t>
  </si>
  <si>
    <t>L36235001+07001</t>
  </si>
  <si>
    <t>DODSON SOUTH CANAL   116</t>
  </si>
  <si>
    <t>STRATER RD</t>
  </si>
  <si>
    <t>6M E MALTA</t>
  </si>
  <si>
    <t>L36244006+01001</t>
  </si>
  <si>
    <t>BEAVER CREEK         132</t>
  </si>
  <si>
    <t>COUNTY RD 244</t>
  </si>
  <si>
    <t>28M SE MALTA</t>
  </si>
  <si>
    <t>L36259001+04001</t>
  </si>
  <si>
    <t>DODSON SOUTH CANAL   117</t>
  </si>
  <si>
    <t>W STRATER RD</t>
  </si>
  <si>
    <t>L36275000+07001</t>
  </si>
  <si>
    <t>DODSON SOUTH CANAL   131</t>
  </si>
  <si>
    <t>S 5TH AVE E</t>
  </si>
  <si>
    <t>SE MALTA</t>
  </si>
  <si>
    <t>L36281002+03001</t>
  </si>
  <si>
    <t>SECOND CREEK         047</t>
  </si>
  <si>
    <t>43M S MALTA</t>
  </si>
  <si>
    <t>L37001003+01001</t>
  </si>
  <si>
    <t>NO NAME DITCH        053</t>
  </si>
  <si>
    <t>WILLIAMS RD</t>
  </si>
  <si>
    <t>WILLIAMS</t>
  </si>
  <si>
    <t>L37001007+02001</t>
  </si>
  <si>
    <t>NO NAME DITCH        052</t>
  </si>
  <si>
    <t>4M E WILLIAMS</t>
  </si>
  <si>
    <t>L37001011+07001</t>
  </si>
  <si>
    <t>DRY FK MARIAS        051</t>
  </si>
  <si>
    <t>4M NW CONRAD</t>
  </si>
  <si>
    <t>L37001012+01001</t>
  </si>
  <si>
    <t>SPRING CREEK         050</t>
  </si>
  <si>
    <t>4M N CONRAD</t>
  </si>
  <si>
    <t>L37001012+06001</t>
  </si>
  <si>
    <t>IRRIGATION CANAL     085</t>
  </si>
  <si>
    <t>3M N CONRAD</t>
  </si>
  <si>
    <t>L37002003+04001</t>
  </si>
  <si>
    <t>LAKE FRANCIS CANAL   075</t>
  </si>
  <si>
    <t>E LAKE RD</t>
  </si>
  <si>
    <t>3M SE VALIER</t>
  </si>
  <si>
    <t>L37002006+02001</t>
  </si>
  <si>
    <t>6M SE VALIER</t>
  </si>
  <si>
    <t>L37002009+06001</t>
  </si>
  <si>
    <t>DRY FK MARIAS RIVER  030</t>
  </si>
  <si>
    <t>15M W CONRAD</t>
  </si>
  <si>
    <t>CANAL                034</t>
  </si>
  <si>
    <t>FRANCES HEIGHTS RD</t>
  </si>
  <si>
    <t>3M W VALIER</t>
  </si>
  <si>
    <t>L37003001+06001</t>
  </si>
  <si>
    <t>CANAL                033</t>
  </si>
  <si>
    <t>4M SW VALIER</t>
  </si>
  <si>
    <t>L37004004+07001</t>
  </si>
  <si>
    <t>VALIER CANAL         035</t>
  </si>
  <si>
    <t>VALIER DUPUYER RD</t>
  </si>
  <si>
    <t>L37005013+00001</t>
  </si>
  <si>
    <t>BULLHEAD RD</t>
  </si>
  <si>
    <t>7M NE WILLIAMS</t>
  </si>
  <si>
    <t>L37007000+02001</t>
  </si>
  <si>
    <t>NO NAME DITCH        049</t>
  </si>
  <si>
    <t>1M W CONRAD</t>
  </si>
  <si>
    <t>L37011000+08001</t>
  </si>
  <si>
    <t>NO NAME COULEE       072</t>
  </si>
  <si>
    <t>MESSENGER RD</t>
  </si>
  <si>
    <t>6M NW CONRAD</t>
  </si>
  <si>
    <t>NO NAME DITCH        074</t>
  </si>
  <si>
    <t>L37015003+08001</t>
  </si>
  <si>
    <t>DRY FK MARIAS RIVER  073</t>
  </si>
  <si>
    <t>2M S WILLIAMS</t>
  </si>
  <si>
    <t>L37029001+08001</t>
  </si>
  <si>
    <t>BELGIAN HILL RD</t>
  </si>
  <si>
    <t>3M NE WILLIAMS</t>
  </si>
  <si>
    <t>BLUE SKY RD</t>
  </si>
  <si>
    <t>4M SE VALIER</t>
  </si>
  <si>
    <t>L37034002+03001</t>
  </si>
  <si>
    <t>LAKE FRANCIS CANAL   071</t>
  </si>
  <si>
    <t>HEIGHTS RD</t>
  </si>
  <si>
    <t>6M SW VALIER</t>
  </si>
  <si>
    <t>L37038002+03001</t>
  </si>
  <si>
    <t>BIRCH CREEK          001</t>
  </si>
  <si>
    <t>STOLTZ RD</t>
  </si>
  <si>
    <t>12M W VALIER</t>
  </si>
  <si>
    <t>L37041005+00001</t>
  </si>
  <si>
    <t>IRRIGATION CANAL     081</t>
  </si>
  <si>
    <t>6M NE VALIER</t>
  </si>
  <si>
    <t>L37043007+00001</t>
  </si>
  <si>
    <t>NO NAME COULEE       078</t>
  </si>
  <si>
    <t>TRUNK BUTTE RD</t>
  </si>
  <si>
    <t>7M N WILLIAMS</t>
  </si>
  <si>
    <t>L37057000+02001</t>
  </si>
  <si>
    <t>C CANAL              025</t>
  </si>
  <si>
    <t>KINGSTON MINE RD</t>
  </si>
  <si>
    <t>1M W VALIER</t>
  </si>
  <si>
    <t>L37064004+07001</t>
  </si>
  <si>
    <t>BIRCH CREEK          022</t>
  </si>
  <si>
    <t>7M NW VALIER</t>
  </si>
  <si>
    <t>L37100005+07001</t>
  </si>
  <si>
    <t>PONDERA COULEE       007</t>
  </si>
  <si>
    <t>PRICE RD N</t>
  </si>
  <si>
    <t>9M E CONRAD</t>
  </si>
  <si>
    <t>L37101003+00001</t>
  </si>
  <si>
    <t>DRY FK MARIAS RIVER  013</t>
  </si>
  <si>
    <t>OLD SHELBY RD</t>
  </si>
  <si>
    <t>3M NE CONRAD</t>
  </si>
  <si>
    <t>L37101009+01001</t>
  </si>
  <si>
    <t>PONDERA CANAL        012</t>
  </si>
  <si>
    <t>5M NW LEDGER</t>
  </si>
  <si>
    <t>L37107000+09001</t>
  </si>
  <si>
    <t>PONDERA COULEE       018</t>
  </si>
  <si>
    <t>PRIMROSE RD N</t>
  </si>
  <si>
    <t>4M NE CONRAD</t>
  </si>
  <si>
    <t>L37108000+09001</t>
  </si>
  <si>
    <t>PONDERA COULEE       019</t>
  </si>
  <si>
    <t>5M NE CONRAD</t>
  </si>
  <si>
    <t>L37115000+05001</t>
  </si>
  <si>
    <t>INT BULLHEAD RD-I 15 008</t>
  </si>
  <si>
    <t>WESTRIDGE RD</t>
  </si>
  <si>
    <t>9M SW SHELBY</t>
  </si>
  <si>
    <t>L37147008+00001</t>
  </si>
  <si>
    <t>S PONDERA COULEE    055</t>
  </si>
  <si>
    <t>US HWY 91 S</t>
  </si>
  <si>
    <t>2M NW BRADY</t>
  </si>
  <si>
    <t>L37200004+05001</t>
  </si>
  <si>
    <t>S PONDERA COULEE    006</t>
  </si>
  <si>
    <t>PRICE RD S</t>
  </si>
  <si>
    <t>7M NE BRADY</t>
  </si>
  <si>
    <t>L37201003+06001</t>
  </si>
  <si>
    <t>PONDERA COULEE       011</t>
  </si>
  <si>
    <t>PREPUTIN RD</t>
  </si>
  <si>
    <t>16M NE BRADY</t>
  </si>
  <si>
    <t>L37207011+09001</t>
  </si>
  <si>
    <t>S PONDERA COULEE    002</t>
  </si>
  <si>
    <t>MIDWAY RD E</t>
  </si>
  <si>
    <t>12M NE BRADY</t>
  </si>
  <si>
    <t>L37207015+03001</t>
  </si>
  <si>
    <t>PONDERA COULEE       003</t>
  </si>
  <si>
    <t>L37207018+08001</t>
  </si>
  <si>
    <t>PONDERA COULEE       004</t>
  </si>
  <si>
    <t>23M NE BRADY</t>
  </si>
  <si>
    <t>L37212003+04001</t>
  </si>
  <si>
    <t>S PONDERA COULEE     014</t>
  </si>
  <si>
    <t>OVERPASS RD</t>
  </si>
  <si>
    <t>COUNTY ROAD 213</t>
  </si>
  <si>
    <t>L37231001+08001</t>
  </si>
  <si>
    <t>PONDERA COULEE       015</t>
  </si>
  <si>
    <t>MERIDIAN RD</t>
  </si>
  <si>
    <t>L37237002+02001</t>
  </si>
  <si>
    <t>PONDERA COULEE       005</t>
  </si>
  <si>
    <t>CHURCH RD S</t>
  </si>
  <si>
    <t>20M NE BRADY</t>
  </si>
  <si>
    <t>L37302002+06001</t>
  </si>
  <si>
    <t>DRY FORK MARIAS      080</t>
  </si>
  <si>
    <t>US HWY 91 N</t>
  </si>
  <si>
    <t>L37302008+00001</t>
  </si>
  <si>
    <t>PONDERA CANAL     081</t>
  </si>
  <si>
    <t>8M N CONRAD</t>
  </si>
  <si>
    <t>L37304003+00001</t>
  </si>
  <si>
    <t>PONDERA COULEE       029</t>
  </si>
  <si>
    <t>L37313008+00001</t>
  </si>
  <si>
    <t>SHEEP CREEK          082</t>
  </si>
  <si>
    <t>SWIFT DAM RD</t>
  </si>
  <si>
    <t>9M NW DUPUYER</t>
  </si>
  <si>
    <t>L37314008+04001</t>
  </si>
  <si>
    <t>DUPUYER CREEK        067</t>
  </si>
  <si>
    <t>DUPUYER CREEK RD</t>
  </si>
  <si>
    <t>8M SW DUPUYER</t>
  </si>
  <si>
    <t>L37325001+09001</t>
  </si>
  <si>
    <t>DRY FK MARIAS RIVER  069</t>
  </si>
  <si>
    <t>SKYVIEW RD S</t>
  </si>
  <si>
    <t>6M SE DUPUYER</t>
  </si>
  <si>
    <t>L37325003+05001</t>
  </si>
  <si>
    <t>NO NAME              070</t>
  </si>
  <si>
    <t>6M E DUPUYER</t>
  </si>
  <si>
    <t>L37327014+05001</t>
  </si>
  <si>
    <t>COALMINE RD</t>
  </si>
  <si>
    <t>L37331001+05001</t>
  </si>
  <si>
    <t>PONDERA COULEE       047</t>
  </si>
  <si>
    <t>HAWKEYE RD</t>
  </si>
  <si>
    <t>10M SW CONRAD</t>
  </si>
  <si>
    <t>L37340000+07001</t>
  </si>
  <si>
    <t>NO NAME COULEE       027</t>
  </si>
  <si>
    <t>DERBY DR</t>
  </si>
  <si>
    <t>2M SW CONRAD</t>
  </si>
  <si>
    <t>L37354001+01001</t>
  </si>
  <si>
    <t>SEP I 15             009</t>
  </si>
  <si>
    <t>1M N BRADY</t>
  </si>
  <si>
    <t>L37361000+04001</t>
  </si>
  <si>
    <t>NO NAME COULEE       028</t>
  </si>
  <si>
    <t>MIDWAY RD W</t>
  </si>
  <si>
    <t>3M SW CONRAD</t>
  </si>
  <si>
    <t>L37363000+02001</t>
  </si>
  <si>
    <t>PONDERA COULEE       079</t>
  </si>
  <si>
    <t>BLAZEN RD</t>
  </si>
  <si>
    <t>CONRAD-BLAZEN RD</t>
  </si>
  <si>
    <t>L38013000+01001</t>
  </si>
  <si>
    <t>PUMPKIN CREEK        021</t>
  </si>
  <si>
    <t>24M NW BROADUS</t>
  </si>
  <si>
    <t>POWDERVILLE RD E</t>
  </si>
  <si>
    <t>L38202017+08001</t>
  </si>
  <si>
    <t>CROW CREEK           004</t>
  </si>
  <si>
    <t>23M NE BROADUS</t>
  </si>
  <si>
    <t>L38202022+08001</t>
  </si>
  <si>
    <t>POWDER RIVER         016</t>
  </si>
  <si>
    <t>RD 552</t>
  </si>
  <si>
    <t>2M E POWDERVILLE</t>
  </si>
  <si>
    <t>L38209001+02001</t>
  </si>
  <si>
    <t>MIZPAH CREEK         019</t>
  </si>
  <si>
    <t>MOBLEY RD</t>
  </si>
  <si>
    <t>7M NE OLIVE</t>
  </si>
  <si>
    <t>L38212012+03001</t>
  </si>
  <si>
    <t>CROSS S RD</t>
  </si>
  <si>
    <t>12M NE COALWOOD</t>
  </si>
  <si>
    <t>L38218000+06001</t>
  </si>
  <si>
    <t>TIMBER CREEK         017</t>
  </si>
  <si>
    <t>BREWER RD</t>
  </si>
  <si>
    <t>L38402000+09001</t>
  </si>
  <si>
    <t>LITTLE POWDER RIVER  011</t>
  </si>
  <si>
    <t>BELLE CREEK RD</t>
  </si>
  <si>
    <t>20M S BROADUS</t>
  </si>
  <si>
    <t>POWDER RIVER         006</t>
  </si>
  <si>
    <t>MOORHEAD RD</t>
  </si>
  <si>
    <t>25M W BIDDLE</t>
  </si>
  <si>
    <t>BIG POWDER R E RD</t>
  </si>
  <si>
    <t>L39001004+09001</t>
  </si>
  <si>
    <t>N FK BLACKFOOT RIVER 005</t>
  </si>
  <si>
    <t>13M N HELMVILLE</t>
  </si>
  <si>
    <t>L39001011+04001</t>
  </si>
  <si>
    <t>BIG BLACKFOOT RIVER  006</t>
  </si>
  <si>
    <t>6M N HELMVILLE</t>
  </si>
  <si>
    <t>L39005002+09001</t>
  </si>
  <si>
    <t>LITTLE BLACKFOOT R  021</t>
  </si>
  <si>
    <t>3M S ELLISTON</t>
  </si>
  <si>
    <t>L39006008+01001</t>
  </si>
  <si>
    <t>ROCK CREEK           079</t>
  </si>
  <si>
    <t>ROCK CREEK LAKE RD</t>
  </si>
  <si>
    <t>8M NW DEER LODGE</t>
  </si>
  <si>
    <t>L39010001+00001</t>
  </si>
  <si>
    <t>TELEGRAPH CREEK      061</t>
  </si>
  <si>
    <t>TELEGRAPH CR RD</t>
  </si>
  <si>
    <t>4M S ELLISTON</t>
  </si>
  <si>
    <t>L39012000+02001</t>
  </si>
  <si>
    <t>LITTLE BLACKFOOT R  017</t>
  </si>
  <si>
    <t>SNOW SHOE CR RD</t>
  </si>
  <si>
    <t>3M E AVON</t>
  </si>
  <si>
    <t>L39017001+07001</t>
  </si>
  <si>
    <t>ROCK CREEK           078</t>
  </si>
  <si>
    <t>N OLD STAGE RD</t>
  </si>
  <si>
    <t>5M NW DEER LODGE</t>
  </si>
  <si>
    <t>L39018007+03001</t>
  </si>
  <si>
    <t>5M N DEER LODGE</t>
  </si>
  <si>
    <t>L39018007+04001</t>
  </si>
  <si>
    <t>L39019007+02001</t>
  </si>
  <si>
    <t>CLARK FORK RIVER     030</t>
  </si>
  <si>
    <t>9M E DRUMMOND</t>
  </si>
  <si>
    <t>L39019007+09001</t>
  </si>
  <si>
    <t>RR    028</t>
  </si>
  <si>
    <t>L39022000+01001</t>
  </si>
  <si>
    <t>RACETRACK CREEK      036</t>
  </si>
  <si>
    <t>YELLOWSTONE TRAIL</t>
  </si>
  <si>
    <t>2M W RACETRACK</t>
  </si>
  <si>
    <t>L39027000+04001</t>
  </si>
  <si>
    <t>CLARK FORK RIVER     026</t>
  </si>
  <si>
    <t>SAWMILL RD</t>
  </si>
  <si>
    <t>L39040000+06001</t>
  </si>
  <si>
    <t>5M E GARRISON</t>
  </si>
  <si>
    <t>L39103000+01001</t>
  </si>
  <si>
    <t>LITTLE BLACKFOOT R   018</t>
  </si>
  <si>
    <t>TROUT CREEK RD</t>
  </si>
  <si>
    <t>AVON</t>
  </si>
  <si>
    <t>L39113000+05001</t>
  </si>
  <si>
    <t>CLARK FORK RIVER     048</t>
  </si>
  <si>
    <t>E SAGER LN</t>
  </si>
  <si>
    <t>L39188000+01501</t>
  </si>
  <si>
    <t>INT RACETRACK-I 90   001</t>
  </si>
  <si>
    <t>RACE TRACK RD</t>
  </si>
  <si>
    <t>8M S DEER LODGE</t>
  </si>
  <si>
    <t>L39201000+03001</t>
  </si>
  <si>
    <t>LITTLE BLACKFOOT R  019</t>
  </si>
  <si>
    <t>BURNS ST</t>
  </si>
  <si>
    <t>N ELLISTON</t>
  </si>
  <si>
    <t>LITTLE BLACKFOOT R  042</t>
  </si>
  <si>
    <t>WILLOW RD</t>
  </si>
  <si>
    <t>E ELLISTON</t>
  </si>
  <si>
    <t>L39242001+01001</t>
  </si>
  <si>
    <t>POWELL CREEK         063</t>
  </si>
  <si>
    <t>S FRONTAGE RD 011</t>
  </si>
  <si>
    <t>2M S DEER LODGE</t>
  </si>
  <si>
    <t>L39242004+03001</t>
  </si>
  <si>
    <t>DEMPSEY CREEK        059</t>
  </si>
  <si>
    <t>L39242006+06001</t>
  </si>
  <si>
    <t>RACETRACK CREEK      067</t>
  </si>
  <si>
    <t>7M S DEER LODGE</t>
  </si>
  <si>
    <t>L39242007+06001</t>
  </si>
  <si>
    <t>ABANDONED RR   043</t>
  </si>
  <si>
    <t>L39248000+02001</t>
  </si>
  <si>
    <t>CLARK FORK RIVER     032</t>
  </si>
  <si>
    <t>GOLD CREEK RD</t>
  </si>
  <si>
    <t>L39249000+02001</t>
  </si>
  <si>
    <t>INT BECKHILL I 90    008</t>
  </si>
  <si>
    <t>BECK HILL RD</t>
  </si>
  <si>
    <t>4M SE GARRISON</t>
  </si>
  <si>
    <t>L39249003+06001</t>
  </si>
  <si>
    <t>LITTLE BLACKFOOT R  023</t>
  </si>
  <si>
    <t>3M E GARRISON</t>
  </si>
  <si>
    <t>L39311000+01001</t>
  </si>
  <si>
    <t>LITTLE BLACKFOOT R  027</t>
  </si>
  <si>
    <t>CHOKECHERRY LN</t>
  </si>
  <si>
    <t>4M SW AVON</t>
  </si>
  <si>
    <t>L39354001+00001</t>
  </si>
  <si>
    <t>BLACKFOOT RIVER      004</t>
  </si>
  <si>
    <t>6M W OVANDO</t>
  </si>
  <si>
    <t>L39356002+02001</t>
  </si>
  <si>
    <t>BLACKFOOT RIVER      077</t>
  </si>
  <si>
    <t>RAYMOND RD</t>
  </si>
  <si>
    <t>6M S OVANDO</t>
  </si>
  <si>
    <t>L39359003+02001</t>
  </si>
  <si>
    <t>BIG BLACKFOOT RIVER  002</t>
  </si>
  <si>
    <t>CUT OFF RD</t>
  </si>
  <si>
    <t>4M NW HELMVILLE</t>
  </si>
  <si>
    <t>7M N OVANDO</t>
  </si>
  <si>
    <t>L39411002+01001</t>
  </si>
  <si>
    <t>N FORK BLACKFOOT R  007</t>
  </si>
  <si>
    <t>DRY GULCH RD</t>
  </si>
  <si>
    <t>5M E OVANDO</t>
  </si>
  <si>
    <t>L39415000+06001</t>
  </si>
  <si>
    <t>COTTONWOOD CREEK     054</t>
  </si>
  <si>
    <t>7M W OVANDO</t>
  </si>
  <si>
    <t>L40004000+01001</t>
  </si>
  <si>
    <t>WILLIAMS COULEE      007</t>
  </si>
  <si>
    <t>13M SW TERRY</t>
  </si>
  <si>
    <t>L40004006+02001</t>
  </si>
  <si>
    <t>POWDER RIVER         040</t>
  </si>
  <si>
    <t>L40004009+01001</t>
  </si>
  <si>
    <t>CONN`S COULEE        021</t>
  </si>
  <si>
    <t>3M SW TERRY</t>
  </si>
  <si>
    <t>L40004011+05001</t>
  </si>
  <si>
    <t>DRAINAGE             022</t>
  </si>
  <si>
    <t>1M SW TERRY</t>
  </si>
  <si>
    <t>L40004021+03001</t>
  </si>
  <si>
    <t>O`FALLON CREEK       043</t>
  </si>
  <si>
    <t>1M W FALLON</t>
  </si>
  <si>
    <t>L40004021+04001</t>
  </si>
  <si>
    <t>RR          046</t>
  </si>
  <si>
    <t>L40042002+06001</t>
  </si>
  <si>
    <t>YELLOWSTONE RIVER    030</t>
  </si>
  <si>
    <t>MILWAUKEE RD</t>
  </si>
  <si>
    <t>L40069002+02001</t>
  </si>
  <si>
    <t>SEP JENS I 94        002</t>
  </si>
  <si>
    <t>CONNS COULEE RD</t>
  </si>
  <si>
    <t>2M SW TERRY</t>
  </si>
  <si>
    <t>L40104017+04001</t>
  </si>
  <si>
    <t>COAL CREEK           005</t>
  </si>
  <si>
    <t>TEN MILE RD</t>
  </si>
  <si>
    <t>18M S TERRY</t>
  </si>
  <si>
    <t>L40105024+08001</t>
  </si>
  <si>
    <t>O`FALLON CREEK       017</t>
  </si>
  <si>
    <t>WHITNEY CREEK RD</t>
  </si>
  <si>
    <t>SW MILDRED</t>
  </si>
  <si>
    <t>L40108001+02001</t>
  </si>
  <si>
    <t>BR MAIN CANAL        035</t>
  </si>
  <si>
    <t>CB ROUTE RD</t>
  </si>
  <si>
    <t>3M NE FALLON</t>
  </si>
  <si>
    <t>L40108001+04001</t>
  </si>
  <si>
    <t>BR MAIN  CANAL       036</t>
  </si>
  <si>
    <t>L40108002+04001</t>
  </si>
  <si>
    <t>BR MAIN CANAL        037</t>
  </si>
  <si>
    <t>L40108003+00001</t>
  </si>
  <si>
    <t>BUFFALO RAPIDS  CANAL042</t>
  </si>
  <si>
    <t>5M NE FALLON</t>
  </si>
  <si>
    <t>L40112001+07001</t>
  </si>
  <si>
    <t>CABIN CREEK          008</t>
  </si>
  <si>
    <t>CABIN CREEK RD</t>
  </si>
  <si>
    <t>13M NE MILDRED</t>
  </si>
  <si>
    <t>L40114001+05001</t>
  </si>
  <si>
    <t>YELLOWSTONE RIVER    015</t>
  </si>
  <si>
    <t>FRONTAGE ROAD 114</t>
  </si>
  <si>
    <t>1M NE FALLON</t>
  </si>
  <si>
    <t>L40114002+01001</t>
  </si>
  <si>
    <t>SEP I 94             003</t>
  </si>
  <si>
    <t>FALLON TOWER RD</t>
  </si>
  <si>
    <t>2M NE FALLON</t>
  </si>
  <si>
    <t>L40119000+03001</t>
  </si>
  <si>
    <t>BR MAIN  CANAL       038</t>
  </si>
  <si>
    <t>SPRING CREEK RD</t>
  </si>
  <si>
    <t>L40124003+06001</t>
  </si>
  <si>
    <t>CABIN CREEK          011</t>
  </si>
  <si>
    <t>L40168004+00001</t>
  </si>
  <si>
    <t>SEP I 94             001</t>
  </si>
  <si>
    <t>FRONTAGE ROAD 168</t>
  </si>
  <si>
    <t>2M SW FALLON</t>
  </si>
  <si>
    <t>RAVALLI</t>
  </si>
  <si>
    <t>L41006003+08001</t>
  </si>
  <si>
    <t>BIG CREEK            016</t>
  </si>
  <si>
    <t>INDIAN PRAIRIE LP</t>
  </si>
  <si>
    <t>3M N VICTOR</t>
  </si>
  <si>
    <t>L41006006+06001</t>
  </si>
  <si>
    <t>SWEATHOUSE CREEK     062</t>
  </si>
  <si>
    <t>VICTOR</t>
  </si>
  <si>
    <t>L41007000+06001</t>
  </si>
  <si>
    <t>MILL CREEK           106</t>
  </si>
  <si>
    <t>SHEAFMAN CREEK RD</t>
  </si>
  <si>
    <t>5M S VICTOR</t>
  </si>
  <si>
    <t>L41007004+00001</t>
  </si>
  <si>
    <t>FRED BURR CREEK      039</t>
  </si>
  <si>
    <t>RED CROW RD</t>
  </si>
  <si>
    <t>5M SW VICTOR</t>
  </si>
  <si>
    <t>L41007005+08001</t>
  </si>
  <si>
    <t>SOUTH BEAR CREEK     111</t>
  </si>
  <si>
    <t>3M SW VICTOR</t>
  </si>
  <si>
    <t>L41008002+00001</t>
  </si>
  <si>
    <t>BLODGETT CREEK       024</t>
  </si>
  <si>
    <t>BOWMAN RD</t>
  </si>
  <si>
    <t>2M NW HAMILTON</t>
  </si>
  <si>
    <t>L41036004+05001</t>
  </si>
  <si>
    <t>BITTERROOT CANAL     093</t>
  </si>
  <si>
    <t>AMBROSE CREEK RD</t>
  </si>
  <si>
    <t>6M SE FLORENCE</t>
  </si>
  <si>
    <t>L41037001+03001</t>
  </si>
  <si>
    <t>KOOTENAI CREEK       048</t>
  </si>
  <si>
    <t>KOOTENAI CREEK RD</t>
  </si>
  <si>
    <t>2M NW STEVENSVILLE</t>
  </si>
  <si>
    <t>L41053002+01001</t>
  </si>
  <si>
    <t>MILL CREEK           014</t>
  </si>
  <si>
    <t>L41053005+07001</t>
  </si>
  <si>
    <t>BEAR CREEK           015</t>
  </si>
  <si>
    <t>2M S VICTOR</t>
  </si>
  <si>
    <t>Mixed types</t>
  </si>
  <si>
    <t>L41053008+03001</t>
  </si>
  <si>
    <t>SWEATHOUSE CREEK     099</t>
  </si>
  <si>
    <t>VICTOR-MERIDIAN RD</t>
  </si>
  <si>
    <t>L41077000+07661</t>
  </si>
  <si>
    <t>SWEATHOUSE CREEK     002</t>
  </si>
  <si>
    <t>PLEASANT VIEW DR</t>
  </si>
  <si>
    <t>1M W VICTOR</t>
  </si>
  <si>
    <t>L41090000+07001</t>
  </si>
  <si>
    <t>MILL CREEK           072</t>
  </si>
  <si>
    <t>DUTCH HILL RD</t>
  </si>
  <si>
    <t>W OF WOODSIDE</t>
  </si>
  <si>
    <t>L41098000+06001</t>
  </si>
  <si>
    <t>BLODGETT CREEK       013</t>
  </si>
  <si>
    <t>ORCHARD DR</t>
  </si>
  <si>
    <t>2M N HAMILTON</t>
  </si>
  <si>
    <t>L41099000+03001</t>
  </si>
  <si>
    <t>MILL CREEK           103</t>
  </si>
  <si>
    <t>3M W WOODSIDE</t>
  </si>
  <si>
    <t>L41300001+01001</t>
  </si>
  <si>
    <t>REPUBLICAN DITCH     063</t>
  </si>
  <si>
    <t>SKALKAHO HWY</t>
  </si>
  <si>
    <t>3M S HAMILTON</t>
  </si>
  <si>
    <t>L41300001+07001</t>
  </si>
  <si>
    <t>HEDGES CANAL         012</t>
  </si>
  <si>
    <t>3M SE HAMILTON</t>
  </si>
  <si>
    <t>L41300003+00001</t>
  </si>
  <si>
    <t>SKALKAHO CREEK       053</t>
  </si>
  <si>
    <t>1M E GRANTSDALE</t>
  </si>
  <si>
    <t>L41300004+07001</t>
  </si>
  <si>
    <t>CANAL                058</t>
  </si>
  <si>
    <t>3M SE GRANTSDALE</t>
  </si>
  <si>
    <t>L41304004+00001</t>
  </si>
  <si>
    <t>BITTERROOT CANAL     089</t>
  </si>
  <si>
    <t>MID BURNT FORK RD</t>
  </si>
  <si>
    <t>4M E STEVENSVILLE</t>
  </si>
  <si>
    <t>L41304004+03001</t>
  </si>
  <si>
    <t>NORTH BURNT FORK CR  022</t>
  </si>
  <si>
    <t>4M SE STEVENSVILLE</t>
  </si>
  <si>
    <t>L41304009+08001</t>
  </si>
  <si>
    <t>10M SE STEVENSVILLE</t>
  </si>
  <si>
    <t>L41305000+01001</t>
  </si>
  <si>
    <t>SUPPLY DITCH         092</t>
  </si>
  <si>
    <t>1M NE STEVENSVILLE</t>
  </si>
  <si>
    <t>L41311001+02001</t>
  </si>
  <si>
    <t>SUPPLY DITCH         085</t>
  </si>
  <si>
    <t>WILLOUGHBY LN</t>
  </si>
  <si>
    <t>4M S STEVENSVILLE</t>
  </si>
  <si>
    <t>L41312003+02001</t>
  </si>
  <si>
    <t>SUPPLY DITCH         023</t>
  </si>
  <si>
    <t>HOME ACRES RD</t>
  </si>
  <si>
    <t>5M E VICTOR</t>
  </si>
  <si>
    <t>L41316000+06001</t>
  </si>
  <si>
    <t>SURPRISE DITCH       060</t>
  </si>
  <si>
    <t>QUAST LN</t>
  </si>
  <si>
    <t>1M N CORVALLIS</t>
  </si>
  <si>
    <t>L41318001+04001</t>
  </si>
  <si>
    <t>SURPRISE DITCH       056</t>
  </si>
  <si>
    <t>BLACK LN</t>
  </si>
  <si>
    <t>L41320000+06001</t>
  </si>
  <si>
    <t>SKALKAHO CR OVERFLOW 040</t>
  </si>
  <si>
    <t>GRANTSDALE RD</t>
  </si>
  <si>
    <t>GRANTSDALE</t>
  </si>
  <si>
    <t>L41320001+01001</t>
  </si>
  <si>
    <t>SKALKAHO CREEK       102</t>
  </si>
  <si>
    <t>N GRANTSDALE</t>
  </si>
  <si>
    <t>L41321002+05001</t>
  </si>
  <si>
    <t>SKALKAHO CREEK       042</t>
  </si>
  <si>
    <t>2M SE GRANTSDALE</t>
  </si>
  <si>
    <t>L41338001+01001</t>
  </si>
  <si>
    <t>SWEENEY CREEK        055</t>
  </si>
  <si>
    <t>HOBLITT LN</t>
  </si>
  <si>
    <t>1M S FLORENCE</t>
  </si>
  <si>
    <t>L41382000+01001</t>
  </si>
  <si>
    <t>IRON CAP DR</t>
  </si>
  <si>
    <t>5M SE STEVENSVILLE</t>
  </si>
  <si>
    <t>L41394000+08001</t>
  </si>
  <si>
    <t>SUPPLY DITCH         065</t>
  </si>
  <si>
    <t>WINTERS LANE</t>
  </si>
  <si>
    <t>2M S STEVENSVILLE</t>
  </si>
  <si>
    <t>L41395001+09001</t>
  </si>
  <si>
    <t>IRRIGATION CANAL     018</t>
  </si>
  <si>
    <t>S SUNSET BENCH RD</t>
  </si>
  <si>
    <t>7M NE VICTOR</t>
  </si>
  <si>
    <t>L41404000+07001</t>
  </si>
  <si>
    <t>BITTERROOT RIVER     021</t>
  </si>
  <si>
    <t>VICTOR CROSSING W</t>
  </si>
  <si>
    <t>1M E VICTOR</t>
  </si>
  <si>
    <t>L41404000+09001</t>
  </si>
  <si>
    <t>BITTERROOT RIVER     020</t>
  </si>
  <si>
    <t>L41404001+02001</t>
  </si>
  <si>
    <t>BITTERROOT RIVER     019</t>
  </si>
  <si>
    <t>VICTOR CROSSING E</t>
  </si>
  <si>
    <t>L41404002+00001</t>
  </si>
  <si>
    <t>BITTERROOT RIVER     017</t>
  </si>
  <si>
    <t>2M E VICTOR</t>
  </si>
  <si>
    <t>L41423000+06001</t>
  </si>
  <si>
    <t>BITTERROOT CANAL     059</t>
  </si>
  <si>
    <t>SOFT ROCK RD</t>
  </si>
  <si>
    <t>3M E CORVALLIS</t>
  </si>
  <si>
    <t>COUNTY ROAD 434</t>
  </si>
  <si>
    <t>L41463001+02001</t>
  </si>
  <si>
    <t>BITTERROOT CANAL     061</t>
  </si>
  <si>
    <t>4M E CORVALLIS</t>
  </si>
  <si>
    <t>L41464000+03001</t>
  </si>
  <si>
    <t>BITTERROOT CANAL     057</t>
  </si>
  <si>
    <t>3M SE CORVALLIS</t>
  </si>
  <si>
    <t>L41500000+07001</t>
  </si>
  <si>
    <t>BITTERROOT CANAL     045</t>
  </si>
  <si>
    <t>GOLF COURSE RD</t>
  </si>
  <si>
    <t>L41500002+01001</t>
  </si>
  <si>
    <t>BITTERROOT CANAL     046</t>
  </si>
  <si>
    <t>TAMMANY LN</t>
  </si>
  <si>
    <t>4M SE HAMILTON</t>
  </si>
  <si>
    <t>L41505000+06001</t>
  </si>
  <si>
    <t>SKALKAHO CREEK       041</t>
  </si>
  <si>
    <t>FOLEY LN</t>
  </si>
  <si>
    <t>L41511000+03001</t>
  </si>
  <si>
    <t>BITTERROOT CANAL     044</t>
  </si>
  <si>
    <t>L41600000+01001</t>
  </si>
  <si>
    <t>BITTERROOT RIVER     074</t>
  </si>
  <si>
    <t>OLD DARBY RD</t>
  </si>
  <si>
    <t>5M N DARBY</t>
  </si>
  <si>
    <t>L41600005+01001</t>
  </si>
  <si>
    <t>SLEEPING CHILD CREEK 075</t>
  </si>
  <si>
    <t>6M S HAMILTON</t>
  </si>
  <si>
    <t>L41601014+01001</t>
  </si>
  <si>
    <t>E FORK BITTERROOT R  009</t>
  </si>
  <si>
    <t>E FORK RD</t>
  </si>
  <si>
    <t>14M NE SULA</t>
  </si>
  <si>
    <t>L41602008+08401</t>
  </si>
  <si>
    <t>TWO BEAR CREEK       110</t>
  </si>
  <si>
    <t>SLEEPING CHILD RD</t>
  </si>
  <si>
    <t>9M NE DARBY</t>
  </si>
  <si>
    <t>L41602009+00001</t>
  </si>
  <si>
    <t>SLEEPING CHILD CREEK 073</t>
  </si>
  <si>
    <t>L41608001+03001</t>
  </si>
  <si>
    <t>SKALKAHO CREEK       043</t>
  </si>
  <si>
    <t>S SHOSHONE LOOP</t>
  </si>
  <si>
    <t>L41611000+02001</t>
  </si>
  <si>
    <t>SLEEPING CHILD CREEK 038</t>
  </si>
  <si>
    <t>7M SE HAMILTON</t>
  </si>
  <si>
    <t>L41619000+06001</t>
  </si>
  <si>
    <t>RYE CREEK            064</t>
  </si>
  <si>
    <t>THORNING LOOP</t>
  </si>
  <si>
    <t>4M S DARBY</t>
  </si>
  <si>
    <t>SULA</t>
  </si>
  <si>
    <t>L41653000+01001</t>
  </si>
  <si>
    <t>E FORK BITTERROOT R  107</t>
  </si>
  <si>
    <t>COUNTY ROAD 653</t>
  </si>
  <si>
    <t>4M NE SULA</t>
  </si>
  <si>
    <t>L41700000+02001</t>
  </si>
  <si>
    <t>E FORK BITTERROOT R 050</t>
  </si>
  <si>
    <t>CONNER CUTOFF RD</t>
  </si>
  <si>
    <t>E OF CONNER</t>
  </si>
  <si>
    <t>L41700000+08001</t>
  </si>
  <si>
    <t>W FORK BITTERROOT R 049</t>
  </si>
  <si>
    <t>1M W CONNER</t>
  </si>
  <si>
    <t>L41701000+01001</t>
  </si>
  <si>
    <t>W FORK BITTERROOT R  003</t>
  </si>
  <si>
    <t>W FORK RD</t>
  </si>
  <si>
    <t>9M SW CONNER</t>
  </si>
  <si>
    <t>L41703003+05001</t>
  </si>
  <si>
    <t>ROCK CREEK           052</t>
  </si>
  <si>
    <t>4M N DARBY</t>
  </si>
  <si>
    <t>L41704000+03001</t>
  </si>
  <si>
    <t>ROCK CREEK           100</t>
  </si>
  <si>
    <t>LAKE COMO RD</t>
  </si>
  <si>
    <t>L42001003+01001</t>
  </si>
  <si>
    <t>E HARDSCRABBLE CREEK 040</t>
  </si>
  <si>
    <t>COUNTY ROAD 001</t>
  </si>
  <si>
    <t>RICHLAND</t>
  </si>
  <si>
    <t>33M NW SIDNEY</t>
  </si>
  <si>
    <t>L42001004+08001</t>
  </si>
  <si>
    <t>HARDSCRABBLE CREEK   041</t>
  </si>
  <si>
    <t>35M NW SIDNEY</t>
  </si>
  <si>
    <t>L42001014+07001</t>
  </si>
  <si>
    <t>CHARLIE CREEK        043</t>
  </si>
  <si>
    <t>42M NW SIDNEY</t>
  </si>
  <si>
    <t>L42002002+05001</t>
  </si>
  <si>
    <t>EAST REDWATER CREEK  084</t>
  </si>
  <si>
    <t>16M N RICHEY</t>
  </si>
  <si>
    <t>L42002011+05001</t>
  </si>
  <si>
    <t>N FK LISK CREEK      034</t>
  </si>
  <si>
    <t>7M N RICHEY</t>
  </si>
  <si>
    <t>47M NW FAIRVIEW</t>
  </si>
  <si>
    <t>L42012004+09001</t>
  </si>
  <si>
    <t>WEST CHARLIE CREEK   085</t>
  </si>
  <si>
    <t>L42015002+02001</t>
  </si>
  <si>
    <t>CHARLIE CREEK        039</t>
  </si>
  <si>
    <t>37M NW SIDNEY</t>
  </si>
  <si>
    <t>45M NW SIDNEY</t>
  </si>
  <si>
    <t>L42017008+01001</t>
  </si>
  <si>
    <t>53M NW SIDNEY</t>
  </si>
  <si>
    <t>L42018003+02001</t>
  </si>
  <si>
    <t>WEST CHARLIE CREEK   045</t>
  </si>
  <si>
    <t>52M NW SIDNEY</t>
  </si>
  <si>
    <t>L42021003+06001</t>
  </si>
  <si>
    <t>HARDSCRABBLE CREEK   075</t>
  </si>
  <si>
    <t>COUNTY ROAD 021</t>
  </si>
  <si>
    <t>L42022006+02001</t>
  </si>
  <si>
    <t>HARDSCRABBLE CREEK   076</t>
  </si>
  <si>
    <t>39M NW SIDNEY</t>
  </si>
  <si>
    <t>L42023001+00001</t>
  </si>
  <si>
    <t>BRORSON CREEK        012</t>
  </si>
  <si>
    <t>3M NW SIDNEY</t>
  </si>
  <si>
    <t>L42037002+02001</t>
  </si>
  <si>
    <t>COUNTY ROAD 037</t>
  </si>
  <si>
    <t>8M NE LAMBERT</t>
  </si>
  <si>
    <t>L42074002+04001</t>
  </si>
  <si>
    <t>DRAINAGE             031</t>
  </si>
  <si>
    <t>12M NW SIDNEY</t>
  </si>
  <si>
    <t>L42201003+09001</t>
  </si>
  <si>
    <t>FOUR MILE CREEK      022</t>
  </si>
  <si>
    <t>8M NW FAIRVIEW</t>
  </si>
  <si>
    <t>L42202001+01001</t>
  </si>
  <si>
    <t>USBR MAIN CANAL      025</t>
  </si>
  <si>
    <t>2M N SIDNEY</t>
  </si>
  <si>
    <t>L42202005+01001</t>
  </si>
  <si>
    <t>FIRST HAY CREEK      024</t>
  </si>
  <si>
    <t>5M N SIDNEY</t>
  </si>
  <si>
    <t>L42203000+05001</t>
  </si>
  <si>
    <t>NORTH FK FOURMILE CR 061</t>
  </si>
  <si>
    <t>COUNTY ROAD 203</t>
  </si>
  <si>
    <t>9M NW FAIRVIEW</t>
  </si>
  <si>
    <t>L42204001+00001</t>
  </si>
  <si>
    <t>USBR MAIN CANAL      054</t>
  </si>
  <si>
    <t>COUNTY ROAD 126</t>
  </si>
  <si>
    <t>1M N SIDNEY</t>
  </si>
  <si>
    <t>L42206001+00001</t>
  </si>
  <si>
    <t>USBR MAIN CANAL      053</t>
  </si>
  <si>
    <t>COUNTY ROAD 127</t>
  </si>
  <si>
    <t>L42208003+04001</t>
  </si>
  <si>
    <t>N FK FIRST HAY CREEK 068</t>
  </si>
  <si>
    <t>8M W FAIRVIEW</t>
  </si>
  <si>
    <t>L42209007+00901</t>
  </si>
  <si>
    <t>FIRST HAY CREEK      098</t>
  </si>
  <si>
    <t>COUNTY ROAD 130</t>
  </si>
  <si>
    <t>6M N SIDNEY</t>
  </si>
  <si>
    <t>L42210000+05001</t>
  </si>
  <si>
    <t>USBR MAIN CANAL      067</t>
  </si>
  <si>
    <t>6M SW FAIRVIEW</t>
  </si>
  <si>
    <t>L42211000+01001</t>
  </si>
  <si>
    <t>USBR MAIN CANAL      064</t>
  </si>
  <si>
    <t>COUNTY ROAD 211</t>
  </si>
  <si>
    <t>2M SW FAIRVIEW</t>
  </si>
  <si>
    <t>4M SW FAIRVIEW</t>
  </si>
  <si>
    <t>USBR MAIN CANAL      070</t>
  </si>
  <si>
    <t>1M SW FAIRVIEW</t>
  </si>
  <si>
    <t>L42213007+09001</t>
  </si>
  <si>
    <t>FOUR MILE CREEK      062</t>
  </si>
  <si>
    <t>L42217001+07001</t>
  </si>
  <si>
    <t>SECOND HAY CREEK     023</t>
  </si>
  <si>
    <t>COUNTY ROAD 217</t>
  </si>
  <si>
    <t>7M W FAIRVIEW</t>
  </si>
  <si>
    <t>L42221000+08001</t>
  </si>
  <si>
    <t>FOUR MILE CREEK      060</t>
  </si>
  <si>
    <t>COUNTY ROAD 221</t>
  </si>
  <si>
    <t>6M NW FAIRVIEW</t>
  </si>
  <si>
    <t>L42223000+01001</t>
  </si>
  <si>
    <t>USBR MAIN CANAL      080</t>
  </si>
  <si>
    <t>3M SW FAIRVIEW</t>
  </si>
  <si>
    <t>L42223000+07001</t>
  </si>
  <si>
    <t>L42238001+00001</t>
  </si>
  <si>
    <t>USBR MAIN CANAL      089</t>
  </si>
  <si>
    <t>4M N SIDNEY</t>
  </si>
  <si>
    <t>L42239000+01001</t>
  </si>
  <si>
    <t>USBR MAIN CANAL      066</t>
  </si>
  <si>
    <t>L42307002+08001</t>
  </si>
  <si>
    <t>BENNIE PEER CREEK    021</t>
  </si>
  <si>
    <t>7M E SIDNEY</t>
  </si>
  <si>
    <t>L42309002+01001</t>
  </si>
  <si>
    <t>LONE TREE CREEK      033</t>
  </si>
  <si>
    <t>1M SE SIDNEY</t>
  </si>
  <si>
    <t>L42326000+02001</t>
  </si>
  <si>
    <t>FOX CREEK            009</t>
  </si>
  <si>
    <t>5M SW SIDNEY</t>
  </si>
  <si>
    <t>L42329000+03001</t>
  </si>
  <si>
    <t>USBR MAIN CANAL      057</t>
  </si>
  <si>
    <t>COUNTY ROAD 329</t>
  </si>
  <si>
    <t>3M N SAVAGE</t>
  </si>
  <si>
    <t>L42330000+03001</t>
  </si>
  <si>
    <t>USBR MAIN CANAL      058</t>
  </si>
  <si>
    <t>COUNTY ROAD 330</t>
  </si>
  <si>
    <t>5M N SAVAGE</t>
  </si>
  <si>
    <t>L42332000+01001</t>
  </si>
  <si>
    <t>BEEF SLOUGH          095</t>
  </si>
  <si>
    <t>COUNTY ROAD 332</t>
  </si>
  <si>
    <t>3M S SAVAGE</t>
  </si>
  <si>
    <t>L42332000+03001</t>
  </si>
  <si>
    <t>USBR MAIN CANAL      052</t>
  </si>
  <si>
    <t>L42332004+00001</t>
  </si>
  <si>
    <t>USBR CANAL SPILLWAY  100</t>
  </si>
  <si>
    <t>E EDGE SAVAGE</t>
  </si>
  <si>
    <t>L42334000+09001</t>
  </si>
  <si>
    <t>USBR MAIN CANAL      078</t>
  </si>
  <si>
    <t>COUNTY ROAD 334</t>
  </si>
  <si>
    <t>7M SW SAVAGE</t>
  </si>
  <si>
    <t>L42334003+01001</t>
  </si>
  <si>
    <t>USBR MAIN CANAL      077</t>
  </si>
  <si>
    <t>4M SW SAVAGE</t>
  </si>
  <si>
    <t>L42335000+07001</t>
  </si>
  <si>
    <t>USBR MAIN CANAL      001</t>
  </si>
  <si>
    <t>COUNTY ROAD 335</t>
  </si>
  <si>
    <t>8M SW SAVAGE</t>
  </si>
  <si>
    <t>L42341000+03001</t>
  </si>
  <si>
    <t>USBR MAIN CANAL      051</t>
  </si>
  <si>
    <t>MAIN ST</t>
  </si>
  <si>
    <t>EAST EDGE SAVAGE</t>
  </si>
  <si>
    <t>L42349000+06001</t>
  </si>
  <si>
    <t>SHADWELL CREEK       019</t>
  </si>
  <si>
    <t>COUNTY ROAD 349</t>
  </si>
  <si>
    <t>24M SE SIDNEY</t>
  </si>
  <si>
    <t>L42356000+02001</t>
  </si>
  <si>
    <t>USBR MAIN CANAL      006</t>
  </si>
  <si>
    <t>COUNTY ROAD 356</t>
  </si>
  <si>
    <t>9M SW SAVAGE</t>
  </si>
  <si>
    <t>L42358000+07851</t>
  </si>
  <si>
    <t>USBR MAIN CANAL      094</t>
  </si>
  <si>
    <t>COUNTY RD 358</t>
  </si>
  <si>
    <t>4M NE CRANE</t>
  </si>
  <si>
    <t>L42403023+09001</t>
  </si>
  <si>
    <t>USBR MAIN  CANAL     008</t>
  </si>
  <si>
    <t>W CRANE</t>
  </si>
  <si>
    <t>L42405002+00001</t>
  </si>
  <si>
    <t>USBR MAIN  CANAL     005</t>
  </si>
  <si>
    <t>COUNTY ROAD 405</t>
  </si>
  <si>
    <t>6M SW SIDNEY</t>
  </si>
  <si>
    <t>L42410000+08001</t>
  </si>
  <si>
    <t>USBR MAIN CANAL      010</t>
  </si>
  <si>
    <t>COUNTY ROAD 410</t>
  </si>
  <si>
    <t>5M NE CRANE</t>
  </si>
  <si>
    <t>L42411000+07001</t>
  </si>
  <si>
    <t>USBR MAIN CANAL      011</t>
  </si>
  <si>
    <t>COUNTY ROAD 411</t>
  </si>
  <si>
    <t>2M N CRANE</t>
  </si>
  <si>
    <t>L42414000+09001</t>
  </si>
  <si>
    <t>USBR MAIN CANAL      003</t>
  </si>
  <si>
    <t>3M SW SIDNEY</t>
  </si>
  <si>
    <t>L42430001+04001</t>
  </si>
  <si>
    <t>DUNLAP CREEK         059</t>
  </si>
  <si>
    <t>COUNTY ROAD 430</t>
  </si>
  <si>
    <t>3M NW SAVAGE</t>
  </si>
  <si>
    <t>L42434000+04001</t>
  </si>
  <si>
    <t>USBR MAIN CANAL      092</t>
  </si>
  <si>
    <t>1M N CRANE</t>
  </si>
  <si>
    <t>L42451000+08001</t>
  </si>
  <si>
    <t>USBR MAIN CANAL      091</t>
  </si>
  <si>
    <t>COUNTY ROAD 451</t>
  </si>
  <si>
    <t>L42502014+08001</t>
  </si>
  <si>
    <t>CRANE CREEK          007</t>
  </si>
  <si>
    <t>COUNTY ROAD 502</t>
  </si>
  <si>
    <t>12M W CRANE</t>
  </si>
  <si>
    <t>L42537001+02001</t>
  </si>
  <si>
    <t>NORTH FK FOX CREEK   090</t>
  </si>
  <si>
    <t>1ST AVE NW</t>
  </si>
  <si>
    <t>WEST EDGE LAMBERT</t>
  </si>
  <si>
    <t>L42625002+05001</t>
  </si>
  <si>
    <t>SMITH CREEK          096</t>
  </si>
  <si>
    <t>23M S SIDNEY</t>
  </si>
  <si>
    <t>ROOSEVELT</t>
  </si>
  <si>
    <t>L43050000+01001</t>
  </si>
  <si>
    <t>ROAD 1077</t>
  </si>
  <si>
    <t>30M N WOLF POINT</t>
  </si>
  <si>
    <t>L43202000+04001</t>
  </si>
  <si>
    <t>POPLAR RIVER         013</t>
  </si>
  <si>
    <t>POPLAR RIVER RD</t>
  </si>
  <si>
    <t>NE EDGE POPLAR</t>
  </si>
  <si>
    <t>L43202021+06001</t>
  </si>
  <si>
    <t>POPLAR RIVER         015</t>
  </si>
  <si>
    <t>22M N POPLAR</t>
  </si>
  <si>
    <t>L43205005+09001</t>
  </si>
  <si>
    <t>SMOKE CREEK          016</t>
  </si>
  <si>
    <t>21M N BROCKTON</t>
  </si>
  <si>
    <t>L43208000+05001</t>
  </si>
  <si>
    <t>IRRCOUNTY ROAD 208</t>
  </si>
  <si>
    <t>17M N POPLAR</t>
  </si>
  <si>
    <t>L43221000+05001</t>
  </si>
  <si>
    <t>SMOKE CREEK          025</t>
  </si>
  <si>
    <t>IRRCOUNTY ROAD 221</t>
  </si>
  <si>
    <t>22M N BROCKTON</t>
  </si>
  <si>
    <t>L43249002+04001</t>
  </si>
  <si>
    <t>SHEEP CREEK          061</t>
  </si>
  <si>
    <t>COUNTY ROAD 249</t>
  </si>
  <si>
    <t>4M NW FROID</t>
  </si>
  <si>
    <t>L43254000+04001</t>
  </si>
  <si>
    <t>SMOKE CREEK          024</t>
  </si>
  <si>
    <t>THREE CORNERS RD</t>
  </si>
  <si>
    <t>30M N POPLAR</t>
  </si>
  <si>
    <t>L43380010+07001</t>
  </si>
  <si>
    <t>SMOKE CREEK          017</t>
  </si>
  <si>
    <t>IRRCOUNTY ROAD 380</t>
  </si>
  <si>
    <t>20M N BROCKTON</t>
  </si>
  <si>
    <t>L43429001+00001</t>
  </si>
  <si>
    <t>BIG MUDDY CREEK      038</t>
  </si>
  <si>
    <t>SLAB RD</t>
  </si>
  <si>
    <t>10M NW CULBERTSON</t>
  </si>
  <si>
    <t>L43604006+07001</t>
  </si>
  <si>
    <t>EAST FORK SHOTGUN    056</t>
  </si>
  <si>
    <t xml:space="preserve"> 9M N BAINVILLE</t>
  </si>
  <si>
    <t>L43611001+05001</t>
  </si>
  <si>
    <t>LITTLE MUDDY CREEK   049</t>
  </si>
  <si>
    <t>S BAINVILLE RD</t>
  </si>
  <si>
    <t>4M S BAINVILLE</t>
  </si>
  <si>
    <t>L43641002+03001</t>
  </si>
  <si>
    <t>SHEEP CREEK          002</t>
  </si>
  <si>
    <t>COUNTY ROAD 641</t>
  </si>
  <si>
    <t>6M NW MCCABE</t>
  </si>
  <si>
    <t>L44002001+00001</t>
  </si>
  <si>
    <t>GREASEWOOD CREEK     033</t>
  </si>
  <si>
    <t>HAMMOND VALLEY RD</t>
  </si>
  <si>
    <t>7M NW FORSYTH</t>
  </si>
  <si>
    <t>L44002001+03001</t>
  </si>
  <si>
    <t>BIG PORCUPINE CR     034</t>
  </si>
  <si>
    <t>8M NW FORSYTH</t>
  </si>
  <si>
    <t>L44012005+06001</t>
  </si>
  <si>
    <t>W FK FROZE TO DEATH  006</t>
  </si>
  <si>
    <t>INGOMAR RD</t>
  </si>
  <si>
    <t>5M S INGOMAR</t>
  </si>
  <si>
    <t>L44020001+05001</t>
  </si>
  <si>
    <t>RESERVATION CREEK    036</t>
  </si>
  <si>
    <t>FRONTAGE ROAD 020</t>
  </si>
  <si>
    <t>L44105006+02001</t>
  </si>
  <si>
    <t>W BLACKTAIL CREEK    007</t>
  </si>
  <si>
    <t>6M NE INGOMAR</t>
  </si>
  <si>
    <t>L44105013+06001</t>
  </si>
  <si>
    <t>BIG PORCUPINE CR     005</t>
  </si>
  <si>
    <t>ACORN FLATS RD</t>
  </si>
  <si>
    <t>13M NE INGOMAR</t>
  </si>
  <si>
    <t>L44108008+02001</t>
  </si>
  <si>
    <t>BIG PORCUPINE CREEK  011</t>
  </si>
  <si>
    <t>BIG PORCUPINE RD</t>
  </si>
  <si>
    <t>8M N VANANDA</t>
  </si>
  <si>
    <t>L44109007+09001</t>
  </si>
  <si>
    <t>RATTLESNAKE CREEK    002</t>
  </si>
  <si>
    <t>20M NW SUMATRA</t>
  </si>
  <si>
    <t>L44116001+03001</t>
  </si>
  <si>
    <t>MCGINNIS CREEK       004</t>
  </si>
  <si>
    <t>NNN RD</t>
  </si>
  <si>
    <t>13M N INGOMAR</t>
  </si>
  <si>
    <t>L44118003+01001</t>
  </si>
  <si>
    <t>MUSSELSHELL RIVER    001</t>
  </si>
  <si>
    <t>BRIDGE RD</t>
  </si>
  <si>
    <t>15M NW SUMATRA</t>
  </si>
  <si>
    <t>L44126007+00001</t>
  </si>
  <si>
    <t>BIG PORCUPINE CR    010</t>
  </si>
  <si>
    <t>5M NE VANANDA</t>
  </si>
  <si>
    <t>L44129000+03001</t>
  </si>
  <si>
    <t>SEP I 94 SCHIFFER RD 013</t>
  </si>
  <si>
    <t>SCHIFFER RD</t>
  </si>
  <si>
    <t>1M E FORSYTH</t>
  </si>
  <si>
    <t>L44148000+02501</t>
  </si>
  <si>
    <t>SEP I 94             009</t>
  </si>
  <si>
    <t>FRONTAGE ROAD 148</t>
  </si>
  <si>
    <t>5M W ROSEBUD</t>
  </si>
  <si>
    <t>L44177000+01001</t>
  </si>
  <si>
    <t>INT HATHWAY I 94     012</t>
  </si>
  <si>
    <t>GRAVEYARD CR RD</t>
  </si>
  <si>
    <t>HATHAWAY</t>
  </si>
  <si>
    <t>L44200007+02001</t>
  </si>
  <si>
    <t>LITTLE PORCUPINE CR  027</t>
  </si>
  <si>
    <t>CARTERSVILLE RD</t>
  </si>
  <si>
    <t>8M NE FORSYTH</t>
  </si>
  <si>
    <t>L44200008+05001</t>
  </si>
  <si>
    <t>ROSEBUD CREEK        047</t>
  </si>
  <si>
    <t>ROSEBUD CREEK RD</t>
  </si>
  <si>
    <t>10M SE COLSTRIP</t>
  </si>
  <si>
    <t>L44200008+07001</t>
  </si>
  <si>
    <t>ROSEBUD CR OVRFLOW   046</t>
  </si>
  <si>
    <t>L44201004+07001</t>
  </si>
  <si>
    <t>SAND CREEK           042</t>
  </si>
  <si>
    <t>8M NE ROSEBUD</t>
  </si>
  <si>
    <t>L44202011+04001</t>
  </si>
  <si>
    <t>LITTLE PORCUPINE CR  014</t>
  </si>
  <si>
    <t>11M N FORSYTH</t>
  </si>
  <si>
    <t>L44219000+08001</t>
  </si>
  <si>
    <t>CARTERSVILLE CANAL   030</t>
  </si>
  <si>
    <t>SAND CREEK RD</t>
  </si>
  <si>
    <t>9M NE ROSEBUD</t>
  </si>
  <si>
    <t>L44219001+00001</t>
  </si>
  <si>
    <t>SAND CREEK           031</t>
  </si>
  <si>
    <t>L44221000+03001</t>
  </si>
  <si>
    <t>SAND CREEK           029</t>
  </si>
  <si>
    <t>SAND CREEK RD W</t>
  </si>
  <si>
    <t>7M NE ROSEBUD</t>
  </si>
  <si>
    <t>L44300002+02001</t>
  </si>
  <si>
    <t>ROSEBUD CREEK        048</t>
  </si>
  <si>
    <t>L44303001+05001</t>
  </si>
  <si>
    <t>BUTTE CREEK          041</t>
  </si>
  <si>
    <t>OLD US 10</t>
  </si>
  <si>
    <t>E ROSEBUD</t>
  </si>
  <si>
    <t>L44303002+00201</t>
  </si>
  <si>
    <t>INT E ROSEBUD I 94   003</t>
  </si>
  <si>
    <t>1M SE ROSEBUD</t>
  </si>
  <si>
    <t>L44303007+07001</t>
  </si>
  <si>
    <t>SWEENEY CREEK        064</t>
  </si>
  <si>
    <t>OLD HWY 10</t>
  </si>
  <si>
    <t>L44303014+09001</t>
  </si>
  <si>
    <t>GRAVEYARD CREEK      055</t>
  </si>
  <si>
    <t>FRONTAGE ROAD 303</t>
  </si>
  <si>
    <t>L44311002+06001</t>
  </si>
  <si>
    <t>DRAINAGE             052</t>
  </si>
  <si>
    <t>3M W FORSYTH</t>
  </si>
  <si>
    <t>L44311005+07001</t>
  </si>
  <si>
    <t>ARMELLS CREEK        045</t>
  </si>
  <si>
    <t>5M W FORSYTH</t>
  </si>
  <si>
    <t>L44311007+07001</t>
  </si>
  <si>
    <t>WYANT COULEE         044</t>
  </si>
  <si>
    <t>7M W FORSYTH</t>
  </si>
  <si>
    <t>L44311012+01001</t>
  </si>
  <si>
    <t>RESERVATION CREEK    043</t>
  </si>
  <si>
    <t>L44402000+02001</t>
  </si>
  <si>
    <t>ARMELLS CREEK        038</t>
  </si>
  <si>
    <t>W FK AMELLS CR RD</t>
  </si>
  <si>
    <t>15M NW COLSTRIP</t>
  </si>
  <si>
    <t>14M NW COLSTRIP</t>
  </si>
  <si>
    <t>LEE CREEK RD</t>
  </si>
  <si>
    <t>L44525000+02001</t>
  </si>
  <si>
    <t>HANGING WOMAN CREEK  075</t>
  </si>
  <si>
    <t>5M S BIRNEY</t>
  </si>
  <si>
    <t>L44959000+01001</t>
  </si>
  <si>
    <t>ARMELLS CREEK        077</t>
  </si>
  <si>
    <t>PINE BUTTE DRIVE</t>
  </si>
  <si>
    <t>2M N COLSTRIP</t>
  </si>
  <si>
    <t>L44984000+01001</t>
  </si>
  <si>
    <t>RR          076</t>
  </si>
  <si>
    <t>POWER RD</t>
  </si>
  <si>
    <t>N EDGE COLSTRIP</t>
  </si>
  <si>
    <t>SANDERS</t>
  </si>
  <si>
    <t>L45013001+03001</t>
  </si>
  <si>
    <t>BEAVER CREEK         022</t>
  </si>
  <si>
    <t>WHITEPINE CR RD</t>
  </si>
  <si>
    <t>2 NW WHTE PINE</t>
  </si>
  <si>
    <t>L45017000+03001</t>
  </si>
  <si>
    <t>SWAMP CREEK          030</t>
  </si>
  <si>
    <t>GREEN MOUNTAIN RD</t>
  </si>
  <si>
    <t>5M N TROUT CREEK</t>
  </si>
  <si>
    <t>CABINET GORGE RES    049</t>
  </si>
  <si>
    <t>HERON RD</t>
  </si>
  <si>
    <t>1M W HERON</t>
  </si>
  <si>
    <t>L45030006+04001</t>
  </si>
  <si>
    <t>W FORK ELK CREEK     052</t>
  </si>
  <si>
    <t>W FK ELK CREEK RD</t>
  </si>
  <si>
    <t>5M SW HERON</t>
  </si>
  <si>
    <t>L45031000+01001</t>
  </si>
  <si>
    <t>ELK CREEK            050</t>
  </si>
  <si>
    <t>4M S HERON</t>
  </si>
  <si>
    <t>L45031000+03001</t>
  </si>
  <si>
    <t>ELK CREEK            051</t>
  </si>
  <si>
    <t>L45034001+07001</t>
  </si>
  <si>
    <t>ELK CREEK            048</t>
  </si>
  <si>
    <t>UPPER RIVER RD</t>
  </si>
  <si>
    <t>2M SE HERON</t>
  </si>
  <si>
    <t>L45036003+01001</t>
  </si>
  <si>
    <t>ELK CREEK            100</t>
  </si>
  <si>
    <t>1M E HERON</t>
  </si>
  <si>
    <t>L45042022+06001</t>
  </si>
  <si>
    <t>PILGRIM CREEK        053</t>
  </si>
  <si>
    <t>KLAKKEN RD</t>
  </si>
  <si>
    <t>E NOXON</t>
  </si>
  <si>
    <t>L45044000+01001</t>
  </si>
  <si>
    <t>MARTEN CREEK RD</t>
  </si>
  <si>
    <t>7M S NOXON</t>
  </si>
  <si>
    <t>L45046004+08001</t>
  </si>
  <si>
    <t>TROUT CREEK          054</t>
  </si>
  <si>
    <t>1M W TROUT CREEK</t>
  </si>
  <si>
    <t>L45047006+05001</t>
  </si>
  <si>
    <t>CANYON CREEK         104</t>
  </si>
  <si>
    <t>VERMILION RIV RD</t>
  </si>
  <si>
    <t>4M E TROUT CREEK</t>
  </si>
  <si>
    <t>L45047009+03001</t>
  </si>
  <si>
    <t>LYONS CREEK          032</t>
  </si>
  <si>
    <t>7M E TROUT CREEK</t>
  </si>
  <si>
    <t>L45047012+00001</t>
  </si>
  <si>
    <t>SIMS CREEK           033</t>
  </si>
  <si>
    <t>9M E TROUT CREEK</t>
  </si>
  <si>
    <t>L45050002+00001</t>
  </si>
  <si>
    <t>TROUT CREEK          025</t>
  </si>
  <si>
    <t>2M W TROUT CREEK</t>
  </si>
  <si>
    <t>L45056001+02001</t>
  </si>
  <si>
    <t>ELK CREEK            057</t>
  </si>
  <si>
    <t>WINCHESTER RD</t>
  </si>
  <si>
    <t>2M S HERON</t>
  </si>
  <si>
    <t>L45060001+06001</t>
  </si>
  <si>
    <t>LITTLE BEAVER CREEK  018</t>
  </si>
  <si>
    <t>11M NW THOMPSON FALLS</t>
  </si>
  <si>
    <t>L45060002+01001</t>
  </si>
  <si>
    <t>BEAVER CREEK         019</t>
  </si>
  <si>
    <t>12M NW THOMPSON FALLS</t>
  </si>
  <si>
    <t>L45074000+01001</t>
  </si>
  <si>
    <t>PROSPECT CREEK       006</t>
  </si>
  <si>
    <t>3M SW THOMPSON FALLS</t>
  </si>
  <si>
    <t>L45108000+05001</t>
  </si>
  <si>
    <t>THOMPSON RIVER       062</t>
  </si>
  <si>
    <t>THOMPSON R PASS RD</t>
  </si>
  <si>
    <t>23M N PLAINS</t>
  </si>
  <si>
    <t>L45108015+03001</t>
  </si>
  <si>
    <t>LITTLE THOMPSON RIV  091</t>
  </si>
  <si>
    <t>LIL THOMPSON R RD</t>
  </si>
  <si>
    <t>19M N PLAINS</t>
  </si>
  <si>
    <t>L45128000+01001</t>
  </si>
  <si>
    <t>PROSPECT CREEK       005</t>
  </si>
  <si>
    <t>1M SW THOMPSON FALLS</t>
  </si>
  <si>
    <t>L45139000+02001</t>
  </si>
  <si>
    <t>CLARK FORK           085</t>
  </si>
  <si>
    <t>5TH AVE S</t>
  </si>
  <si>
    <t>1M SW PLAINS</t>
  </si>
  <si>
    <t>L45163000+06001</t>
  </si>
  <si>
    <t>IRRIGATION CANAL     069</t>
  </si>
  <si>
    <t>UPPER RESERVOIR RD</t>
  </si>
  <si>
    <t>4M N LONEPINE</t>
  </si>
  <si>
    <t>L45205000+02001</t>
  </si>
  <si>
    <t>THOMPSON RIVER       040</t>
  </si>
  <si>
    <t>BEND RD</t>
  </si>
  <si>
    <t>30M SW MARION</t>
  </si>
  <si>
    <t>L45210000+02001</t>
  </si>
  <si>
    <t>CAMAS CREEK          002</t>
  </si>
  <si>
    <t>MICHEL CREEK RD</t>
  </si>
  <si>
    <t>6M N PERMA</t>
  </si>
  <si>
    <t>L45215006+06001</t>
  </si>
  <si>
    <t>LITTLE BITTERROOT RV 070</t>
  </si>
  <si>
    <t>8M E HOT SPRINGS</t>
  </si>
  <si>
    <t>L45220001+03001</t>
  </si>
  <si>
    <t>LITTLE BITTERROOT RV 079</t>
  </si>
  <si>
    <t>KNAPP RD</t>
  </si>
  <si>
    <t>9M SE HOT SPRINGS</t>
  </si>
  <si>
    <t>L45225006+07001</t>
  </si>
  <si>
    <t>LITTLE BITTERROOT    074</t>
  </si>
  <si>
    <t>12M W RONAN</t>
  </si>
  <si>
    <t>L45225007+03001</t>
  </si>
  <si>
    <t>FLATHEAD RIVER       075</t>
  </si>
  <si>
    <t>SLOAN RD</t>
  </si>
  <si>
    <t>10M W RONAN</t>
  </si>
  <si>
    <t>L45248000+01001</t>
  </si>
  <si>
    <t>VALLEY CREEK         015</t>
  </si>
  <si>
    <t>HEWOLF DR</t>
  </si>
  <si>
    <t>7M SE DIXON</t>
  </si>
  <si>
    <t>L45260000+01001</t>
  </si>
  <si>
    <t>CABINET GORGE RESV   047</t>
  </si>
  <si>
    <t>NOXON AVE E</t>
  </si>
  <si>
    <t>NOXON</t>
  </si>
  <si>
    <t>L45298000+03001</t>
  </si>
  <si>
    <t>CLARK FORK RIVER 001</t>
  </si>
  <si>
    <t>BIRDLAND BAY RD</t>
  </si>
  <si>
    <t>2M W THOMPSON FALLS</t>
  </si>
  <si>
    <t>L45307001+05001</t>
  </si>
  <si>
    <t>REVAIS CREEK         103</t>
  </si>
  <si>
    <t>REVAIS CREEK ROAD</t>
  </si>
  <si>
    <t>1.5M S MT 200</t>
  </si>
  <si>
    <t>L45307002+07001</t>
  </si>
  <si>
    <t>REVAIS CREEK         102</t>
  </si>
  <si>
    <t>2.7M S MT 200</t>
  </si>
  <si>
    <t>L45313009+05001</t>
  </si>
  <si>
    <t>LITTLE BITTERROOT RIV018</t>
  </si>
  <si>
    <t>BIG GULCH RD</t>
  </si>
  <si>
    <t>9 M SE HOT SPRINGS</t>
  </si>
  <si>
    <t>L45330001+09001</t>
  </si>
  <si>
    <t>WARM SPRING CREEK    093</t>
  </si>
  <si>
    <t>4M E HOT SPRINGS</t>
  </si>
  <si>
    <t>L45341000+03001</t>
  </si>
  <si>
    <t>LITTLE BITTERROOT    060</t>
  </si>
  <si>
    <t>FAR WEST RD</t>
  </si>
  <si>
    <t>13M N CAMAS</t>
  </si>
  <si>
    <t>L45356000+01001</t>
  </si>
  <si>
    <t>CAMAS CREEK          016</t>
  </si>
  <si>
    <t>E PERMA</t>
  </si>
  <si>
    <t>L45556001+00001</t>
  </si>
  <si>
    <t>LITTLE BITTERROOT RV 092</t>
  </si>
  <si>
    <t>EMERSON RD</t>
  </si>
  <si>
    <t>9M NE HOT SPRINGS</t>
  </si>
  <si>
    <t>L45652000+01001</t>
  </si>
  <si>
    <t>EKBLAD ROAD</t>
  </si>
  <si>
    <t>NE HOT SPRINGS</t>
  </si>
  <si>
    <t>SHERIDAN</t>
  </si>
  <si>
    <t>L46001004+03001</t>
  </si>
  <si>
    <t>BIG MUDDY CREEK      020</t>
  </si>
  <si>
    <t>DALEVIEW RD</t>
  </si>
  <si>
    <t>5M N REDSTONE</t>
  </si>
  <si>
    <t>L46002000+09001</t>
  </si>
  <si>
    <t>PLENTYWOOD CREEK     003</t>
  </si>
  <si>
    <t>SOO LINE RD</t>
  </si>
  <si>
    <t>1M E OUTLOOK</t>
  </si>
  <si>
    <t>L46002006+07001</t>
  </si>
  <si>
    <t>HARRY`S CREEK        071</t>
  </si>
  <si>
    <t>3M W RAYMOND</t>
  </si>
  <si>
    <t>L46004008+09001</t>
  </si>
  <si>
    <t>MCCOY CREEK          001</t>
  </si>
  <si>
    <t>4M NW PLENTYWOOD</t>
  </si>
  <si>
    <t>L46005004+03001</t>
  </si>
  <si>
    <t>PLENTYWOOD CREEK     009</t>
  </si>
  <si>
    <t>CHALK BUTTE RD</t>
  </si>
  <si>
    <t>5M SE OUTLOOK</t>
  </si>
  <si>
    <t>L46006000+05001</t>
  </si>
  <si>
    <t>BIG MUDDY CREEK      021</t>
  </si>
  <si>
    <t>E REDSTONE RD</t>
  </si>
  <si>
    <t>E REDSTONE</t>
  </si>
  <si>
    <t>L46008005+04001</t>
  </si>
  <si>
    <t>HARRY`S CREEK        011</t>
  </si>
  <si>
    <t>6M NW RAYMOND</t>
  </si>
  <si>
    <t>L46015004+03001</t>
  </si>
  <si>
    <t>BIG MUDDY CREEK      019</t>
  </si>
  <si>
    <t>DALEVIEW</t>
  </si>
  <si>
    <t>L46016000+01001</t>
  </si>
  <si>
    <t>BIG MUDDY CREEK      005</t>
  </si>
  <si>
    <t>DALEVIEW HILLS RD</t>
  </si>
  <si>
    <t>1M N DALEVIEW</t>
  </si>
  <si>
    <t>L46016000+08001</t>
  </si>
  <si>
    <t>BEAVER CREEK         006</t>
  </si>
  <si>
    <t>DUTCH HENRY RD</t>
  </si>
  <si>
    <t>9M N REDSTONE</t>
  </si>
  <si>
    <t>L46016002+08001</t>
  </si>
  <si>
    <t>11M N REDSTONE</t>
  </si>
  <si>
    <t>L46023000+09001</t>
  </si>
  <si>
    <t>BEAVER CREEK         072</t>
  </si>
  <si>
    <t>L46023001+00001</t>
  </si>
  <si>
    <t>BEAVER CREEK         073</t>
  </si>
  <si>
    <t>L46102000+07001</t>
  </si>
  <si>
    <t>DRAINAGE             053</t>
  </si>
  <si>
    <t>COMERTOWN RD</t>
  </si>
  <si>
    <t>10M W WESTBY</t>
  </si>
  <si>
    <t>L46107002+01001</t>
  </si>
  <si>
    <t>DRAINAGE             051</t>
  </si>
  <si>
    <t>MARRON CREEK RD</t>
  </si>
  <si>
    <t>13M E PLENTYWOOD</t>
  </si>
  <si>
    <t>L46201008+09001</t>
  </si>
  <si>
    <t>LAKE CREEK           060</t>
  </si>
  <si>
    <t>E LAKE HWY</t>
  </si>
  <si>
    <t>9M E MEDICINE LAKE</t>
  </si>
  <si>
    <t>L46202025+03001</t>
  </si>
  <si>
    <t>COTTONWOOD CREEK     059</t>
  </si>
  <si>
    <t>S DAGMAR RD</t>
  </si>
  <si>
    <t>16M E MEDICINE LAKE</t>
  </si>
  <si>
    <t>L46203005+06001</t>
  </si>
  <si>
    <t>LAKE CREEK           058</t>
  </si>
  <si>
    <t>15M E MEDICINE LAKE</t>
  </si>
  <si>
    <t>L46205002+06001</t>
  </si>
  <si>
    <t>NEISER CREEK         012</t>
  </si>
  <si>
    <t>ROSE HILL RD</t>
  </si>
  <si>
    <t>3M SE RESERVE</t>
  </si>
  <si>
    <t>TWIN BRIDGES RD</t>
  </si>
  <si>
    <t>L46208001+02001</t>
  </si>
  <si>
    <t>ANTELOPE CREEK       055</t>
  </si>
  <si>
    <t>1M E ANTELOPE</t>
  </si>
  <si>
    <t>L46221001+04001</t>
  </si>
  <si>
    <t>LONGFELLOW RD</t>
  </si>
  <si>
    <t>16M E ANTELOPE</t>
  </si>
  <si>
    <t>L46227001+05001</t>
  </si>
  <si>
    <t>SAND CREEK           057</t>
  </si>
  <si>
    <t>SANDHILLS RD</t>
  </si>
  <si>
    <t>L46240001+07001</t>
  </si>
  <si>
    <t>10M SW WESTBY</t>
  </si>
  <si>
    <t>L46270000+06001</t>
  </si>
  <si>
    <t>ANTELOPE CREEK       036</t>
  </si>
  <si>
    <t>E ANTELOPE RD</t>
  </si>
  <si>
    <t>E ANTELOPE</t>
  </si>
  <si>
    <t>L46283001+08001</t>
  </si>
  <si>
    <t>LAKE CREEK           078</t>
  </si>
  <si>
    <t>20M E PLENTYWOOD</t>
  </si>
  <si>
    <t>L46401012+01001</t>
  </si>
  <si>
    <t>WOLF CREEK           040</t>
  </si>
  <si>
    <t>S REDSTONE RD</t>
  </si>
  <si>
    <t>12M S REDSTONE</t>
  </si>
  <si>
    <t>L46402003+09001</t>
  </si>
  <si>
    <t>OTTER CREEK          038</t>
  </si>
  <si>
    <t>W RESERVE RD</t>
  </si>
  <si>
    <t>14M S PLENTYWOOD</t>
  </si>
  <si>
    <t>L46402014+03001</t>
  </si>
  <si>
    <t>WOLF CREEK           061</t>
  </si>
  <si>
    <t>21M SW PLENTYWOOD</t>
  </si>
  <si>
    <t>L46404001+04001</t>
  </si>
  <si>
    <t>BIG MUDDY CREEK      032</t>
  </si>
  <si>
    <t>SHIPPE CANYON RD</t>
  </si>
  <si>
    <t>2M S PLENTYWOOD</t>
  </si>
  <si>
    <t>L46404010+09001</t>
  </si>
  <si>
    <t>OTTER CREEK          037</t>
  </si>
  <si>
    <t>11M S PLENTYWOOD</t>
  </si>
  <si>
    <t>L46405000+04001</t>
  </si>
  <si>
    <t>BIG MUDDY CREEK      029</t>
  </si>
  <si>
    <t>BOLSTER RD</t>
  </si>
  <si>
    <t>6M SE REDSTONE</t>
  </si>
  <si>
    <t>L46405011+02001</t>
  </si>
  <si>
    <t>WOLF CREEK           028</t>
  </si>
  <si>
    <t>18M SE REDSTONE</t>
  </si>
  <si>
    <t>L46406000+01001</t>
  </si>
  <si>
    <t>MUDDY CR DIVERSION   045</t>
  </si>
  <si>
    <t>W LAKE RD</t>
  </si>
  <si>
    <t>W EDGE MEDICINE LAKE</t>
  </si>
  <si>
    <t>L46406002+03001</t>
  </si>
  <si>
    <t>BIG MUDDY CREEK      046</t>
  </si>
  <si>
    <t>3M W MEDICINE LAKE</t>
  </si>
  <si>
    <t>L46406005+05001</t>
  </si>
  <si>
    <t>WOLF CREEK           047</t>
  </si>
  <si>
    <t>6M W MEDICINE LAKE</t>
  </si>
  <si>
    <t>L46409012+05001</t>
  </si>
  <si>
    <t>WOLF CREEK           041</t>
  </si>
  <si>
    <t>BERGH RD</t>
  </si>
  <si>
    <t>15M S REDSTONE</t>
  </si>
  <si>
    <t>L46413001+04001</t>
  </si>
  <si>
    <t>WOLF CREEK           039</t>
  </si>
  <si>
    <t>22M SW PLENTYWOOD</t>
  </si>
  <si>
    <t>L46414003+02001</t>
  </si>
  <si>
    <t>BIG MUDDY CREEK      034</t>
  </si>
  <si>
    <t>SINGLETREE RD</t>
  </si>
  <si>
    <t>4M SW ANTELOPE</t>
  </si>
  <si>
    <t>L46417002+08001</t>
  </si>
  <si>
    <t>BIG MUDDY CREEK      043</t>
  </si>
  <si>
    <t>WHISKEY RD</t>
  </si>
  <si>
    <t>3M N MEDICINE LAKE</t>
  </si>
  <si>
    <t>L46418000+09001</t>
  </si>
  <si>
    <t>BIG MUDDY CREEK      033</t>
  </si>
  <si>
    <t>OLD MUDDY RD</t>
  </si>
  <si>
    <t>1M NW ANTELOPE</t>
  </si>
  <si>
    <t>L46420001+01001</t>
  </si>
  <si>
    <t>BIG MUDDY CREEK      035</t>
  </si>
  <si>
    <t>WHITTISH HILL RD</t>
  </si>
  <si>
    <t>2M S ANTELOPE</t>
  </si>
  <si>
    <t>L46425000+05001</t>
  </si>
  <si>
    <t>BIG MUDDY CREEK      016</t>
  </si>
  <si>
    <t>S ARCHER RD</t>
  </si>
  <si>
    <t>7M SE REDSTONE</t>
  </si>
  <si>
    <t>L46425003+05001</t>
  </si>
  <si>
    <t>BIG MUDDY CREEK      015</t>
  </si>
  <si>
    <t>9M W PLENTYWOOD</t>
  </si>
  <si>
    <t>L46428001+06001</t>
  </si>
  <si>
    <t>LOST CREEK           050</t>
  </si>
  <si>
    <t>LOST CREEK RD</t>
  </si>
  <si>
    <t>2M S HOMESTEAD</t>
  </si>
  <si>
    <t>L46429000+06001</t>
  </si>
  <si>
    <t>BIG MUDDY CREEK      024</t>
  </si>
  <si>
    <t>MIDBY RD</t>
  </si>
  <si>
    <t>7M W PLENTYWOOD</t>
  </si>
  <si>
    <t>L46429001+03001</t>
  </si>
  <si>
    <t>FORD CREEK           025</t>
  </si>
  <si>
    <t>L46468000+00001</t>
  </si>
  <si>
    <t>DIVERSION CANAL      079</t>
  </si>
  <si>
    <t>COUNTY ROAD 468</t>
  </si>
  <si>
    <t>1M W MEDICINE LAKE</t>
  </si>
  <si>
    <t>L46497000+08001</t>
  </si>
  <si>
    <t>PLENTYWOOD CREEK     014</t>
  </si>
  <si>
    <t>OUTLOOK BENCH RD</t>
  </si>
  <si>
    <t>2M NE OUTLOOK</t>
  </si>
  <si>
    <t>L47001000+02001</t>
  </si>
  <si>
    <t>SILVER BOW CREEK     014</t>
  </si>
  <si>
    <t>SILVER BOW RD</t>
  </si>
  <si>
    <t>3M W ROCKER</t>
  </si>
  <si>
    <t>L47017000+01001</t>
  </si>
  <si>
    <t>BIG HOLE RIVER       009</t>
  </si>
  <si>
    <t>PUMPHOUSE RD</t>
  </si>
  <si>
    <t>3M W DIVIDE</t>
  </si>
  <si>
    <t>L47026000+02001</t>
  </si>
  <si>
    <t>BIG HOLE RIVER       008</t>
  </si>
  <si>
    <t>TRAPPER CREEK RD</t>
  </si>
  <si>
    <t>W MELROSE</t>
  </si>
  <si>
    <t>L47193000+04001</t>
  </si>
  <si>
    <t>INT RAMSEY I 90      013</t>
  </si>
  <si>
    <t>PALMER ST</t>
  </si>
  <si>
    <t>L47207000+01001</t>
  </si>
  <si>
    <t>SILVER BOW CREEK     007</t>
  </si>
  <si>
    <t>S ROCKER RD</t>
  </si>
  <si>
    <t>SE ROCKER</t>
  </si>
  <si>
    <t>L47426000+01001</t>
  </si>
  <si>
    <t>SEP I 90             006</t>
  </si>
  <si>
    <t>BURLINGTON ST</t>
  </si>
  <si>
    <t>BUTTE-BURLINGTON ST</t>
  </si>
  <si>
    <t>L47518000+00011</t>
  </si>
  <si>
    <t>INT FEELY I 15       001</t>
  </si>
  <si>
    <t>DIVIDE CREEK RD</t>
  </si>
  <si>
    <t>9M NE DIVIDE</t>
  </si>
  <si>
    <t>L47528008+08001</t>
  </si>
  <si>
    <t>SILVER BOW CREEK     010</t>
  </si>
  <si>
    <t>MILES CROSSING</t>
  </si>
  <si>
    <t>2M W RAMSEY</t>
  </si>
  <si>
    <t>L47534000+00101</t>
  </si>
  <si>
    <t>INT VICTOR I 15      003</t>
  </si>
  <si>
    <t>GERMAN GULCH RD</t>
  </si>
  <si>
    <t>2M SW ROCKER</t>
  </si>
  <si>
    <t>L47534000+06001</t>
  </si>
  <si>
    <t>RR     012</t>
  </si>
  <si>
    <t>W SILVERBOW</t>
  </si>
  <si>
    <t>L47538000+04001</t>
  </si>
  <si>
    <t>SEP SOAP CRK RD I 15 005</t>
  </si>
  <si>
    <t>SOAP GULCH RD</t>
  </si>
  <si>
    <t>3M N MELROSE</t>
  </si>
  <si>
    <t>L47586000+01001</t>
  </si>
  <si>
    <t>RR      015</t>
  </si>
  <si>
    <t>CENTENNIAL AVE</t>
  </si>
  <si>
    <t>W SIDE BUTTE</t>
  </si>
  <si>
    <t>L47588000+02001</t>
  </si>
  <si>
    <t>INT CONT DR I 90     011</t>
  </si>
  <si>
    <t>MT HIGHLAND DR</t>
  </si>
  <si>
    <t>BUTTE-MT HIGHLAND DR</t>
  </si>
  <si>
    <t>L48083000+07001</t>
  </si>
  <si>
    <t>REED POINT RD</t>
  </si>
  <si>
    <t>NW REED POINT</t>
  </si>
  <si>
    <t>L48096000+01001</t>
  </si>
  <si>
    <t>COLUMBUS-MOLT RD</t>
  </si>
  <si>
    <t>2M E COLUMBUS</t>
  </si>
  <si>
    <t>L48109004+03001</t>
  </si>
  <si>
    <t>VALLEY CREEK         009</t>
  </si>
  <si>
    <t>VALLEY CREEK RD</t>
  </si>
  <si>
    <t>6M NW PARK CITY</t>
  </si>
  <si>
    <t>1M W PARK CITY</t>
  </si>
  <si>
    <t>L48110001+02001</t>
  </si>
  <si>
    <t>VALLEY CREEK         008</t>
  </si>
  <si>
    <t>2M NW PARK CITY</t>
  </si>
  <si>
    <t>2M NE PARK CITY</t>
  </si>
  <si>
    <t>L48117000+03001</t>
  </si>
  <si>
    <t>STILLWATER R OVFLOW  002</t>
  </si>
  <si>
    <t>COUNTRYMAN CR RD</t>
  </si>
  <si>
    <t>1M SW COLUMBUS</t>
  </si>
  <si>
    <t>L48117000+04001</t>
  </si>
  <si>
    <t>STILLWATER RIVER     003</t>
  </si>
  <si>
    <t>L48117006+01001</t>
  </si>
  <si>
    <t>COUNTRYMAN CREEK     050</t>
  </si>
  <si>
    <t>6M SW COLUMBUS</t>
  </si>
  <si>
    <t>L48120000+02001</t>
  </si>
  <si>
    <t>VALLEY CREEK         048</t>
  </si>
  <si>
    <t>FRONTAGE ROAD 120</t>
  </si>
  <si>
    <t>JOHNSON BRIDGE RD</t>
  </si>
  <si>
    <t>2M NW ABSAROKEE</t>
  </si>
  <si>
    <t>L48132000+01001</t>
  </si>
  <si>
    <t>STILLWATER RIVER     021</t>
  </si>
  <si>
    <t>N STILLWATER RD</t>
  </si>
  <si>
    <t>2M NE ABSAROKEE</t>
  </si>
  <si>
    <t>STILLWATER RIVER     036</t>
  </si>
  <si>
    <t>7M W ABSAROKEE</t>
  </si>
  <si>
    <t>L48139003+03001</t>
  </si>
  <si>
    <t>FISHTAIL CREEK       038</t>
  </si>
  <si>
    <t>GROVE CREEK RD</t>
  </si>
  <si>
    <t>1M NW FISHTAIL</t>
  </si>
  <si>
    <t>10M SW ABSAROKEE</t>
  </si>
  <si>
    <t>L48144000+02001</t>
  </si>
  <si>
    <t>ROSEBUD CREEK        029</t>
  </si>
  <si>
    <t>NITCHE RD</t>
  </si>
  <si>
    <t>2M SW ABSAROKEE</t>
  </si>
  <si>
    <t>L48148000+01001</t>
  </si>
  <si>
    <t>BUTCHER CREEK        030</t>
  </si>
  <si>
    <t>3M S ABSAROKEE</t>
  </si>
  <si>
    <t>L48160000+01001</t>
  </si>
  <si>
    <t>BIG DITCH            044</t>
  </si>
  <si>
    <t>YOUNGS POINT RD</t>
  </si>
  <si>
    <t>4M W PARK CITY</t>
  </si>
  <si>
    <t>2M W PARK CITY</t>
  </si>
  <si>
    <t>L48193004+02001</t>
  </si>
  <si>
    <t>STILLWATER RIVER     026</t>
  </si>
  <si>
    <t>STILLWATER RIV RD</t>
  </si>
  <si>
    <t>L48200001+04001</t>
  </si>
  <si>
    <t>WHITEBIRD CREEK      049</t>
  </si>
  <si>
    <t>WHITEBIRD CR RD</t>
  </si>
  <si>
    <t>7M NE ABSAROKEE</t>
  </si>
  <si>
    <t>L48201002+00001</t>
  </si>
  <si>
    <t>LIMESTONE CREEK      051</t>
  </si>
  <si>
    <t>3M NW NYE</t>
  </si>
  <si>
    <t>L48207000+03001</t>
  </si>
  <si>
    <t>W ROSEBUD CREEK      033</t>
  </si>
  <si>
    <t>W ROSEBUD RD</t>
  </si>
  <si>
    <t>12M SW ABSAROKEE</t>
  </si>
  <si>
    <t>W ROSEBUD CREEK      034</t>
  </si>
  <si>
    <t>14M SW ABSAROKEE</t>
  </si>
  <si>
    <t>L48209000+01001</t>
  </si>
  <si>
    <t>W ROSEBUD CREEK      032</t>
  </si>
  <si>
    <t>SLEEPY HOLLOW RD</t>
  </si>
  <si>
    <t>11M SW ABSAROKEE</t>
  </si>
  <si>
    <t>L48241000+01001</t>
  </si>
  <si>
    <t>BIG DITCH            010</t>
  </si>
  <si>
    <t>L48241000+02001</t>
  </si>
  <si>
    <t>COVE DITCH           011</t>
  </si>
  <si>
    <t>L48241002+00001</t>
  </si>
  <si>
    <t>COVE DITCH           012</t>
  </si>
  <si>
    <t>L48242000+03001</t>
  </si>
  <si>
    <t>KEYSER CREEK         043</t>
  </si>
  <si>
    <t>CENTENNIAL RD</t>
  </si>
  <si>
    <t>NW EDGE COLUMBUS</t>
  </si>
  <si>
    <t>L48244007+08001</t>
  </si>
  <si>
    <t>BERRY CREEK          024</t>
  </si>
  <si>
    <t>8M E REED POINT</t>
  </si>
  <si>
    <t>L48244008+04001</t>
  </si>
  <si>
    <t>COULEE CREEK         023</t>
  </si>
  <si>
    <t>7M E REED POINT</t>
  </si>
  <si>
    <t>L48245004+04001</t>
  </si>
  <si>
    <t>BROWN CREEK          013</t>
  </si>
  <si>
    <t>4M SE COLUMBUS</t>
  </si>
  <si>
    <t>L48245005+01001</t>
  </si>
  <si>
    <t>HENSLEY CREEK        014</t>
  </si>
  <si>
    <t>5M SE COLUMBUS</t>
  </si>
  <si>
    <t>L48245007+03001</t>
  </si>
  <si>
    <t>COVE DITCH           015</t>
  </si>
  <si>
    <t>7M SE COLUMBUS</t>
  </si>
  <si>
    <t>L48245010+03001</t>
  </si>
  <si>
    <t>ALLEN CREEK          016</t>
  </si>
  <si>
    <t>7M W PARK CITY</t>
  </si>
  <si>
    <t>L48245011+05001</t>
  </si>
  <si>
    <t>BIG DITCH            017</t>
  </si>
  <si>
    <t>6M W PARK CITY</t>
  </si>
  <si>
    <t>L48245015+08001</t>
  </si>
  <si>
    <t>VALLEY CREEK         019</t>
  </si>
  <si>
    <t>L48378000+07401</t>
  </si>
  <si>
    <t>1ST ST NW</t>
  </si>
  <si>
    <t>0.5M NW PARK CITY</t>
  </si>
  <si>
    <t>L49001000+08001</t>
  </si>
  <si>
    <t>YELLOWSTONE RIVER    038</t>
  </si>
  <si>
    <t>SE GREYCLIFF</t>
  </si>
  <si>
    <t>L49001007+00001</t>
  </si>
  <si>
    <t>SWEET GRASS CREEK    039</t>
  </si>
  <si>
    <t>10M E BIG TIMBER</t>
  </si>
  <si>
    <t>L49007009+08001</t>
  </si>
  <si>
    <t>OTTER CREEK RD</t>
  </si>
  <si>
    <t>6M SE MELVILLE</t>
  </si>
  <si>
    <t>MELVILLE RD</t>
  </si>
  <si>
    <t>L49011006+01001</t>
  </si>
  <si>
    <t>TEN MILE CREEK       009</t>
  </si>
  <si>
    <t>11M SE MELVILLE</t>
  </si>
  <si>
    <t>L49014000+05001</t>
  </si>
  <si>
    <t>DRAINAGE             021</t>
  </si>
  <si>
    <t>HOWIE RD</t>
  </si>
  <si>
    <t>3M NE BIG TIMBER</t>
  </si>
  <si>
    <t>12M NE BIG TIMBER</t>
  </si>
  <si>
    <t>L49014010+03001</t>
  </si>
  <si>
    <t>14M NE BIG TIMBER</t>
  </si>
  <si>
    <t>L49016006+02001</t>
  </si>
  <si>
    <t>SWEET GRASS CREEK    027</t>
  </si>
  <si>
    <t>SOURDOUGH RD</t>
  </si>
  <si>
    <t>13M NE BIG TIMBER</t>
  </si>
  <si>
    <t>L49028000+08001</t>
  </si>
  <si>
    <t>YELLOWSTONE RIVER    010</t>
  </si>
  <si>
    <t>6M SW BIG TIMBER</t>
  </si>
  <si>
    <t>L49044001+03001</t>
  </si>
  <si>
    <t>W MELVILLE</t>
  </si>
  <si>
    <t>L49051000+09001</t>
  </si>
  <si>
    <t>SWEET GRASS CREEK    044</t>
  </si>
  <si>
    <t>BOINTER RD</t>
  </si>
  <si>
    <t>9M SE BIG TIMBER</t>
  </si>
  <si>
    <t>BOULDER RD</t>
  </si>
  <si>
    <t>12M S MCLEOD</t>
  </si>
  <si>
    <t>L49102007+00001</t>
  </si>
  <si>
    <t>MILLER CREEK         001</t>
  </si>
  <si>
    <t>19M S MCLEOD</t>
  </si>
  <si>
    <t>L49102007+01001</t>
  </si>
  <si>
    <t>L49102008+05001</t>
  </si>
  <si>
    <t>SPECULATOR CREEK     011</t>
  </si>
  <si>
    <t>20M S MCLEOD</t>
  </si>
  <si>
    <t>OLD BOULDER RD</t>
  </si>
  <si>
    <t>L49103000+07001</t>
  </si>
  <si>
    <t>SEP I 90             008</t>
  </si>
  <si>
    <t>1M E BIG TIMBER</t>
  </si>
  <si>
    <t>BRIDGER CREEK RD</t>
  </si>
  <si>
    <t>9M SE GREYCLIFF</t>
  </si>
  <si>
    <t>L49104008+09641</t>
  </si>
  <si>
    <t>BRIDGER CREEK        054</t>
  </si>
  <si>
    <t>15M S GREYCLIFF</t>
  </si>
  <si>
    <t>L49107000+03001</t>
  </si>
  <si>
    <t>WORK CREEK           050</t>
  </si>
  <si>
    <t>WORK CREEK RD</t>
  </si>
  <si>
    <t>L49109002+03001</t>
  </si>
  <si>
    <t>UPPER DEER CREEK     028</t>
  </si>
  <si>
    <t>UPPER DEER CR RD</t>
  </si>
  <si>
    <t>6M SE BIG TIMBER</t>
  </si>
  <si>
    <t>L49116000+03001</t>
  </si>
  <si>
    <t>E BOULDER RD</t>
  </si>
  <si>
    <t>2M S MCLEOD</t>
  </si>
  <si>
    <t>L49116001+01001</t>
  </si>
  <si>
    <t>E BOULDER RIVER      031</t>
  </si>
  <si>
    <t>3M S MCLEOD</t>
  </si>
  <si>
    <t>4M S MCLEOD</t>
  </si>
  <si>
    <t>L49118001+03001</t>
  </si>
  <si>
    <t>E BOULDER RIVER      033</t>
  </si>
  <si>
    <t>5M S MCLEOD</t>
  </si>
  <si>
    <t>L49118001+09001</t>
  </si>
  <si>
    <t>E BOULDER RIVER      034</t>
  </si>
  <si>
    <t>6M S MCLEOD</t>
  </si>
  <si>
    <t>L49122000+00201</t>
  </si>
  <si>
    <t>INT DEHART I 90      007</t>
  </si>
  <si>
    <t>DEHART TRAIL</t>
  </si>
  <si>
    <t>7M SW BIG TIMBER</t>
  </si>
  <si>
    <t>L49124000+02001</t>
  </si>
  <si>
    <t>BRIDGER CREEK        053</t>
  </si>
  <si>
    <t>TERLAND RD</t>
  </si>
  <si>
    <t>5M SE GREYCLIFF</t>
  </si>
  <si>
    <t>L49125002+05001</t>
  </si>
  <si>
    <t>DRY CREEK            004</t>
  </si>
  <si>
    <t>6M NW GREYCLIFF</t>
  </si>
  <si>
    <t>L49125003+02001</t>
  </si>
  <si>
    <t>STOCKPASS-DRAINAGE   020</t>
  </si>
  <si>
    <t>5M NW GREYCLIFF</t>
  </si>
  <si>
    <t>L49125003+04001</t>
  </si>
  <si>
    <t>STOCKPASS-DRAINAGE   023</t>
  </si>
  <si>
    <t>L49125003+09001</t>
  </si>
  <si>
    <t>STOCKPASS-DRAINAGE   024</t>
  </si>
  <si>
    <t>L49125004+03001</t>
  </si>
  <si>
    <t>UPPER DEER CREEK     005</t>
  </si>
  <si>
    <t>4M NW GREYCLIFF</t>
  </si>
  <si>
    <t>L49125006+01001</t>
  </si>
  <si>
    <t>LOWER DEER CREEK     006</t>
  </si>
  <si>
    <t>2M NW GREYCLIFF</t>
  </si>
  <si>
    <t>L49125006+04001</t>
  </si>
  <si>
    <t>SPRING CREEK         035</t>
  </si>
  <si>
    <t>L49125012+07001</t>
  </si>
  <si>
    <t>BRIDGER CREEK        040</t>
  </si>
  <si>
    <t>6M SE GREYCLIFF</t>
  </si>
  <si>
    <t>L49125016+04001</t>
  </si>
  <si>
    <t>WORK CREEK           041</t>
  </si>
  <si>
    <t>4M W REED POINT</t>
  </si>
  <si>
    <t>L49125017+09001</t>
  </si>
  <si>
    <t>2.5M W REED POINT</t>
  </si>
  <si>
    <t>L49126000+02001</t>
  </si>
  <si>
    <t>BOULDER RIVER        045</t>
  </si>
  <si>
    <t>SUSIE CREEK RD</t>
  </si>
  <si>
    <t>1M S MCLEOD</t>
  </si>
  <si>
    <t>L49143000+06001</t>
  </si>
  <si>
    <t>WEST BOULDER RIVER   025</t>
  </si>
  <si>
    <t>MCLEOD MAIN ST</t>
  </si>
  <si>
    <t>MCLEOD</t>
  </si>
  <si>
    <t>L50001017+07001</t>
  </si>
  <si>
    <t>TETON RIVER          051</t>
  </si>
  <si>
    <t>20TH LN NE</t>
  </si>
  <si>
    <t>14M NE DUTTON</t>
  </si>
  <si>
    <t>L50003003+00001</t>
  </si>
  <si>
    <t>MUDDY CREEK          115</t>
  </si>
  <si>
    <t>9TH LN NE</t>
  </si>
  <si>
    <t>4M W POWER</t>
  </si>
  <si>
    <t>L50006000+03001</t>
  </si>
  <si>
    <t>TETON RIVER          061</t>
  </si>
  <si>
    <t>BELLVIEW RD</t>
  </si>
  <si>
    <t>2M SW CHOTEAU</t>
  </si>
  <si>
    <t>L50006007+05001</t>
  </si>
  <si>
    <t>DOG CREEK            062</t>
  </si>
  <si>
    <t>8M SW CHOTEAU</t>
  </si>
  <si>
    <t>L50006016+04001</t>
  </si>
  <si>
    <t>NORTH FORK WILLOW CR 066</t>
  </si>
  <si>
    <t>16M W CHOTEAU</t>
  </si>
  <si>
    <t>L50007004+01001</t>
  </si>
  <si>
    <t>MUDDY CREEK          032</t>
  </si>
  <si>
    <t>BLACKLEAF RD</t>
  </si>
  <si>
    <t>4M NW BYNUM</t>
  </si>
  <si>
    <t>L50008003+06001</t>
  </si>
  <si>
    <t>IRRIGATION CANAL     131</t>
  </si>
  <si>
    <t>TETON CANYON RD</t>
  </si>
  <si>
    <t>8M W CHOTEAU</t>
  </si>
  <si>
    <t>L50008011+01001</t>
  </si>
  <si>
    <t>BYNUM RESEVOIR CANAL 002</t>
  </si>
  <si>
    <t>15M W CHOTEAU</t>
  </si>
  <si>
    <t>L50011000+08001</t>
  </si>
  <si>
    <t>DOG CREEK            069</t>
  </si>
  <si>
    <t>S BELLVIEW RD</t>
  </si>
  <si>
    <t>6M SW CHOTEAU</t>
  </si>
  <si>
    <t>L50011003+02001</t>
  </si>
  <si>
    <t>WILLOW CREEK         070</t>
  </si>
  <si>
    <t>PISHKUN RD</t>
  </si>
  <si>
    <t>9M SW CHOTEAU</t>
  </si>
  <si>
    <t>L50011005+08001</t>
  </si>
  <si>
    <t>HAY COULEE           056</t>
  </si>
  <si>
    <t>11M SW CHOTEAU</t>
  </si>
  <si>
    <t>L50011008+03001</t>
  </si>
  <si>
    <t>DEEP CREEK           076</t>
  </si>
  <si>
    <t>14M SW CHOTEAU</t>
  </si>
  <si>
    <t>L50015003+01001</t>
  </si>
  <si>
    <t>MUDDY CREEK          018</t>
  </si>
  <si>
    <t>3RD LN NW</t>
  </si>
  <si>
    <t>10M NE FARMINGTON</t>
  </si>
  <si>
    <t>L50023000+01001</t>
  </si>
  <si>
    <t>SPRING CREEK         111</t>
  </si>
  <si>
    <t>NW EDGE CHOTEAU</t>
  </si>
  <si>
    <t>L50024010+07001</t>
  </si>
  <si>
    <t>FOSTER CREEK         026</t>
  </si>
  <si>
    <t>10TH LN NW</t>
  </si>
  <si>
    <t>11M N CHOTEAU</t>
  </si>
  <si>
    <t>L50024011+01001</t>
  </si>
  <si>
    <t>MUDDY CREEK          025</t>
  </si>
  <si>
    <t>12M N CHOTEAU</t>
  </si>
  <si>
    <t>L50029009+02001</t>
  </si>
  <si>
    <t>NO NAME DITCH        011</t>
  </si>
  <si>
    <t>4TH RD NE</t>
  </si>
  <si>
    <t>12M NE FAIRFIELD</t>
  </si>
  <si>
    <t>L50030007+08001</t>
  </si>
  <si>
    <t>NO NAME DITCH        012</t>
  </si>
  <si>
    <t>3RD RD NE</t>
  </si>
  <si>
    <t>10M NE FAIRFIELD</t>
  </si>
  <si>
    <t>13TH LN NE</t>
  </si>
  <si>
    <t>L50034004+01001</t>
  </si>
  <si>
    <t>MUDDY CREEK          010</t>
  </si>
  <si>
    <t>2M SW POWER</t>
  </si>
  <si>
    <t>L50035005+08001</t>
  </si>
  <si>
    <t>DRAINAGE             128</t>
  </si>
  <si>
    <t>7TH LN NE</t>
  </si>
  <si>
    <t>12M NW POWER</t>
  </si>
  <si>
    <t>L50037001+03001</t>
  </si>
  <si>
    <t>GREENFIELD CANAL     058</t>
  </si>
  <si>
    <t>S DIVISION LN</t>
  </si>
  <si>
    <t>1M S FAIRFIELD</t>
  </si>
  <si>
    <t>L50037004+02001</t>
  </si>
  <si>
    <t>BIG COULEE           059</t>
  </si>
  <si>
    <t>4M S FAIRFIELD</t>
  </si>
  <si>
    <t>L50039005+08001</t>
  </si>
  <si>
    <t>GREENFIELD SO CANAL  039</t>
  </si>
  <si>
    <t>8TH LN NE</t>
  </si>
  <si>
    <t>8M NE FAIRFIELD</t>
  </si>
  <si>
    <t>L50040000+06001</t>
  </si>
  <si>
    <t>GREENFIELD CANAL     053</t>
  </si>
  <si>
    <t>2ND LN SE</t>
  </si>
  <si>
    <t>2M SE FAIRFIELD</t>
  </si>
  <si>
    <t>L50040000+08001</t>
  </si>
  <si>
    <t>GREENFIELD CANAL     052</t>
  </si>
  <si>
    <t>L50049008+08001</t>
  </si>
  <si>
    <t>SUN RIVER SLOPE CANAL071</t>
  </si>
  <si>
    <t>3M S PISHKUN RESERVOIR</t>
  </si>
  <si>
    <t>L50052008+00001</t>
  </si>
  <si>
    <t>DEEP CREEK           065</t>
  </si>
  <si>
    <t>27M SW CHOTEAU</t>
  </si>
  <si>
    <t>L50055003+09001</t>
  </si>
  <si>
    <t>TETON CANAL          030</t>
  </si>
  <si>
    <t>15TH LN NW</t>
  </si>
  <si>
    <t>4M N BYNUM</t>
  </si>
  <si>
    <t>L50061001+04001</t>
  </si>
  <si>
    <t>TETON RIVER          049</t>
  </si>
  <si>
    <t>2M SW COLLINS</t>
  </si>
  <si>
    <t>L50069002+07001</t>
  </si>
  <si>
    <t>SEP I 15             001</t>
  </si>
  <si>
    <t>20TH RD NE</t>
  </si>
  <si>
    <t>4M N DUTTON</t>
  </si>
  <si>
    <t>L50075002+08001</t>
  </si>
  <si>
    <t>GREENFIELD CANAL     042</t>
  </si>
  <si>
    <t>6TH LN NE</t>
  </si>
  <si>
    <t>N GREENFIELD</t>
  </si>
  <si>
    <t>L50076005+08001</t>
  </si>
  <si>
    <t>GREENFIELD CANAL     055</t>
  </si>
  <si>
    <t>1ST LN SE</t>
  </si>
  <si>
    <t>1M SE FAIRFIELD</t>
  </si>
  <si>
    <t>L50081001+05001</t>
  </si>
  <si>
    <t>9TH RD NE</t>
  </si>
  <si>
    <t>2M N CORDOVA</t>
  </si>
  <si>
    <t>L50081005+06001</t>
  </si>
  <si>
    <t>DRAINAGE             129</t>
  </si>
  <si>
    <t>13M SW DUTTON</t>
  </si>
  <si>
    <t>L50082000+02001</t>
  </si>
  <si>
    <t>TETON RIVER          067</t>
  </si>
  <si>
    <t>3M NW CHOTEAU</t>
  </si>
  <si>
    <t>L50087003+07001</t>
  </si>
  <si>
    <t>SPRING VALLEY CANAL  047</t>
  </si>
  <si>
    <t>9TH LN NW</t>
  </si>
  <si>
    <t>13M NW FAIRFIELD</t>
  </si>
  <si>
    <t>L50088000+01001</t>
  </si>
  <si>
    <t>INT COLLINS RD I 15  003</t>
  </si>
  <si>
    <t>24TH RD NE</t>
  </si>
  <si>
    <t>6M SE BRADY</t>
  </si>
  <si>
    <t>L50088004+05001</t>
  </si>
  <si>
    <t>MUDDY CREEK          015</t>
  </si>
  <si>
    <t>N COLLINS</t>
  </si>
  <si>
    <t>L50088017+09001</t>
  </si>
  <si>
    <t>SPRING COULEE        017</t>
  </si>
  <si>
    <t>20TH RD NW</t>
  </si>
  <si>
    <t>6M NE FARMINGTON</t>
  </si>
  <si>
    <t>L50094002+07001</t>
  </si>
  <si>
    <t>MUDDY CREEK          016</t>
  </si>
  <si>
    <t>5TH LN NE</t>
  </si>
  <si>
    <t>5M NW COLLINS</t>
  </si>
  <si>
    <t>L50111001+05001</t>
  </si>
  <si>
    <t>GREENFIELD CANAL     043</t>
  </si>
  <si>
    <t>7M NE FAIRFIELD</t>
  </si>
  <si>
    <t>5M SW FAIRFIELD</t>
  </si>
  <si>
    <t>L50166003+06001</t>
  </si>
  <si>
    <t>SPRING VALLEY CANAL  046</t>
  </si>
  <si>
    <t>1ST RD SW</t>
  </si>
  <si>
    <t>15M NW FAIRFIELD</t>
  </si>
  <si>
    <t>L50181000+08001</t>
  </si>
  <si>
    <t>TETON RIVER          068</t>
  </si>
  <si>
    <t>FOSTER RD</t>
  </si>
  <si>
    <t>1M NW CHOTEAU</t>
  </si>
  <si>
    <t>L50184000+08001</t>
  </si>
  <si>
    <t>TETON RIVER          060</t>
  </si>
  <si>
    <t>SHERMAN RD</t>
  </si>
  <si>
    <t>1M W CHOTEAU</t>
  </si>
  <si>
    <t>L50185004+05001</t>
  </si>
  <si>
    <t>TETON RIVER          064</t>
  </si>
  <si>
    <t>PEEBLES RD</t>
  </si>
  <si>
    <t>10M NW CHOTEAU</t>
  </si>
  <si>
    <t>L50206005+02001</t>
  </si>
  <si>
    <t>SEVEN MILE COULEE    130</t>
  </si>
  <si>
    <t>L50216001+00001</t>
  </si>
  <si>
    <t>4TH LN NE</t>
  </si>
  <si>
    <t>5M NE FAIRFIELD</t>
  </si>
  <si>
    <t>2M N BYNUM</t>
  </si>
  <si>
    <t>L50352005+08001</t>
  </si>
  <si>
    <t>TETON RIVER          099</t>
  </si>
  <si>
    <t>5M N DUTTON</t>
  </si>
  <si>
    <t>L50481000+05001</t>
  </si>
  <si>
    <t>IRRIGATION CANAL     031</t>
  </si>
  <si>
    <t>3M SE FAIRFIELD</t>
  </si>
  <si>
    <t>L51001000+01001</t>
  </si>
  <si>
    <t>WEST FORK WILLOW CR  005</t>
  </si>
  <si>
    <t>N DEVON RD</t>
  </si>
  <si>
    <t>DEVON-N DEVON RD</t>
  </si>
  <si>
    <t>L51008001+01001</t>
  </si>
  <si>
    <t>WILLOW CREEK         009</t>
  </si>
  <si>
    <t>BOOTLEGGER TRAIL</t>
  </si>
  <si>
    <t>2M S GALATA</t>
  </si>
  <si>
    <t>L51008004+03001</t>
  </si>
  <si>
    <t>INT MCVEY CO ROAD    006</t>
  </si>
  <si>
    <t>MCVEY-MCALPINE RD</t>
  </si>
  <si>
    <t>3M SE SWEETGRASS</t>
  </si>
  <si>
    <t>L51012000+02001</t>
  </si>
  <si>
    <t>INT BRONKEN RD I 15  003</t>
  </si>
  <si>
    <t>BRONKEN RD</t>
  </si>
  <si>
    <t>5M N SHELBY</t>
  </si>
  <si>
    <t>L51020000+00001</t>
  </si>
  <si>
    <t>INT POTTER RD I 15   004</t>
  </si>
  <si>
    <t>POTTER RD</t>
  </si>
  <si>
    <t>6M S OILMONT</t>
  </si>
  <si>
    <t>L51028004+05001</t>
  </si>
  <si>
    <t>INT SWAYZE ROAD I 15 002</t>
  </si>
  <si>
    <t>SWAYZE RD</t>
  </si>
  <si>
    <t>4M SE SUNBURST</t>
  </si>
  <si>
    <t>L51039000+00001</t>
  </si>
  <si>
    <t>SEP I 15             008</t>
  </si>
  <si>
    <t>NUTTER LEASE RD</t>
  </si>
  <si>
    <t>4M N OILMONT</t>
  </si>
  <si>
    <t>L51040004+04301</t>
  </si>
  <si>
    <t>SEP I 15             012</t>
  </si>
  <si>
    <t>HELSA RD</t>
  </si>
  <si>
    <t>2M N OILMONT</t>
  </si>
  <si>
    <t>L51059007+02001</t>
  </si>
  <si>
    <t>SEP GUS BLASE ROAD   011</t>
  </si>
  <si>
    <t>GUS BLAZE RD</t>
  </si>
  <si>
    <t>3M S OILMONT</t>
  </si>
  <si>
    <t>L51172000+03001</t>
  </si>
  <si>
    <t>INT MARIAS VALLEY RD 007</t>
  </si>
  <si>
    <t>LINCOLN RD</t>
  </si>
  <si>
    <t>3M S SHELBY</t>
  </si>
  <si>
    <t>L51306000+09001</t>
  </si>
  <si>
    <t>SEP I 15             010</t>
  </si>
  <si>
    <t>MARIAS VALLEY RD</t>
  </si>
  <si>
    <t>7M S SHELBY</t>
  </si>
  <si>
    <t>L51306003+02001</t>
  </si>
  <si>
    <t>MARIAS RIVER         001</t>
  </si>
  <si>
    <t>5M S SHELBY</t>
  </si>
  <si>
    <t>L52003001+00001</t>
  </si>
  <si>
    <t>MUGGINS CREEK        004</t>
  </si>
  <si>
    <t>2M NW MYERS</t>
  </si>
  <si>
    <t>L52004009+00001</t>
  </si>
  <si>
    <t>FROZE TO DEATH CR    013</t>
  </si>
  <si>
    <t>MISSION VALLEY RD</t>
  </si>
  <si>
    <t>L52005007+06001</t>
  </si>
  <si>
    <t>SARPY CREEK          003</t>
  </si>
  <si>
    <t>FRONTAGE RD</t>
  </si>
  <si>
    <t>4M E HYSHAM</t>
  </si>
  <si>
    <t>L52006003+00001</t>
  </si>
  <si>
    <t>IRRIGATION DITCH     005</t>
  </si>
  <si>
    <t>3M W HYSHAM</t>
  </si>
  <si>
    <t>L52006005+00001</t>
  </si>
  <si>
    <t>IRRIGATION DITCH     020</t>
  </si>
  <si>
    <t>2M W HYSHAM</t>
  </si>
  <si>
    <t>L52011002+08001</t>
  </si>
  <si>
    <t>IRRIGATION DITCH     006</t>
  </si>
  <si>
    <t>1M NW HYSHAM</t>
  </si>
  <si>
    <t>L52048002+00501</t>
  </si>
  <si>
    <t>SEP I 94             016</t>
  </si>
  <si>
    <t>HAINES RANCH RD</t>
  </si>
  <si>
    <t>3M SE SANDERS</t>
  </si>
  <si>
    <t>DRAINAGE             018</t>
  </si>
  <si>
    <t>L52059000+06001</t>
  </si>
  <si>
    <t>INT BIGHORN I 94     002</t>
  </si>
  <si>
    <t>TULLOCK RD</t>
  </si>
  <si>
    <t>1M S BIGHORN</t>
  </si>
  <si>
    <t>L52086000+05001</t>
  </si>
  <si>
    <t>IRRIGATION DITCH     001</t>
  </si>
  <si>
    <t>1M E HYSHAM</t>
  </si>
  <si>
    <t>L52086001+07201</t>
  </si>
  <si>
    <t>DRAINAGE             008</t>
  </si>
  <si>
    <t>2M E HYSHAM</t>
  </si>
  <si>
    <t>L52086002+00191</t>
  </si>
  <si>
    <t>3M E HYSHAM</t>
  </si>
  <si>
    <t>L52086003+04001</t>
  </si>
  <si>
    <t>DRAINAGE             009</t>
  </si>
  <si>
    <t>L52086003+08001</t>
  </si>
  <si>
    <t>L52086004+03001</t>
  </si>
  <si>
    <t>SARPY CREEK          014</t>
  </si>
  <si>
    <t>5M E HYSHAM</t>
  </si>
  <si>
    <t>L52086004+08001</t>
  </si>
  <si>
    <t>DRAINAGE             015</t>
  </si>
  <si>
    <t>6M E HYSHAM</t>
  </si>
  <si>
    <t>L52086008+03001</t>
  </si>
  <si>
    <t>IRRIGATION DITCH     022</t>
  </si>
  <si>
    <t>9M E HYSHAM</t>
  </si>
  <si>
    <t>L52086009+03861</t>
  </si>
  <si>
    <t>STOCKPASS            021</t>
  </si>
  <si>
    <t>10M E HYSHAM</t>
  </si>
  <si>
    <t>L52086009+09001</t>
  </si>
  <si>
    <t>IRRIGATION DITCH     024</t>
  </si>
  <si>
    <t>L52086010+02711</t>
  </si>
  <si>
    <t>DRAINAGE             017</t>
  </si>
  <si>
    <t>11M E HYSHAM</t>
  </si>
  <si>
    <t>L52120000+02001</t>
  </si>
  <si>
    <t>SARPY CREEK          012</t>
  </si>
  <si>
    <t>22M S HYSHAM</t>
  </si>
  <si>
    <t>L53001004+08001</t>
  </si>
  <si>
    <t>HINSDALE N RD</t>
  </si>
  <si>
    <t>VALLEY</t>
  </si>
  <si>
    <t>27M N HINSDALE</t>
  </si>
  <si>
    <t>L53001009+01001</t>
  </si>
  <si>
    <t>CROW CREEK           043</t>
  </si>
  <si>
    <t>30M N HINSDALE</t>
  </si>
  <si>
    <t>L53001016+08001</t>
  </si>
  <si>
    <t>BLUFF CREEK          044</t>
  </si>
  <si>
    <t>27M W OPHEIM</t>
  </si>
  <si>
    <t>L53001020+07001</t>
  </si>
  <si>
    <t>THEONY RD</t>
  </si>
  <si>
    <t>23M W OPHEIM</t>
  </si>
  <si>
    <t>L53003005+03001</t>
  </si>
  <si>
    <t>MIDDLE FORK CASH CR  049</t>
  </si>
  <si>
    <t>CACHE CREEK RD</t>
  </si>
  <si>
    <t>12M N HINSDALE</t>
  </si>
  <si>
    <t>L53004012+02001</t>
  </si>
  <si>
    <t>WILLOW CREEK         030</t>
  </si>
  <si>
    <t>14M N HINSDALE</t>
  </si>
  <si>
    <t>L53007003+08001</t>
  </si>
  <si>
    <t>CHERRY CREEK         004</t>
  </si>
  <si>
    <t>CUT ACROSS RD</t>
  </si>
  <si>
    <t>6M N GLASGOW</t>
  </si>
  <si>
    <t>L53010002+02001</t>
  </si>
  <si>
    <t>CHERRY CREEK         093</t>
  </si>
  <si>
    <t>SKYLARK RD</t>
  </si>
  <si>
    <t>3M N GLASGOW</t>
  </si>
  <si>
    <t>L53013000+04001</t>
  </si>
  <si>
    <t>ROCK CREEK CANAL     029</t>
  </si>
  <si>
    <t>BURNS RD</t>
  </si>
  <si>
    <t>5M E HINSDALE</t>
  </si>
  <si>
    <t>L53014001+09001</t>
  </si>
  <si>
    <t>ROCK CREEK           098</t>
  </si>
  <si>
    <t>ROCK CR DAM RD</t>
  </si>
  <si>
    <t>6M N HINSDALE</t>
  </si>
  <si>
    <t>BEAVER CREEK         038</t>
  </si>
  <si>
    <t>MILK RIVER RD</t>
  </si>
  <si>
    <t>2M NW HINSDALE</t>
  </si>
  <si>
    <t>L53017003+09001</t>
  </si>
  <si>
    <t>BJORNBERG BRDG RD</t>
  </si>
  <si>
    <t>11M NW HINSDALE</t>
  </si>
  <si>
    <t>L53031002+05001</t>
  </si>
  <si>
    <t>SNAKE CREEK          046</t>
  </si>
  <si>
    <t>SNAKE CREEK RD</t>
  </si>
  <si>
    <t>24M N HINSDALE</t>
  </si>
  <si>
    <t>L53032001+07001</t>
  </si>
  <si>
    <t>LITTLE SNAKE CREEK   048</t>
  </si>
  <si>
    <t>26M N HINSDALE</t>
  </si>
  <si>
    <t>L53201008+01001</t>
  </si>
  <si>
    <t>LITTLE PORCUPINE CR  055</t>
  </si>
  <si>
    <t>GRAIN EAST RD</t>
  </si>
  <si>
    <t>7M W LUSTRE</t>
  </si>
  <si>
    <t>L53205003+08001</t>
  </si>
  <si>
    <t>MIDDLE FK PORCUPINE  020</t>
  </si>
  <si>
    <t>FUHRMAN RD</t>
  </si>
  <si>
    <t>17M S OPHEIM</t>
  </si>
  <si>
    <t>L53205011+02001</t>
  </si>
  <si>
    <t>SNOW COULEE          021</t>
  </si>
  <si>
    <t>16M S GLENTANA</t>
  </si>
  <si>
    <t>L53212002+01001</t>
  </si>
  <si>
    <t>MID FK PORCUPINE CR  013</t>
  </si>
  <si>
    <t>BAYLOR RD</t>
  </si>
  <si>
    <t>15M S OPHEIM</t>
  </si>
  <si>
    <t>L53216017+02001</t>
  </si>
  <si>
    <t>WEST FORK WOLF CREEK 057</t>
  </si>
  <si>
    <t>OSWEGO NORTH RD</t>
  </si>
  <si>
    <t>17M N OSWEGO</t>
  </si>
  <si>
    <t>L53276000+02001</t>
  </si>
  <si>
    <t>LITTLE PORCUPINE CR  015</t>
  </si>
  <si>
    <t>BERGE RD</t>
  </si>
  <si>
    <t>N FRAZER</t>
  </si>
  <si>
    <t>L53283000+05001</t>
  </si>
  <si>
    <t>HAY COULEE           006</t>
  </si>
  <si>
    <t>FOX FARM RD</t>
  </si>
  <si>
    <t>7M E GLASGOW</t>
  </si>
  <si>
    <t>L53283001+01001</t>
  </si>
  <si>
    <t>LINDEKE COULEE       007</t>
  </si>
  <si>
    <t>8M E GLASGOW</t>
  </si>
  <si>
    <t>L53283003+06001</t>
  </si>
  <si>
    <t>10M E GLASGOW</t>
  </si>
  <si>
    <t>L53299001+06001</t>
  </si>
  <si>
    <t>SARGENT CREEK        001</t>
  </si>
  <si>
    <t>GEER RD</t>
  </si>
  <si>
    <t>15M N NASHUA</t>
  </si>
  <si>
    <t>L53299008+03001</t>
  </si>
  <si>
    <t>E FK PORCUPINE CREEK 002</t>
  </si>
  <si>
    <t>20M N NASHUA</t>
  </si>
  <si>
    <t>L53304004+08001</t>
  </si>
  <si>
    <t>E FK PORCUPINE CREEK 112</t>
  </si>
  <si>
    <t>BENGOCHEA RD</t>
  </si>
  <si>
    <t>L53336002+00001</t>
  </si>
  <si>
    <t>WEST FORK POPLAR R   026</t>
  </si>
  <si>
    <t>N BENCH RD</t>
  </si>
  <si>
    <t>9M NE  OPHEIM</t>
  </si>
  <si>
    <t>L53401000+05001</t>
  </si>
  <si>
    <t>VANDALIA SOUTH CANAL 003</t>
  </si>
  <si>
    <t>TAMPICO RD</t>
  </si>
  <si>
    <t>NW TAMPICO</t>
  </si>
  <si>
    <t>L53501002+07001</t>
  </si>
  <si>
    <t>MILK RIVER           012</t>
  </si>
  <si>
    <t>VANDALIA RD</t>
  </si>
  <si>
    <t>N VANDALIA</t>
  </si>
  <si>
    <t>L53501002+09001</t>
  </si>
  <si>
    <t>VANDALIA SOUTH CANAL 011</t>
  </si>
  <si>
    <t>VANDALIA</t>
  </si>
  <si>
    <t>L53502073+03001</t>
  </si>
  <si>
    <t>BLANCHE COULEE       084</t>
  </si>
  <si>
    <t>25M S SACO</t>
  </si>
  <si>
    <t>L53502075+08001</t>
  </si>
  <si>
    <t>SOUTH COULEE         085</t>
  </si>
  <si>
    <t>21M S SACO</t>
  </si>
  <si>
    <t>L53504000+07001</t>
  </si>
  <si>
    <t>MILK RIVER           071</t>
  </si>
  <si>
    <t>WHATLEY RD</t>
  </si>
  <si>
    <t>7M SE GLASGOW</t>
  </si>
  <si>
    <t>L53505006+01001</t>
  </si>
  <si>
    <t>LARB CREEK           106</t>
  </si>
  <si>
    <t>6M SE SACO</t>
  </si>
  <si>
    <t>L53507000+03001</t>
  </si>
  <si>
    <t>MILK RIVER           094</t>
  </si>
  <si>
    <t>TAMPICO RD N</t>
  </si>
  <si>
    <t>N TAMPICO</t>
  </si>
  <si>
    <t>L53507002+03001</t>
  </si>
  <si>
    <t>BUGGY CREEK          095</t>
  </si>
  <si>
    <t>2M N TAMPICO</t>
  </si>
  <si>
    <t>L53508000+01001</t>
  </si>
  <si>
    <t>RICHARDSON COULEE    090</t>
  </si>
  <si>
    <t>RIVERSIDE DR</t>
  </si>
  <si>
    <t>3M NW GLASGOW</t>
  </si>
  <si>
    <t>L53509002+05001</t>
  </si>
  <si>
    <t>VANDALIA SOUTH CANAL 074</t>
  </si>
  <si>
    <t>BILLINGSLEY RD</t>
  </si>
  <si>
    <t>6M W GLASGOW</t>
  </si>
  <si>
    <t>L53509007+02001</t>
  </si>
  <si>
    <t>VANDALIA SOUTH CANAL 076</t>
  </si>
  <si>
    <t>10M NW GLASGOW</t>
  </si>
  <si>
    <t>L53510001+06001</t>
  </si>
  <si>
    <t>VANDALIA SOUTH CANAL 097</t>
  </si>
  <si>
    <t>LIBERTY RD</t>
  </si>
  <si>
    <t>L53513028+04001</t>
  </si>
  <si>
    <t>VANDALIA SOUTH CANAL 089</t>
  </si>
  <si>
    <t>BENTONITE RD</t>
  </si>
  <si>
    <t>4M W GLASGOW</t>
  </si>
  <si>
    <t>L53531000+09001</t>
  </si>
  <si>
    <t>LITTLE PORCUPINE CR  064</t>
  </si>
  <si>
    <t>HENTGES RD</t>
  </si>
  <si>
    <t>FRAZER-HENTGES RD</t>
  </si>
  <si>
    <t>L53542002+00001</t>
  </si>
  <si>
    <t>GALPIN COULEE        073</t>
  </si>
  <si>
    <t>NEW DEAL RD</t>
  </si>
  <si>
    <t>2M NW FT PECK</t>
  </si>
  <si>
    <t>L53578000+02001</t>
  </si>
  <si>
    <t>CHERRY CREEK         080</t>
  </si>
  <si>
    <t>AITKEN RD</t>
  </si>
  <si>
    <t>SW EDGE GLASGOW</t>
  </si>
  <si>
    <t>L53578000+05001</t>
  </si>
  <si>
    <t>SW GLASGOW</t>
  </si>
  <si>
    <t>L53582001+06001</t>
  </si>
  <si>
    <t>BRAZIL CREEK         079</t>
  </si>
  <si>
    <t>3M W GLASGOW</t>
  </si>
  <si>
    <t>L53583002+07001</t>
  </si>
  <si>
    <t>VANDALIA SOUTH CANAL 113</t>
  </si>
  <si>
    <t>BRAZIL CREEK RD</t>
  </si>
  <si>
    <t>2M SW GLASGOW</t>
  </si>
  <si>
    <t>L53590000+01001</t>
  </si>
  <si>
    <t>DRAINAGE             096</t>
  </si>
  <si>
    <t>L53602000+07001</t>
  </si>
  <si>
    <t>BEAVER CREEK         104</t>
  </si>
  <si>
    <t>BEAVERTON RD</t>
  </si>
  <si>
    <t>6M E SACO</t>
  </si>
  <si>
    <t>L53605002+00001</t>
  </si>
  <si>
    <t>IRRIGATION CANAL     107</t>
  </si>
  <si>
    <t>COUNTY ROAD 605</t>
  </si>
  <si>
    <t>L53606001+03001</t>
  </si>
  <si>
    <t>BUFFALO COULEE       108</t>
  </si>
  <si>
    <t>MONTFORT RD</t>
  </si>
  <si>
    <t>1M S VANDALIA</t>
  </si>
  <si>
    <t>L53608000+05001</t>
  </si>
  <si>
    <t>BEAVER CREEK         115</t>
  </si>
  <si>
    <t>OLD HWY 2</t>
  </si>
  <si>
    <t>5M W HINSDALE</t>
  </si>
  <si>
    <t>L53673000+09001</t>
  </si>
  <si>
    <t>VANDALIA SOUTH CANAL 078</t>
  </si>
  <si>
    <t>OBERG RD</t>
  </si>
  <si>
    <t>5M W GLASGOW</t>
  </si>
  <si>
    <t>L54001000+02001</t>
  </si>
  <si>
    <t>TWO DOT HWY</t>
  </si>
  <si>
    <t>WHEATLAND</t>
  </si>
  <si>
    <t>N EDGE TWO DOT</t>
  </si>
  <si>
    <t>L54001009+05001</t>
  </si>
  <si>
    <t>BIG ELK CREEK        004</t>
  </si>
  <si>
    <t>BIG ELK RD</t>
  </si>
  <si>
    <t>7M S TWO DOT</t>
  </si>
  <si>
    <t>L54005000+05001</t>
  </si>
  <si>
    <t>MUSSELSHELL RIVER    009</t>
  </si>
  <si>
    <t>S SHAWMUT</t>
  </si>
  <si>
    <t>L54011000+07001</t>
  </si>
  <si>
    <t>ANTELOPE CREEK       019</t>
  </si>
  <si>
    <t>LOGAN ST SE</t>
  </si>
  <si>
    <t>SE EDGE HARLOWTON</t>
  </si>
  <si>
    <t>L54012000+05001</t>
  </si>
  <si>
    <t>MUSSELSHELL RIVER    016</t>
  </si>
  <si>
    <t>RED BRIDGE RD</t>
  </si>
  <si>
    <t>2M SE HARLOWTON</t>
  </si>
  <si>
    <t>L54012004+02001</t>
  </si>
  <si>
    <t>AMERICAN FORK CREEK  015</t>
  </si>
  <si>
    <t>6M SE HARLOWTON</t>
  </si>
  <si>
    <t>L54015008+00001</t>
  </si>
  <si>
    <t>AMERICAN FORK CREEK  007</t>
  </si>
  <si>
    <t>5M SE HARLOWTON</t>
  </si>
  <si>
    <t>L54016000+05001</t>
  </si>
  <si>
    <t>SELKIRK RD</t>
  </si>
  <si>
    <t>6M W TWO DOT</t>
  </si>
  <si>
    <t>L54016002+08001</t>
  </si>
  <si>
    <t>MARTINSDALE RES SPWY 021</t>
  </si>
  <si>
    <t>8M W TWO DOT</t>
  </si>
  <si>
    <t>L54017001+04001</t>
  </si>
  <si>
    <t>AMERICAN FORK CREEK  002</t>
  </si>
  <si>
    <t>PORCUPINE BUTTE RD</t>
  </si>
  <si>
    <t>12M S TWO DOT</t>
  </si>
  <si>
    <t>L54021000+06001</t>
  </si>
  <si>
    <t>TIERNEY LOOP DR</t>
  </si>
  <si>
    <t>4M E HARLOWTON</t>
  </si>
  <si>
    <t>L54102005+07001</t>
  </si>
  <si>
    <t>EAST FK ROBERTS CR   006</t>
  </si>
  <si>
    <t>UPPER N HILL RD</t>
  </si>
  <si>
    <t>12M SE JUDITH GAP</t>
  </si>
  <si>
    <t>L54108003+00001</t>
  </si>
  <si>
    <t>TWO DOT CANAL        013</t>
  </si>
  <si>
    <t>MEXICAN JOHN RD</t>
  </si>
  <si>
    <t>8M NW HARLOWTON</t>
  </si>
  <si>
    <t>L54123000+05001</t>
  </si>
  <si>
    <t>CARELESS CREEK       012</t>
  </si>
  <si>
    <t>LAMMERS LN</t>
  </si>
  <si>
    <t>L54125000+09001</t>
  </si>
  <si>
    <t>ROBERTS CREEK        005</t>
  </si>
  <si>
    <t>LOWER N HILL RD</t>
  </si>
  <si>
    <t>14M SE JUDITH GAP</t>
  </si>
  <si>
    <t>29M N WIBAUX</t>
  </si>
  <si>
    <t>L55031000+07001</t>
  </si>
  <si>
    <t>SMITH CREEK          007</t>
  </si>
  <si>
    <t>L55044000+01001</t>
  </si>
  <si>
    <t>INT ROCHLITZ I 94    001</t>
  </si>
  <si>
    <t>FRONTAGE ROAD 044</t>
  </si>
  <si>
    <t>5M W WIBAUX</t>
  </si>
  <si>
    <t>L55101017+08001</t>
  </si>
  <si>
    <t>CEDAR CREEK          010</t>
  </si>
  <si>
    <t>PINE UNIT RD</t>
  </si>
  <si>
    <t>31M SW WIBAUX</t>
  </si>
  <si>
    <t>L55124000+03001</t>
  </si>
  <si>
    <t>DRAINAGE             004</t>
  </si>
  <si>
    <t>TRUCK ROUTE RD</t>
  </si>
  <si>
    <t>EAST WIBAUX</t>
  </si>
  <si>
    <t>L55124000+06001</t>
  </si>
  <si>
    <t>YATES CREEK          003</t>
  </si>
  <si>
    <t>BEAVER CREEK         011</t>
  </si>
  <si>
    <t>BLACK DIAMOND RD</t>
  </si>
  <si>
    <t>6M SE WIBAUX</t>
  </si>
  <si>
    <t>L55202000+02001</t>
  </si>
  <si>
    <t>BEAVER CREEK         017</t>
  </si>
  <si>
    <t>EDGE HILL RD E</t>
  </si>
  <si>
    <t>18M S WIBAUX</t>
  </si>
  <si>
    <t>L56003003+09001</t>
  </si>
  <si>
    <t>CUSTER COULEE        098</t>
  </si>
  <si>
    <t>W I RD</t>
  </si>
  <si>
    <t>6M NE HUNTLEY</t>
  </si>
  <si>
    <t>L56004001+05001</t>
  </si>
  <si>
    <t>ARROW CREEK          145</t>
  </si>
  <si>
    <t>E I RD</t>
  </si>
  <si>
    <t>1M E WORDEN</t>
  </si>
  <si>
    <t>L56004002+07001</t>
  </si>
  <si>
    <t>HUNTLEY MAIN CANAL   144</t>
  </si>
  <si>
    <t>2M NE BALLANTINE</t>
  </si>
  <si>
    <t>L56005000+01001</t>
  </si>
  <si>
    <t>PRYOR CREEK          004</t>
  </si>
  <si>
    <t>SQUAW CREEK RD</t>
  </si>
  <si>
    <t>2M SE HUNTLEY</t>
  </si>
  <si>
    <t>L56007000+01001</t>
  </si>
  <si>
    <t>PRYOR CREEK          007</t>
  </si>
  <si>
    <t>HOGAN RD</t>
  </si>
  <si>
    <t>7M S HUNTLEY</t>
  </si>
  <si>
    <t>L56018000+07001</t>
  </si>
  <si>
    <t>HUNTLEY MAIN CANAL   104</t>
  </si>
  <si>
    <t>N CANAL DR</t>
  </si>
  <si>
    <t>S HUNTLEY</t>
  </si>
  <si>
    <t>L56035000+03001</t>
  </si>
  <si>
    <t>HUNTLEY MAIN CANAL   146</t>
  </si>
  <si>
    <t>S 4TH RD</t>
  </si>
  <si>
    <t>1M NE HUNTLEY</t>
  </si>
  <si>
    <t>L56053004+01001</t>
  </si>
  <si>
    <t>ARROW CREEK          099</t>
  </si>
  <si>
    <t>W M RD</t>
  </si>
  <si>
    <t>3M NE WORDEN</t>
  </si>
  <si>
    <t>L56053011+01001</t>
  </si>
  <si>
    <t>HUNTLEY MAIN CANAL   156</t>
  </si>
  <si>
    <t>S 12TH RD</t>
  </si>
  <si>
    <t>L56059002+02001</t>
  </si>
  <si>
    <t>ARROW CREEK          102</t>
  </si>
  <si>
    <t>LOWER CANAL RD</t>
  </si>
  <si>
    <t>L56061001+03001</t>
  </si>
  <si>
    <t>NO NAME              149</t>
  </si>
  <si>
    <t>N 15TH RD</t>
  </si>
  <si>
    <t>1M N WORDEN</t>
  </si>
  <si>
    <t>L56084000+02001</t>
  </si>
  <si>
    <t>ARROW CREEK          148</t>
  </si>
  <si>
    <t>N 17TH RD</t>
  </si>
  <si>
    <t>NE WORDEN</t>
  </si>
  <si>
    <t>L56084000+09001</t>
  </si>
  <si>
    <t>ARROW CREEK          147</t>
  </si>
  <si>
    <t>2M NE WORDEN</t>
  </si>
  <si>
    <t>L56085001+07001</t>
  </si>
  <si>
    <t>ARROW CREEK          150</t>
  </si>
  <si>
    <t>N 18TH RD</t>
  </si>
  <si>
    <t>L56086001+09001</t>
  </si>
  <si>
    <t>ARROW CREEK          100</t>
  </si>
  <si>
    <t>N 19TH RD</t>
  </si>
  <si>
    <t>L56089001+06001</t>
  </si>
  <si>
    <t>HUNTLEY MAIN CANAL   154</t>
  </si>
  <si>
    <t>3 NE BALLANTINE</t>
  </si>
  <si>
    <t>L56104002+05001</t>
  </si>
  <si>
    <t>BIGHORN RIVER        126</t>
  </si>
  <si>
    <t>4M E CUSTER</t>
  </si>
  <si>
    <t>L56110003+01001</t>
  </si>
  <si>
    <t>FLY CREEK            143</t>
  </si>
  <si>
    <t>2M SW POMPEY`S PILLAR</t>
  </si>
  <si>
    <t>L56111000+02001</t>
  </si>
  <si>
    <t>FLY CREEK            142</t>
  </si>
  <si>
    <t>SHERROD LN</t>
  </si>
  <si>
    <t>L56117001+03001</t>
  </si>
  <si>
    <t>FLY CREEK            136</t>
  </si>
  <si>
    <t>POMPEY`S PILLAR</t>
  </si>
  <si>
    <t>L56124000+03001</t>
  </si>
  <si>
    <t>FLY CREEK            140</t>
  </si>
  <si>
    <t>1M SW POMPAY`S PILLAR</t>
  </si>
  <si>
    <t>L56124003+08001</t>
  </si>
  <si>
    <t>FLY CREEK            139</t>
  </si>
  <si>
    <t>4M SW POMPAY`S PILLAR</t>
  </si>
  <si>
    <t>L56125000+03001</t>
  </si>
  <si>
    <t>FLY CREEK            138</t>
  </si>
  <si>
    <t>ANITA DAM RD</t>
  </si>
  <si>
    <t>4M SW POMPEY`S PILLAR</t>
  </si>
  <si>
    <t>L56125009+02001</t>
  </si>
  <si>
    <t>HUNTLEY MAIN CANAL   152</t>
  </si>
  <si>
    <t>HIGHLINE CANAL RD</t>
  </si>
  <si>
    <t>1M NE BALLANTINE</t>
  </si>
  <si>
    <t>L56138001+03201</t>
  </si>
  <si>
    <t>SEP I 94             005</t>
  </si>
  <si>
    <t>S 28TH RD</t>
  </si>
  <si>
    <t>3M SW POMPEY`S PILLAR</t>
  </si>
  <si>
    <t>L56156000+03001</t>
  </si>
  <si>
    <t>HUNTLEY MAIN CANAL   006</t>
  </si>
  <si>
    <t>S 16TH RD</t>
  </si>
  <si>
    <t>L56187010+00561</t>
  </si>
  <si>
    <t>RR          009</t>
  </si>
  <si>
    <t>OSWALD RD</t>
  </si>
  <si>
    <t>8M E BROADVIEW</t>
  </si>
  <si>
    <t>L56200000+08001</t>
  </si>
  <si>
    <t>SHILOH INTERCHANGE   014</t>
  </si>
  <si>
    <t>ZOO DR</t>
  </si>
  <si>
    <t>BILLINGS-ZOO DR</t>
  </si>
  <si>
    <t>L56271000+00001</t>
  </si>
  <si>
    <t>INT PRYOR CREEK      012</t>
  </si>
  <si>
    <t>PRYOR CREEK RD</t>
  </si>
  <si>
    <t>9M E BILLINGS</t>
  </si>
  <si>
    <t>L56271001+06001</t>
  </si>
  <si>
    <t>PRYOR CREEK          001</t>
  </si>
  <si>
    <t>L56300013+00001</t>
  </si>
  <si>
    <t>PRYOR CREEK          009</t>
  </si>
  <si>
    <t>PRYOR RD</t>
  </si>
  <si>
    <t>13M S BILLINGS</t>
  </si>
  <si>
    <t>L56300014+04241</t>
  </si>
  <si>
    <t>HAMILTON CREEK       133</t>
  </si>
  <si>
    <t>9M NE PRYOR</t>
  </si>
  <si>
    <t>L56300014+07001</t>
  </si>
  <si>
    <t>PRYOR CREEK          010</t>
  </si>
  <si>
    <t>15M S BILLINGS</t>
  </si>
  <si>
    <t>L56300019+08001</t>
  </si>
  <si>
    <t>4TH OF JULY CREEK    013</t>
  </si>
  <si>
    <t>20M S BILLINGS</t>
  </si>
  <si>
    <t>L56300020+06001</t>
  </si>
  <si>
    <t>PRYOR CREEK          014</t>
  </si>
  <si>
    <t>L56302000+03001</t>
  </si>
  <si>
    <t>YELLOWSTONE RIVER    020</t>
  </si>
  <si>
    <t>DUCK CREEK RD</t>
  </si>
  <si>
    <t>SW BILLINGS</t>
  </si>
  <si>
    <t>L56302000+08001</t>
  </si>
  <si>
    <t>DUCK CREEK           021</t>
  </si>
  <si>
    <t>L56303000+08001</t>
  </si>
  <si>
    <t>CLARKS FK YELLOWSTONE024</t>
  </si>
  <si>
    <t>BYAM RD</t>
  </si>
  <si>
    <t>3M S LAUREL</t>
  </si>
  <si>
    <t>L56304002+00001</t>
  </si>
  <si>
    <t>CLARKS FK YELLOWSTONE026</t>
  </si>
  <si>
    <t>THIEL RD</t>
  </si>
  <si>
    <t>3M SE LAUREL</t>
  </si>
  <si>
    <t>L56304002+03001</t>
  </si>
  <si>
    <t>SPRING CREEK         023</t>
  </si>
  <si>
    <t>L56304006+03001</t>
  </si>
  <si>
    <t>DUCK CREEK           022</t>
  </si>
  <si>
    <t>L56318000+02001</t>
  </si>
  <si>
    <t>BLUE CREEK           017</t>
  </si>
  <si>
    <t>BENDER RD</t>
  </si>
  <si>
    <t>5M SE BILLINGS</t>
  </si>
  <si>
    <t>L56325000+02001</t>
  </si>
  <si>
    <t>BLUE CREEK           127</t>
  </si>
  <si>
    <t>JELLISON RD</t>
  </si>
  <si>
    <t>2M SE BILLINGS</t>
  </si>
  <si>
    <t>L56326000+01001</t>
  </si>
  <si>
    <t>BLUE CREEK           124</t>
  </si>
  <si>
    <t>AQUI ESTA DR</t>
  </si>
  <si>
    <t>4M SE BILLINGS</t>
  </si>
  <si>
    <t>L56326001+09001</t>
  </si>
  <si>
    <t>BLUE CREEK           123</t>
  </si>
  <si>
    <t>ROBINDALE DR</t>
  </si>
  <si>
    <t>L56327000+01001</t>
  </si>
  <si>
    <t>BLUE CREEK           125</t>
  </si>
  <si>
    <t>COLLEEN DR</t>
  </si>
  <si>
    <t>3M SE BILLINGS</t>
  </si>
  <si>
    <t>L56327000+02001</t>
  </si>
  <si>
    <t>BLUE CR-GOLF PATH    121</t>
  </si>
  <si>
    <t>BRIARWOOD BLVD</t>
  </si>
  <si>
    <t>L56367000+01001</t>
  </si>
  <si>
    <t>CANYON CREEK DITCH   061</t>
  </si>
  <si>
    <t>SHANNON RD</t>
  </si>
  <si>
    <t>3M NE LAUREL</t>
  </si>
  <si>
    <t>L56395002+04001</t>
  </si>
  <si>
    <t>SEP I 90             011</t>
  </si>
  <si>
    <t>SUGAR AVE</t>
  </si>
  <si>
    <t>L56505000+06001</t>
  </si>
  <si>
    <t>BBWA CANAL           037</t>
  </si>
  <si>
    <t>NEIBAUER RD</t>
  </si>
  <si>
    <t>7M NE LAUREL</t>
  </si>
  <si>
    <t>L56505004+01001</t>
  </si>
  <si>
    <t>BIG DITCH            038</t>
  </si>
  <si>
    <t>4M NE LAUREL</t>
  </si>
  <si>
    <t>L56506000+05001</t>
  </si>
  <si>
    <t>BIG DITCH            071</t>
  </si>
  <si>
    <t>56TH ST W</t>
  </si>
  <si>
    <t>3M W BILLINGS</t>
  </si>
  <si>
    <t>L56506003+02001</t>
  </si>
  <si>
    <t>CANYON CREEK         073</t>
  </si>
  <si>
    <t>S 56TH ST W</t>
  </si>
  <si>
    <t>W BILLINGS-S 56TH ST W</t>
  </si>
  <si>
    <t>L56506005+03001</t>
  </si>
  <si>
    <t>CANYON CREEK DITCH   075</t>
  </si>
  <si>
    <t>L56507003+03001</t>
  </si>
  <si>
    <t>CANYON CREEK         048</t>
  </si>
  <si>
    <t>S 64TH ST W</t>
  </si>
  <si>
    <t>8M NE LAUREL</t>
  </si>
  <si>
    <t>RR         045</t>
  </si>
  <si>
    <t>LAUREL AIRPORT RD</t>
  </si>
  <si>
    <t>L56507008+04001</t>
  </si>
  <si>
    <t>L56525003+05001</t>
  </si>
  <si>
    <t>CANYON CREEK         106</t>
  </si>
  <si>
    <t>S 48TH ST W</t>
  </si>
  <si>
    <t>2M SW BILLINGS</t>
  </si>
  <si>
    <t>L56525003+09001</t>
  </si>
  <si>
    <t>BBWA CANAL           107</t>
  </si>
  <si>
    <t>L56525004+01001</t>
  </si>
  <si>
    <t>CANYON CREEK DITCH   085</t>
  </si>
  <si>
    <t>L56525005+04001</t>
  </si>
  <si>
    <t>CANYON CREEK DITCH   108</t>
  </si>
  <si>
    <t>DANFORD RD</t>
  </si>
  <si>
    <t>5M SW BILLINGS</t>
  </si>
  <si>
    <t>L56526004+01001</t>
  </si>
  <si>
    <t>CANYON CREEK         114</t>
  </si>
  <si>
    <t>HESPER RD</t>
  </si>
  <si>
    <t>L56526004+03001</t>
  </si>
  <si>
    <t>BIG DITCH            113</t>
  </si>
  <si>
    <t>5M NE LAUREL</t>
  </si>
  <si>
    <t>L56527003+01001</t>
  </si>
  <si>
    <t>BIG DITCH            109</t>
  </si>
  <si>
    <t>L56528000+01001</t>
  </si>
  <si>
    <t>CANYON CREEK         030</t>
  </si>
  <si>
    <t>S 80TH ST W</t>
  </si>
  <si>
    <t>BILLINGS-S 80TH ST W</t>
  </si>
  <si>
    <t>L56533002+00001</t>
  </si>
  <si>
    <t>CANYON CREEK         185</t>
  </si>
  <si>
    <t>9M NW LAUREL</t>
  </si>
  <si>
    <t>L56533002+07001</t>
  </si>
  <si>
    <t>CANYON CREEK         042</t>
  </si>
  <si>
    <t>L56543001+00001</t>
  </si>
  <si>
    <t>BIG DITCH            066</t>
  </si>
  <si>
    <t>TREWIN SCHOOL RD</t>
  </si>
  <si>
    <t>5M W LAUREL</t>
  </si>
  <si>
    <t>L56543001+08001</t>
  </si>
  <si>
    <t>COVE DITCH           067</t>
  </si>
  <si>
    <t>MARKEGARD RD</t>
  </si>
  <si>
    <t>4M W LAUREL</t>
  </si>
  <si>
    <t>L56545000+06001</t>
  </si>
  <si>
    <t>COVE DITCH           046</t>
  </si>
  <si>
    <t>BENEDICT GULCH RD</t>
  </si>
  <si>
    <t>L56546001+02001</t>
  </si>
  <si>
    <t>BIG DITCH            065</t>
  </si>
  <si>
    <t>N HART RD</t>
  </si>
  <si>
    <t>L56548002+09001</t>
  </si>
  <si>
    <t>BIG DITCH            031</t>
  </si>
  <si>
    <t>27TH AVE W</t>
  </si>
  <si>
    <t>3M W LAUREL</t>
  </si>
  <si>
    <t>L56558000+04001</t>
  </si>
  <si>
    <t>BBWA CANAL           027</t>
  </si>
  <si>
    <t>ALLENDALE RD</t>
  </si>
  <si>
    <t>3M E LAUREL</t>
  </si>
  <si>
    <t>L56558001+03001</t>
  </si>
  <si>
    <t>BBWA CANAL           028</t>
  </si>
  <si>
    <t>S LAUREL RD</t>
  </si>
  <si>
    <t>L56564000+02001</t>
  </si>
  <si>
    <t>CUT THROAT DR</t>
  </si>
  <si>
    <t>LAKESIDE ESTATES</t>
  </si>
  <si>
    <t>L56564001+06001</t>
  </si>
  <si>
    <t>COVE DITCH           016</t>
  </si>
  <si>
    <t>LONGMEADOW DR</t>
  </si>
  <si>
    <t>L56583000+01001</t>
  </si>
  <si>
    <t>CANYON CREEK DITCH   056</t>
  </si>
  <si>
    <t>ROLAND DR</t>
  </si>
  <si>
    <t>L56584000+01001</t>
  </si>
  <si>
    <t>CANYON CREEK DITCH   190</t>
  </si>
  <si>
    <t>L56584000+02001</t>
  </si>
  <si>
    <t>CANYON CREEK DITCH   192</t>
  </si>
  <si>
    <t>ESTHER ROSE LN</t>
  </si>
  <si>
    <t>L56682000+01901</t>
  </si>
  <si>
    <t>SEP I 90             013</t>
  </si>
  <si>
    <t>STRAUCH RD</t>
  </si>
  <si>
    <t>1M E LAUREL</t>
  </si>
  <si>
    <t>L56683000+06001</t>
  </si>
  <si>
    <t>BBWA CANAL           032</t>
  </si>
  <si>
    <t>FRONTAGE ROAD 683</t>
  </si>
  <si>
    <t>2M E LAUREL</t>
  </si>
  <si>
    <t>L56700002+01001</t>
  </si>
  <si>
    <t>BBWA CANAL           087</t>
  </si>
  <si>
    <t>MAILBOX RD</t>
  </si>
  <si>
    <t>7M NW SHEPHERD</t>
  </si>
  <si>
    <t>L56700003+00001</t>
  </si>
  <si>
    <t>CROOKED CREEK        088</t>
  </si>
  <si>
    <t>6M NW SHEPHERD</t>
  </si>
  <si>
    <t>L56701018+03001</t>
  </si>
  <si>
    <t>N FK CROOKED CREEK   079</t>
  </si>
  <si>
    <t>21 MILE RD</t>
  </si>
  <si>
    <t>20M N BILLINGS</t>
  </si>
  <si>
    <t>L56723001+01001</t>
  </si>
  <si>
    <t>BBWA CANAL           077</t>
  </si>
  <si>
    <t>ALEXANDER RD</t>
  </si>
  <si>
    <t>5M N BILLINGS</t>
  </si>
  <si>
    <t>L56726001+07001</t>
  </si>
  <si>
    <t>ALKALI CREEK         034</t>
  </si>
  <si>
    <t>ALKALI CREEK RD</t>
  </si>
  <si>
    <t>2M NW BILLINGS</t>
  </si>
  <si>
    <t>L56726004+01001</t>
  </si>
  <si>
    <t>ALKALI CREEK         053</t>
  </si>
  <si>
    <t>4M NW BILLINGS</t>
  </si>
  <si>
    <t>L56730000+05001</t>
  </si>
  <si>
    <t>FIVE MILE CREEK      119</t>
  </si>
  <si>
    <t>BITTERROOT DR</t>
  </si>
  <si>
    <t>N BILLINGS HEIGHTS</t>
  </si>
  <si>
    <t>GRELCK LN</t>
  </si>
  <si>
    <t>L56739000+05001</t>
  </si>
  <si>
    <t>TWELVE MILE CREEK    091</t>
  </si>
  <si>
    <t>VERMILION RD</t>
  </si>
  <si>
    <t>4M S SHEPHERD</t>
  </si>
  <si>
    <t>L56749000+05001</t>
  </si>
  <si>
    <t>TWELVE MILE CREEK    093</t>
  </si>
  <si>
    <t>CHICAGO RD</t>
  </si>
  <si>
    <t>4M SW SHEPHERD</t>
  </si>
  <si>
    <t>L56750001+08001</t>
  </si>
  <si>
    <t>BBWA CANAL           095</t>
  </si>
  <si>
    <t>HOMER DAVIS RD</t>
  </si>
  <si>
    <t>6M SW SHEPHERD</t>
  </si>
  <si>
    <t>L56750002+08001</t>
  </si>
  <si>
    <t>TWELVE MILE CREEK    041</t>
  </si>
  <si>
    <t>L56751002+01001</t>
  </si>
  <si>
    <t>BBWA CANAL           086</t>
  </si>
  <si>
    <t>SHEPHERD ACTON RD</t>
  </si>
  <si>
    <t>4M W SHEPHERD</t>
  </si>
  <si>
    <t>L56752001+02001</t>
  </si>
  <si>
    <t>RAZOR CREEK          092</t>
  </si>
  <si>
    <t>SCANDIA RD</t>
  </si>
  <si>
    <t>3M NE SHEPHERD</t>
  </si>
  <si>
    <t>L56753000+05001</t>
  </si>
  <si>
    <t>12 MILE CREEK        197</t>
  </si>
  <si>
    <t>3M SW SHEPHERD</t>
  </si>
  <si>
    <t>L56753004+09001</t>
  </si>
  <si>
    <t>CROOKED CREEK        089</t>
  </si>
  <si>
    <t>12 MILE RD</t>
  </si>
  <si>
    <t>4M NW SHEPHERD</t>
  </si>
  <si>
    <t>L56756003+09001</t>
  </si>
  <si>
    <t>BBWA CANAL           094</t>
  </si>
  <si>
    <t>YEOMAN RD</t>
  </si>
  <si>
    <t>L56787001+02001</t>
  </si>
  <si>
    <t>BIG DITCH            051</t>
  </si>
  <si>
    <t>L56788004+03001</t>
  </si>
  <si>
    <t>FIVE MILE CREEK      183</t>
  </si>
  <si>
    <t>OLD HWY 312</t>
  </si>
  <si>
    <t>3M NE BILLINGS</t>
  </si>
  <si>
    <t>L56788005+04001</t>
  </si>
  <si>
    <t>BBWA CANAL           166</t>
  </si>
  <si>
    <t>4M NE BILLINGS</t>
  </si>
  <si>
    <t>L56788005+08001</t>
  </si>
  <si>
    <t>BBWA CANAL           167</t>
  </si>
  <si>
    <t>5M NE BILLINGS</t>
  </si>
  <si>
    <t>L56788006+05001</t>
  </si>
  <si>
    <t>SEVEN MILE CREEK     168</t>
  </si>
  <si>
    <t>5M SW HUNTLEY</t>
  </si>
  <si>
    <t>L56788010+03001</t>
  </si>
  <si>
    <t>TWELVE MILE CREEK    169</t>
  </si>
  <si>
    <t>2M W HUNTLEY</t>
  </si>
  <si>
    <t>L56788012+07001</t>
  </si>
  <si>
    <t>YELLOWSTONE RIVER    170</t>
  </si>
  <si>
    <t>L56788016+01001</t>
  </si>
  <si>
    <t>CUSTER COULEE        171</t>
  </si>
  <si>
    <t>2M E HUNTLEY</t>
  </si>
  <si>
    <t>L56788022+06001</t>
  </si>
  <si>
    <t>ARROW CREEK          172</t>
  </si>
  <si>
    <t>1M NE WORDEN</t>
  </si>
  <si>
    <t>FLY CREEK            002</t>
  </si>
  <si>
    <t>CUSTER FRTG RD</t>
  </si>
  <si>
    <t>POMPEYS PILLAR</t>
  </si>
  <si>
    <t>L56788029+05001</t>
  </si>
  <si>
    <t>SAND COULEE          003</t>
  </si>
  <si>
    <t>1M E POMPEYS PILLAR</t>
  </si>
  <si>
    <t>L56788031+00001</t>
  </si>
  <si>
    <t>MILL CREEK           018</t>
  </si>
  <si>
    <t>4M E POMPEY`S PILLAR</t>
  </si>
  <si>
    <t>L56788033+04001</t>
  </si>
  <si>
    <t>BULL MOUNTAIN CREEK  019</t>
  </si>
  <si>
    <t>5M NE POMPEY`S PILLAR</t>
  </si>
  <si>
    <t>L56788035+00001</t>
  </si>
  <si>
    <t>ROUGH COULEE         033</t>
  </si>
  <si>
    <t>6M NE POMPEY`S PILLAR</t>
  </si>
  <si>
    <t>L56788036+05001</t>
  </si>
  <si>
    <t>8M NE POMPEY`S PILLAR</t>
  </si>
  <si>
    <t>L56788039+03001</t>
  </si>
  <si>
    <t>AUTOMATIC CREEK      036</t>
  </si>
  <si>
    <t>10M SW CUSTER</t>
  </si>
  <si>
    <t>L56790000+04001</t>
  </si>
  <si>
    <t>CROOKED CREEK        080</t>
  </si>
  <si>
    <t>CLARK RD</t>
  </si>
  <si>
    <t>2M NE SHEPHERD</t>
  </si>
  <si>
    <t>L56791008+06001</t>
  </si>
  <si>
    <t>PRYOR CREEK          069</t>
  </si>
  <si>
    <t>OLD US 87</t>
  </si>
  <si>
    <t>8M SE BILLINGS</t>
  </si>
  <si>
    <t>L56791009+00001</t>
  </si>
  <si>
    <t>E FORK PRYOR CREEK   174</t>
  </si>
  <si>
    <t>9M SE BILLINGS</t>
  </si>
  <si>
    <t>L56797004+02001</t>
  </si>
  <si>
    <t>CANYON CREEK         050</t>
  </si>
  <si>
    <t>72ND ST W</t>
  </si>
  <si>
    <t>L56800000+05001</t>
  </si>
  <si>
    <t>RAZOR CREEK          164</t>
  </si>
  <si>
    <t>RAZOR CREEK RD</t>
  </si>
  <si>
    <t>3M N SHEPHERD</t>
  </si>
  <si>
    <t>RAZOR CREEK          090</t>
  </si>
  <si>
    <t>SHEPHERD RD</t>
  </si>
  <si>
    <t>L56903005+08001</t>
  </si>
  <si>
    <t>COW GULCH            186</t>
  </si>
  <si>
    <t>8M N POMPEY`S PILLAR</t>
  </si>
  <si>
    <t>L56903010+05001</t>
  </si>
  <si>
    <t>HIBBARD CREEK        187</t>
  </si>
  <si>
    <t>12M N POMPEY`S PILLAR</t>
  </si>
  <si>
    <t>PINEVIEW RD</t>
  </si>
  <si>
    <t>L56903026+08001</t>
  </si>
  <si>
    <t>DEADMAN CREEK        128</t>
  </si>
  <si>
    <t>30M NW CUSTER</t>
  </si>
  <si>
    <t>L56908004+08001</t>
  </si>
  <si>
    <t>BUFFALO CREEK        132</t>
  </si>
  <si>
    <t>BUFFALO CREEK RD</t>
  </si>
  <si>
    <t>5M NW CUSTER</t>
  </si>
  <si>
    <t>L56986001+04401</t>
  </si>
  <si>
    <t>DRY CREEK            025</t>
  </si>
  <si>
    <t>LOCKWOOD-OLD HARDIN RD</t>
  </si>
  <si>
    <t>L56999000+00501</t>
  </si>
  <si>
    <t>SEP I 90             010</t>
  </si>
  <si>
    <t>S 8TH AVE</t>
  </si>
  <si>
    <t>LAUREL-S 8TH AVE</t>
  </si>
  <si>
    <t>M01033000+00101</t>
  </si>
  <si>
    <t>BLACKTAIL DEER CREEK 130</t>
  </si>
  <si>
    <t>S RAILROAD AVENUE</t>
  </si>
  <si>
    <t>DILLON-S RAILROAD AVE</t>
  </si>
  <si>
    <t>M01033000+00201</t>
  </si>
  <si>
    <t>BLACKTAIL DEER CREEK 131</t>
  </si>
  <si>
    <t>E REEDER STREET</t>
  </si>
  <si>
    <t>DILLON-E REEDER ST</t>
  </si>
  <si>
    <t>M05093000+00101</t>
  </si>
  <si>
    <t>ROCK CREEK           059</t>
  </si>
  <si>
    <t>19TH STREET</t>
  </si>
  <si>
    <t>RED LODGE-19TH ST</t>
  </si>
  <si>
    <t>M06038000+00101</t>
  </si>
  <si>
    <t>RUSSELL CREEK        001</t>
  </si>
  <si>
    <t>EKALAKA-CENTRAL AVE</t>
  </si>
  <si>
    <t>M06038000+00201</t>
  </si>
  <si>
    <t>RUSSELL CREEK        035</t>
  </si>
  <si>
    <t>MORMON AVE</t>
  </si>
  <si>
    <t>EKALAKA-MORMON AVE</t>
  </si>
  <si>
    <t>M07007000+00201</t>
  </si>
  <si>
    <t>BELT CREEK           012</t>
  </si>
  <si>
    <t>BRIDGE STREET</t>
  </si>
  <si>
    <t>BELT-BRIDGE STREET</t>
  </si>
  <si>
    <t>Box Beam or Girders - Single or Spred</t>
  </si>
  <si>
    <t>M11050000+00201</t>
  </si>
  <si>
    <t>DRY CREEK            076</t>
  </si>
  <si>
    <t>PINE STREET</t>
  </si>
  <si>
    <t xml:space="preserve"> WEST GLENDIVE-PINE ST</t>
  </si>
  <si>
    <t>M11050000+00301</t>
  </si>
  <si>
    <t>GRAVEYARD COULEE     093</t>
  </si>
  <si>
    <t>N KENDRICK AVENUE</t>
  </si>
  <si>
    <t>GLENDIVE-N KENDRICK AVE</t>
  </si>
  <si>
    <t>M11050000+00401</t>
  </si>
  <si>
    <t>GRAVEYARD COULEE     094</t>
  </si>
  <si>
    <t>MEADE AVENUE</t>
  </si>
  <si>
    <t>GLENDIVE-MEADE AVE</t>
  </si>
  <si>
    <t>M11050000+00501</t>
  </si>
  <si>
    <t>CAINS COULEE         095</t>
  </si>
  <si>
    <t>S PEARSON AVENUE</t>
  </si>
  <si>
    <t>GLENDIVE-S PEARSON AVE</t>
  </si>
  <si>
    <t>M11050000+00601</t>
  </si>
  <si>
    <t>CAINS COULEE         096</t>
  </si>
  <si>
    <t>S SARGENT AVENUE</t>
  </si>
  <si>
    <t>GLENDIVE-S SARGENT AVE</t>
  </si>
  <si>
    <t>M11050000+00701</t>
  </si>
  <si>
    <t>CAINS COULEE         097</t>
  </si>
  <si>
    <t>TAYLOR AVENUE</t>
  </si>
  <si>
    <t>GLENDIVE-S TAYLOR AVE</t>
  </si>
  <si>
    <t>M12002000+00101</t>
  </si>
  <si>
    <t>WARM SPRINGS CREEK   007</t>
  </si>
  <si>
    <t>CEDAR STREET</t>
  </si>
  <si>
    <t>ANACONDA-CEDAR ST</t>
  </si>
  <si>
    <t>M12002000+00201</t>
  </si>
  <si>
    <t>WARM SPRINGS CREEK   011</t>
  </si>
  <si>
    <t>MAPLE STREET</t>
  </si>
  <si>
    <t>ANACONDA-MAPLE ST</t>
  </si>
  <si>
    <t>M12002000+00401</t>
  </si>
  <si>
    <t>SYCAMORE STREET</t>
  </si>
  <si>
    <t>ANACONDA-SYCAMORE ST</t>
  </si>
  <si>
    <t>M12002000+00501</t>
  </si>
  <si>
    <t>WARM SPRINGS CREEK   005</t>
  </si>
  <si>
    <t>BRIDGE LN</t>
  </si>
  <si>
    <t>1M W ANACONDA</t>
  </si>
  <si>
    <t>BAIN STREET</t>
  </si>
  <si>
    <t>DENTON-BAIN ST</t>
  </si>
  <si>
    <t>M14071000+00101</t>
  </si>
  <si>
    <t>MILL DITCH           041</t>
  </si>
  <si>
    <t>MILLER STREET</t>
  </si>
  <si>
    <t>LEWISTOWN-MILLER ST</t>
  </si>
  <si>
    <t>M14071000+00201</t>
  </si>
  <si>
    <t>BIG SPRING CREEK     133</t>
  </si>
  <si>
    <t>6TH AVE S</t>
  </si>
  <si>
    <t>LEWISTOWN-6TH AVE S</t>
  </si>
  <si>
    <t>M14071000+00301</t>
  </si>
  <si>
    <t>BIG SPRING CREEK     058</t>
  </si>
  <si>
    <t>LEWISTOWN-PINE ST</t>
  </si>
  <si>
    <t>M14071000+00401</t>
  </si>
  <si>
    <t>BIG SPRING CREEK     059</t>
  </si>
  <si>
    <t>WATER STREET</t>
  </si>
  <si>
    <t>LEWISTOWN-WATER ST</t>
  </si>
  <si>
    <t>M14071000+00501</t>
  </si>
  <si>
    <t>BIG SPRING CREEK     060</t>
  </si>
  <si>
    <t>2ND AVENUE</t>
  </si>
  <si>
    <t>LEWISTOWN-2ND AVE</t>
  </si>
  <si>
    <t>M14071000+00601</t>
  </si>
  <si>
    <t>BIG SPRING CREEK     061</t>
  </si>
  <si>
    <t>N DAWES STREET</t>
  </si>
  <si>
    <t>LEWISTOWN-N DAWES ST</t>
  </si>
  <si>
    <t>M14071000+00701</t>
  </si>
  <si>
    <t>BIG SPRING CREEK     062</t>
  </si>
  <si>
    <t>W BROADWAY STREET</t>
  </si>
  <si>
    <t>LEWISTOWN-W BROADWAY ST</t>
  </si>
  <si>
    <t>M14071000+00801</t>
  </si>
  <si>
    <t>LITTLE CASINO CREEK  138</t>
  </si>
  <si>
    <t>THIRD AVENUE S</t>
  </si>
  <si>
    <t>LEWISTOWN-3RD AVE S</t>
  </si>
  <si>
    <t>M15067000+00101</t>
  </si>
  <si>
    <t>SPRING CREEK         150</t>
  </si>
  <si>
    <t>E COTTONWOOD DR</t>
  </si>
  <si>
    <t>KALISPELL-E COTTONWOOD DR</t>
  </si>
  <si>
    <t>M15067000+00201</t>
  </si>
  <si>
    <t>WHITEFISH RIVER      169</t>
  </si>
  <si>
    <t>WESTWOOD LN</t>
  </si>
  <si>
    <t>KALISPELL-WESTWOOD LN</t>
  </si>
  <si>
    <t>M15067000+00301</t>
  </si>
  <si>
    <t>WHITEFISH RIVER      165</t>
  </si>
  <si>
    <t>W EVERGREEN DR</t>
  </si>
  <si>
    <t>KALISPELL-W EVERGREEN DR</t>
  </si>
  <si>
    <t>M15067000+00401</t>
  </si>
  <si>
    <t>SPRING CREEK         095</t>
  </si>
  <si>
    <t>SPRING CREEK DR</t>
  </si>
  <si>
    <t>1M NE KALISPELL</t>
  </si>
  <si>
    <t>M15120000+00101</t>
  </si>
  <si>
    <t>WHITEFISH RIVER      113</t>
  </si>
  <si>
    <t>BAKER AVE</t>
  </si>
  <si>
    <t>WHITEFISH-BAKER AVE</t>
  </si>
  <si>
    <t>M15120000+00201</t>
  </si>
  <si>
    <t>WHITEFISH RIVER      109</t>
  </si>
  <si>
    <t>COLUMBIA AVE</t>
  </si>
  <si>
    <t>WHITEFISH-COLUMBIA AVE</t>
  </si>
  <si>
    <t>M16012000+00101</t>
  </si>
  <si>
    <t>E GALLATIN RIVER     090</t>
  </si>
  <si>
    <t>E GRIFFIN DR</t>
  </si>
  <si>
    <t>1M N BOZEMAN</t>
  </si>
  <si>
    <t>M16012000+05001</t>
  </si>
  <si>
    <t>BOZEMAN CREEK        115</t>
  </si>
  <si>
    <t>E TAMARACK STREET</t>
  </si>
  <si>
    <t>BOZEMAN-E TAMARACK ST</t>
  </si>
  <si>
    <t>M20035000+00101</t>
  </si>
  <si>
    <t>BERGMAN SLOUGH       019</t>
  </si>
  <si>
    <t>DRUMMOND-MAIN STREET</t>
  </si>
  <si>
    <t>WHITETAIL CREEK      023</t>
  </si>
  <si>
    <t>M22121000+00101</t>
  </si>
  <si>
    <t>WHITETAIL CREEK      024</t>
  </si>
  <si>
    <t>WHITEHALL-YELLOWSTONE TRL</t>
  </si>
  <si>
    <t>M22121000+02001</t>
  </si>
  <si>
    <t>E 1ST STREET</t>
  </si>
  <si>
    <t>WHITEHALL-E 1ST ST</t>
  </si>
  <si>
    <t>M24100000+00101</t>
  </si>
  <si>
    <t>MISSION CREEK        052</t>
  </si>
  <si>
    <t>S MAIN AVE</t>
  </si>
  <si>
    <t>ST IGNATIUS-S MAIN ST</t>
  </si>
  <si>
    <t>M25037000+00201</t>
  </si>
  <si>
    <t>PRICKLY PEAR CREEK   083</t>
  </si>
  <si>
    <t>E RIGGS ST</t>
  </si>
  <si>
    <t>EAST HELENA-E RIGGS ST</t>
  </si>
  <si>
    <t>M25037000+00301</t>
  </si>
  <si>
    <t>PRICKLY PEAR CREEK   009</t>
  </si>
  <si>
    <t>E MAIN STREET</t>
  </si>
  <si>
    <t>EAST HELENA-E MAIN ST</t>
  </si>
  <si>
    <t>M25058000+00101</t>
  </si>
  <si>
    <t>REEDERS ALLEY      001</t>
  </si>
  <si>
    <t>S HOWIE ST</t>
  </si>
  <si>
    <t>HELENA-REEDERS ALLEY</t>
  </si>
  <si>
    <t>M25058000+00201</t>
  </si>
  <si>
    <t>HELENA VALLEY CANAL  085</t>
  </si>
  <si>
    <t>COUNTY ROAD 290</t>
  </si>
  <si>
    <t>N OF HELENA AIRPORT</t>
  </si>
  <si>
    <t>M25058000+00301</t>
  </si>
  <si>
    <t>DRAINAGE             002</t>
  </si>
  <si>
    <t>WOODBRIDGE DRIVE</t>
  </si>
  <si>
    <t>HELENA-WOODBRIDGE DRIVE</t>
  </si>
  <si>
    <t>M25058000+00401</t>
  </si>
  <si>
    <t>HELENA VALLEY CANAL  086</t>
  </si>
  <si>
    <t>MCHUGH LN</t>
  </si>
  <si>
    <t>M25058000+00501</t>
  </si>
  <si>
    <t>TEN MILE CREEK       087</t>
  </si>
  <si>
    <t>HELENA VALLEY CANAL  082</t>
  </si>
  <si>
    <t>2M NW HELENA</t>
  </si>
  <si>
    <t>M25058000+00701</t>
  </si>
  <si>
    <t>TEN MILE CREEK       113</t>
  </si>
  <si>
    <t>COUNTRY CLUB AVE</t>
  </si>
  <si>
    <t>3M W HELENA</t>
  </si>
  <si>
    <t>M25058000+00801</t>
  </si>
  <si>
    <t>TEN MILE CREEK       126</t>
  </si>
  <si>
    <t>VALLEY FORGE RD</t>
  </si>
  <si>
    <t>HELENA-VALLEY FORGE RD</t>
  </si>
  <si>
    <t>M27040000+00201</t>
  </si>
  <si>
    <t>TOBACCO RIVER        144</t>
  </si>
  <si>
    <t>TOBACCO RD</t>
  </si>
  <si>
    <t>SE EDGE EUREKA</t>
  </si>
  <si>
    <t>M27072000+00101</t>
  </si>
  <si>
    <t>FLOWER CREEK         003</t>
  </si>
  <si>
    <t>W BALSAM ST</t>
  </si>
  <si>
    <t>M27072000+00201</t>
  </si>
  <si>
    <t>FLOWER CREEK         004</t>
  </si>
  <si>
    <t>W 6TH ST</t>
  </si>
  <si>
    <t>W EDGE LIBBY</t>
  </si>
  <si>
    <t>M32081000+00101</t>
  </si>
  <si>
    <t>GRANT CREEK          001</t>
  </si>
  <si>
    <t>PROSPECT DR</t>
  </si>
  <si>
    <t>MISSOULA-PROSPECT DR</t>
  </si>
  <si>
    <t>M32081000+00201</t>
  </si>
  <si>
    <t>VINE ST</t>
  </si>
  <si>
    <t>MISSOULA-VINE ST</t>
  </si>
  <si>
    <t>M32081000+00301</t>
  </si>
  <si>
    <t>GRANT CREEK          003</t>
  </si>
  <si>
    <t>EXPRESSWAY RD</t>
  </si>
  <si>
    <t>MISSOULA-EXPRESSWAY RD</t>
  </si>
  <si>
    <t>M32081000+00501</t>
  </si>
  <si>
    <t>GRANT CREEK          005</t>
  </si>
  <si>
    <t>INTERNATIONAL DR</t>
  </si>
  <si>
    <t>MISSOULA-INTERNATIONAL DR</t>
  </si>
  <si>
    <t>M32081000+00601</t>
  </si>
  <si>
    <t>RATTLESNAKE CREEK    009</t>
  </si>
  <si>
    <t>LOLO ST</t>
  </si>
  <si>
    <t>MISSOULA-LOLO STREET</t>
  </si>
  <si>
    <t>M32081000+00701</t>
  </si>
  <si>
    <t>GRANT CREEK          117</t>
  </si>
  <si>
    <t>EXPO PKWY</t>
  </si>
  <si>
    <t>MISSOULA-EXPO PKWY</t>
  </si>
  <si>
    <t>M34074000+00101</t>
  </si>
  <si>
    <t>FLESHMAN CREEK       071</t>
  </si>
  <si>
    <t>S YELLOWSTONE ST</t>
  </si>
  <si>
    <t>LIVINGSTON-SACAGAWEA PARK</t>
  </si>
  <si>
    <t>M35125000+00101</t>
  </si>
  <si>
    <t>WINNETT-MAIN ST</t>
  </si>
  <si>
    <t>M36076000+00101</t>
  </si>
  <si>
    <t>DODSON SOUTH CANAL   096</t>
  </si>
  <si>
    <t>S 9TH ST W</t>
  </si>
  <si>
    <t>SW MALTA-9TH ST</t>
  </si>
  <si>
    <t>CONLEY AVE</t>
  </si>
  <si>
    <t>M39031000+00501</t>
  </si>
  <si>
    <t>COTTONWOOD CREEK     049</t>
  </si>
  <si>
    <t>CENTER ST</t>
  </si>
  <si>
    <t>DEER LODGE-CENTER ST</t>
  </si>
  <si>
    <t>M39031000+00601</t>
  </si>
  <si>
    <t>COTTONWOOD CREEK     065</t>
  </si>
  <si>
    <t>KOHRS ST</t>
  </si>
  <si>
    <t>DEER LODGE-KOHRS ST</t>
  </si>
  <si>
    <t>M39031000+00701</t>
  </si>
  <si>
    <t>COTTONWOOD CREEK     081</t>
  </si>
  <si>
    <t>DEER LODGE-CLAGETT ST</t>
  </si>
  <si>
    <t>M39031000+00901</t>
  </si>
  <si>
    <t>COTTONWOOD CREEK     080</t>
  </si>
  <si>
    <t>FOURTH ST</t>
  </si>
  <si>
    <t>DEER LODGE-4TH ST</t>
  </si>
  <si>
    <t>M39031000+08001</t>
  </si>
  <si>
    <t>CLARK ST</t>
  </si>
  <si>
    <t>DEER LODGE-CLARK ST</t>
  </si>
  <si>
    <t>M42042000+00101</t>
  </si>
  <si>
    <t>4TH ST</t>
  </si>
  <si>
    <t>WEST EDGE FAIRVIEW-4TH ST</t>
  </si>
  <si>
    <t>7TH ST</t>
  </si>
  <si>
    <t>M42104000+00101</t>
  </si>
  <si>
    <t>LONE TREE CREEK      083</t>
  </si>
  <si>
    <t>9TH AVE SW</t>
  </si>
  <si>
    <t>SIDNEY-9TH AVE SW</t>
  </si>
  <si>
    <t>M42104000+00201</t>
  </si>
  <si>
    <t>USBR MAIN CANAL      082</t>
  </si>
  <si>
    <t>5TH ST SW</t>
  </si>
  <si>
    <t>SIDNEY-5TH ST</t>
  </si>
  <si>
    <t>M46078000+00101</t>
  </si>
  <si>
    <t>DRAINAGE             044</t>
  </si>
  <si>
    <t>NW EDGE MEDICINE LAKE</t>
  </si>
  <si>
    <t>M47018000+00011</t>
  </si>
  <si>
    <t>SEP LEXINGTON ST  016</t>
  </si>
  <si>
    <t>LEXINGTON AVE</t>
  </si>
  <si>
    <t>BUTTE-LEXINGTON AVE</t>
  </si>
  <si>
    <t>M47018000+00021</t>
  </si>
  <si>
    <t>SEP OREGON STREET    017</t>
  </si>
  <si>
    <t>OREGON AVE</t>
  </si>
  <si>
    <t>BUTTE-OREGON AVE</t>
  </si>
  <si>
    <t>M47018000+00031</t>
  </si>
  <si>
    <t>SEP SHERIDAN ST I 15 002</t>
  </si>
  <si>
    <t>SHERIDAN AVE</t>
  </si>
  <si>
    <t>BUTTE-SHERIDAN AVE</t>
  </si>
  <si>
    <t>M47018000+00401</t>
  </si>
  <si>
    <t>WALKING PATH         004</t>
  </si>
  <si>
    <t>N MONTANA ST</t>
  </si>
  <si>
    <t>BUTTE-N MONTANA ST</t>
  </si>
  <si>
    <t>M55123000+00101</t>
  </si>
  <si>
    <t>BEAVER CREEK         009</t>
  </si>
  <si>
    <t>WIBAUX-1ST AVE</t>
  </si>
  <si>
    <t>1M N BILLINGS</t>
  </si>
  <si>
    <t>M56010000+00301</t>
  </si>
  <si>
    <t>BBWA CANAL           181</t>
  </si>
  <si>
    <t>13TH ST W</t>
  </si>
  <si>
    <t>BILLINGS-13TH ST W</t>
  </si>
  <si>
    <t>M56010000+00401</t>
  </si>
  <si>
    <t>BBWA CANAL           047</t>
  </si>
  <si>
    <t>11TH ST W</t>
  </si>
  <si>
    <t>BILLINGS-11TH ST W</t>
  </si>
  <si>
    <t>M56010000+00501</t>
  </si>
  <si>
    <t>BBWA CANAL           039</t>
  </si>
  <si>
    <t>SHAMROCK DR</t>
  </si>
  <si>
    <t>BILLINGS-SHAMROCK DR</t>
  </si>
  <si>
    <t>M56010000+00601</t>
  </si>
  <si>
    <t>BBWA CANAL           207</t>
  </si>
  <si>
    <t>BILLINGS-N 24TH ST W</t>
  </si>
  <si>
    <t>M56010000+00701</t>
  </si>
  <si>
    <t>BBWA CANAL           040</t>
  </si>
  <si>
    <t>POLY DR</t>
  </si>
  <si>
    <t>BILLINGS-POLY DR</t>
  </si>
  <si>
    <t>M56010000+00801</t>
  </si>
  <si>
    <t>BBWA CANAL           151</t>
  </si>
  <si>
    <t>MONAD RD</t>
  </si>
  <si>
    <t>BILLINGS-MONAD RD</t>
  </si>
  <si>
    <t>M56010000+01001</t>
  </si>
  <si>
    <t>FIVE MILE CREEK      118</t>
  </si>
  <si>
    <t>MARY ST</t>
  </si>
  <si>
    <t>NE BILLINGS-MARY ST</t>
  </si>
  <si>
    <t>M56010000+02001</t>
  </si>
  <si>
    <t>BBWA CANAL           083</t>
  </si>
  <si>
    <t>RIVEROAKS DR</t>
  </si>
  <si>
    <t>BILLINGS-RIVEROAKS DR</t>
  </si>
  <si>
    <t>M56010000+03001</t>
  </si>
  <si>
    <t>BBWA CANAL           115</t>
  </si>
  <si>
    <t>S 32ND ST W</t>
  </si>
  <si>
    <t>3M SW BILLINGS</t>
  </si>
  <si>
    <t>M56010000+05001</t>
  </si>
  <si>
    <t>BBWA CANAL           117</t>
  </si>
  <si>
    <t>M56010000+06001</t>
  </si>
  <si>
    <t>CITY COUNTY DRAIN    049</t>
  </si>
  <si>
    <t>ARLINGTON AVE SW</t>
  </si>
  <si>
    <t>BILLINGS-ARLINGTON AVE</t>
  </si>
  <si>
    <t>M56010000+07001</t>
  </si>
  <si>
    <t>HOGAN`S SLOUGH       184</t>
  </si>
  <si>
    <t>ELYSIAN RD</t>
  </si>
  <si>
    <t>BILLINGS-ELYSIAN RD</t>
  </si>
  <si>
    <t>M56010000+08001</t>
  </si>
  <si>
    <t>BBWA CANAL           196</t>
  </si>
  <si>
    <t>BUTTERFLY LAKE LN</t>
  </si>
  <si>
    <t>M56010000+09001</t>
  </si>
  <si>
    <t>ALKALI CREEK         202</t>
  </si>
  <si>
    <t>ARONSON AVE</t>
  </si>
  <si>
    <t>BILLINGS-ARONSON AVE</t>
  </si>
  <si>
    <t>M56010001+00101</t>
  </si>
  <si>
    <t>ALKALI CREEK         208</t>
  </si>
  <si>
    <t>INNER BELT LOOP</t>
  </si>
  <si>
    <t>3M NW BILLINGS</t>
  </si>
  <si>
    <t>M56010001+00201</t>
  </si>
  <si>
    <t>ALKALI CREEK         209</t>
  </si>
  <si>
    <t>MAIN STREET</t>
  </si>
  <si>
    <t>M56010001+01001</t>
  </si>
  <si>
    <t>BBWA CANAL           203</t>
  </si>
  <si>
    <t>M56010001+02001</t>
  </si>
  <si>
    <t>CITY COUNTY DRAIN    200</t>
  </si>
  <si>
    <t>MCDOUGALL DR</t>
  </si>
  <si>
    <t>BILLINGS-MCDOUGALL DR</t>
  </si>
  <si>
    <t>M56069000+00101</t>
  </si>
  <si>
    <t>BIG DITCH            110</t>
  </si>
  <si>
    <t>YARD OFFICE ROAD</t>
  </si>
  <si>
    <t>LAUREL-YARD OFFICE ROAD</t>
  </si>
  <si>
    <t>M56069000+00201</t>
  </si>
  <si>
    <t>BIG DITCH            111</t>
  </si>
  <si>
    <t>LAUREL-VALLEY DR</t>
  </si>
  <si>
    <t>M56069000+00301</t>
  </si>
  <si>
    <t>HIGH DITCH           112</t>
  </si>
  <si>
    <t>NW LAUREL-VALLEY DR</t>
  </si>
  <si>
    <t>BIG DITCH            161</t>
  </si>
  <si>
    <t>W BEARTOOTH DR</t>
  </si>
  <si>
    <t>NW LAUREL-W BEARTOOTH DR</t>
  </si>
  <si>
    <t>M56069000+00601</t>
  </si>
  <si>
    <t>BIG DITCH            029</t>
  </si>
  <si>
    <t>2M W LAUREL</t>
  </si>
  <si>
    <t>M56069000+00701</t>
  </si>
  <si>
    <t>DRAINAGE DITCH       191</t>
  </si>
  <si>
    <t>BERNHARDT RD</t>
  </si>
  <si>
    <t>LAUREL-BERNHARDT RD</t>
  </si>
  <si>
    <t>M56069000+00801</t>
  </si>
  <si>
    <t>BBWA CANAL           063</t>
  </si>
  <si>
    <t>M56069000+00901</t>
  </si>
  <si>
    <t>BIG DITCH            198</t>
  </si>
  <si>
    <t>HILLBROOKE AVE</t>
  </si>
  <si>
    <t>LAUREL-HILLBROOKE AVE</t>
  </si>
  <si>
    <t>P00001006+03521</t>
  </si>
  <si>
    <t>YAAK RIVER</t>
  </si>
  <si>
    <t>US 2</t>
  </si>
  <si>
    <t>8M NW TROY</t>
  </si>
  <si>
    <t>P00001011+05871</t>
  </si>
  <si>
    <t>KOOTENAI RIVER-RR</t>
  </si>
  <si>
    <t>2M NW TROY</t>
  </si>
  <si>
    <t>P00001014+05731</t>
  </si>
  <si>
    <t>CALLAHAN CREEK</t>
  </si>
  <si>
    <t>P00001015+03251</t>
  </si>
  <si>
    <t>LAKE CREEK</t>
  </si>
  <si>
    <t>1M SE TROY</t>
  </si>
  <si>
    <t>P00001027+08701</t>
  </si>
  <si>
    <t>P00001031+01281</t>
  </si>
  <si>
    <t>PARMENTER CREEK</t>
  </si>
  <si>
    <t>1M NW LIBBY</t>
  </si>
  <si>
    <t>P00001032+00381</t>
  </si>
  <si>
    <t>FLOWER CREEK</t>
  </si>
  <si>
    <t>LIBBY</t>
  </si>
  <si>
    <t>P00001035+02771</t>
  </si>
  <si>
    <t>BIG CHERRY CREEK</t>
  </si>
  <si>
    <t>3M SW LIBBY</t>
  </si>
  <si>
    <t>P00001044+07961</t>
  </si>
  <si>
    <t>LIBBY CREEK</t>
  </si>
  <si>
    <t>P00001045+01241</t>
  </si>
  <si>
    <t>SWAMP CREEK</t>
  </si>
  <si>
    <t>P00001045+04441</t>
  </si>
  <si>
    <t>P00001046+01111</t>
  </si>
  <si>
    <t>SWAMP CREEK ROAD</t>
  </si>
  <si>
    <t>24M NW HAPPY`S INN</t>
  </si>
  <si>
    <t>P00001046+06351</t>
  </si>
  <si>
    <t>24M NW HAPPYS INN</t>
  </si>
  <si>
    <t>P00001046+07061</t>
  </si>
  <si>
    <t>P00001048+03201</t>
  </si>
  <si>
    <t>23M NW HAPPY`S INN</t>
  </si>
  <si>
    <t>P00001056+07231</t>
  </si>
  <si>
    <t>MILLER CREEK</t>
  </si>
  <si>
    <t>14M W HAPPY`S INN</t>
  </si>
  <si>
    <t>P00001057+01801</t>
  </si>
  <si>
    <t>FISHER RIVER</t>
  </si>
  <si>
    <t>P00001068+10371</t>
  </si>
  <si>
    <t>MCKILLOP RD</t>
  </si>
  <si>
    <t>2M W HAPPY`S INN</t>
  </si>
  <si>
    <t>P00001071+01701</t>
  </si>
  <si>
    <t>P00001113+09281</t>
  </si>
  <si>
    <t>ASHLEY CREEK</t>
  </si>
  <si>
    <t>6M SW KALISPELL</t>
  </si>
  <si>
    <t>P00001114+06501</t>
  </si>
  <si>
    <t>5M SW KALISPELL</t>
  </si>
  <si>
    <t>P00001122+03341</t>
  </si>
  <si>
    <t>STILLWATER RIVER</t>
  </si>
  <si>
    <t>IRR - US 2</t>
  </si>
  <si>
    <t>P00001122+03342</t>
  </si>
  <si>
    <t>P00001137+03441</t>
  </si>
  <si>
    <t>S FORK FLATHEAD RIVER</t>
  </si>
  <si>
    <t>HUNGRY HORSE</t>
  </si>
  <si>
    <t>P00001160+06501</t>
  </si>
  <si>
    <t>MOCCASIN CREEK</t>
  </si>
  <si>
    <t>6M E WEST GLACIER</t>
  </si>
  <si>
    <t>DEER LICK CREEK</t>
  </si>
  <si>
    <t>P00001164+07141</t>
  </si>
  <si>
    <t>10M SE WEST GLACIER</t>
  </si>
  <si>
    <t>P00001167+05251</t>
  </si>
  <si>
    <t>14M NW ESSEX</t>
  </si>
  <si>
    <t>P00001180+03991</t>
  </si>
  <si>
    <t>MIDDLE FORK FLATHEAD RIV</t>
  </si>
  <si>
    <t>ESSEX</t>
  </si>
  <si>
    <t>P00001182+03311</t>
  </si>
  <si>
    <t>GOAT UNDERPASS</t>
  </si>
  <si>
    <t>1M SE ESSEX</t>
  </si>
  <si>
    <t>P00001182+04861</t>
  </si>
  <si>
    <t>SNOWSLIDE GULCH</t>
  </si>
  <si>
    <t>P00001186+05011</t>
  </si>
  <si>
    <t>5M SE ESSEX</t>
  </si>
  <si>
    <t>P00001189+08181</t>
  </si>
  <si>
    <t>DEVIL CREEK</t>
  </si>
  <si>
    <t>6M SW SUMMIT</t>
  </si>
  <si>
    <t>P00001191+08471</t>
  </si>
  <si>
    <t>4M SW SUMMIT</t>
  </si>
  <si>
    <t>P00001209+01781</t>
  </si>
  <si>
    <t>MIDVALE CREEK</t>
  </si>
  <si>
    <t>P00001210+01961</t>
  </si>
  <si>
    <t>TWO MEDICINE RIVER</t>
  </si>
  <si>
    <t>E EAST GLACIER</t>
  </si>
  <si>
    <t>Segmental Box Girder</t>
  </si>
  <si>
    <t>P00001220+04891</t>
  </si>
  <si>
    <t>1M SW BROWNING</t>
  </si>
  <si>
    <t>P00001221+03401</t>
  </si>
  <si>
    <t>DEPOT COULEE</t>
  </si>
  <si>
    <t>P00001223+02091</t>
  </si>
  <si>
    <t>2M SE BROWNING</t>
  </si>
  <si>
    <t>P00001229+00271</t>
  </si>
  <si>
    <t>P00001229+04351</t>
  </si>
  <si>
    <t>FLATIRON CREEK</t>
  </si>
  <si>
    <t>P00001246+08001</t>
  </si>
  <si>
    <t>TWO MEDICINE IRR CANAL</t>
  </si>
  <si>
    <t>7M W CUT BANK</t>
  </si>
  <si>
    <t>P00001254+01521</t>
  </si>
  <si>
    <t>CUT BANK CREEK</t>
  </si>
  <si>
    <t>CUT BANK</t>
  </si>
  <si>
    <t>2M E DEVON</t>
  </si>
  <si>
    <t>P00001302+10381</t>
  </si>
  <si>
    <t>N FORK WILLOW CREEK</t>
  </si>
  <si>
    <t>1M SW GALATA</t>
  </si>
  <si>
    <t>P00001322+03991</t>
  </si>
  <si>
    <t>CHESTER</t>
  </si>
  <si>
    <t>P00001353+08951</t>
  </si>
  <si>
    <t>SAGE CREEK</t>
  </si>
  <si>
    <t>GILDFORD</t>
  </si>
  <si>
    <t>P00001376+02951</t>
  </si>
  <si>
    <t>BIG SANDY CREEK</t>
  </si>
  <si>
    <t>5M W HAVRE</t>
  </si>
  <si>
    <t>P00001378+00911</t>
  </si>
  <si>
    <t>3M W HAVRE</t>
  </si>
  <si>
    <t>P00001389+03051</t>
  </si>
  <si>
    <t>LITTLE BOX ELDER CREEK</t>
  </si>
  <si>
    <t>6M E HAVRE</t>
  </si>
  <si>
    <t>P00001390+04781</t>
  </si>
  <si>
    <t>7M E HAVRE</t>
  </si>
  <si>
    <t>P00001392+04501</t>
  </si>
  <si>
    <t>DRAINAGE-WILDLIFE XING</t>
  </si>
  <si>
    <t>11M W CHINOOK</t>
  </si>
  <si>
    <t>8M W CHINOOK</t>
  </si>
  <si>
    <t>P00001397+07721</t>
  </si>
  <si>
    <t>MILK RIVER</t>
  </si>
  <si>
    <t>6M W CHINOOK</t>
  </si>
  <si>
    <t>3M W CHINOOK</t>
  </si>
  <si>
    <t>2M W CHINOOK</t>
  </si>
  <si>
    <t>1M W CHINOOK</t>
  </si>
  <si>
    <t>P00001404+00821</t>
  </si>
  <si>
    <t>RED ROCK CREEK OVERFLOW</t>
  </si>
  <si>
    <t>CHINOOK</t>
  </si>
  <si>
    <t>P00001404+03471</t>
  </si>
  <si>
    <t>P00001404+05791</t>
  </si>
  <si>
    <t>LODGE CREEK</t>
  </si>
  <si>
    <t>P00001405+02991</t>
  </si>
  <si>
    <t>1M E CHINOOK</t>
  </si>
  <si>
    <t>P00001405+06071</t>
  </si>
  <si>
    <t>IRRIGATION-STOCKPASS</t>
  </si>
  <si>
    <t>P00001406+00001</t>
  </si>
  <si>
    <t>P00001406+08151</t>
  </si>
  <si>
    <t>P00001407+00191</t>
  </si>
  <si>
    <t>P00001407+09131</t>
  </si>
  <si>
    <t>P00001408+03951</t>
  </si>
  <si>
    <t>P00001409+08981</t>
  </si>
  <si>
    <t>BATTLE CREEK-N FK MILK R</t>
  </si>
  <si>
    <t>P00001411+09941</t>
  </si>
  <si>
    <t>P00001412+08931</t>
  </si>
  <si>
    <t>ZURICH</t>
  </si>
  <si>
    <t>P00001413+08451</t>
  </si>
  <si>
    <t>FIFTEEN MILE CREEK</t>
  </si>
  <si>
    <t>1M E ZURICH</t>
  </si>
  <si>
    <t>P00001425+06901</t>
  </si>
  <si>
    <t>MAIN IRRIGATION CANAL</t>
  </si>
  <si>
    <t>P00001427+09391</t>
  </si>
  <si>
    <t>FORT BELKNAP AGENCY</t>
  </si>
  <si>
    <t>P00001442+08001</t>
  </si>
  <si>
    <t>WHITE BEAR CREEK</t>
  </si>
  <si>
    <t>11M W DODSON</t>
  </si>
  <si>
    <t>P00001446+10161</t>
  </si>
  <si>
    <t>PEOPLES CREEK OVERFLOW</t>
  </si>
  <si>
    <t>6M W DODSON</t>
  </si>
  <si>
    <t>P00001447+03621</t>
  </si>
  <si>
    <t>PEOPLES CREEK</t>
  </si>
  <si>
    <t>P00001451+03281</t>
  </si>
  <si>
    <t>DODSON SOUTH CANAL</t>
  </si>
  <si>
    <t>P00001451+07601</t>
  </si>
  <si>
    <t>P00001453+03801</t>
  </si>
  <si>
    <t>P00001454+00361</t>
  </si>
  <si>
    <t>DODSON NORTH CANAL</t>
  </si>
  <si>
    <t>DODSON</t>
  </si>
  <si>
    <t>P00001456+00301</t>
  </si>
  <si>
    <t>DODSON CREEK OVERFLOW</t>
  </si>
  <si>
    <t>2M E DODSON</t>
  </si>
  <si>
    <t>P00001457+06701</t>
  </si>
  <si>
    <t>3M E DODSON</t>
  </si>
  <si>
    <t>P00001458+03301</t>
  </si>
  <si>
    <t>4M E DODSON</t>
  </si>
  <si>
    <t>P00001467+06721</t>
  </si>
  <si>
    <t>EXETER CREEK</t>
  </si>
  <si>
    <t>P00001471+06661</t>
  </si>
  <si>
    <t>NW EDGE MALTA</t>
  </si>
  <si>
    <t>P00001485+07431</t>
  </si>
  <si>
    <t>12M W SACO</t>
  </si>
  <si>
    <t>P00001490+05771</t>
  </si>
  <si>
    <t>9M W SACO</t>
  </si>
  <si>
    <t>P00001491+08241</t>
  </si>
  <si>
    <t>7M W SACO</t>
  </si>
  <si>
    <t>P00001492+07001</t>
  </si>
  <si>
    <t>6M W SACO</t>
  </si>
  <si>
    <t>P00001499+01191</t>
  </si>
  <si>
    <t>WEST EDGE OF SACO</t>
  </si>
  <si>
    <t>P00001501+00671</t>
  </si>
  <si>
    <t>1M EAST SACO</t>
  </si>
  <si>
    <t>P00001501+04181</t>
  </si>
  <si>
    <t>2M E SACO</t>
  </si>
  <si>
    <t>P00001506+06491</t>
  </si>
  <si>
    <t>6M NW HINSDALE</t>
  </si>
  <si>
    <t>P00001508+08881</t>
  </si>
  <si>
    <t>4M NW HINSDALE</t>
  </si>
  <si>
    <t>P00001514+07371</t>
  </si>
  <si>
    <t>2M E HINSDALE</t>
  </si>
  <si>
    <t>P00001514+09431</t>
  </si>
  <si>
    <t>MILK RIVER OVERFLOW</t>
  </si>
  <si>
    <t>P00001517+08091</t>
  </si>
  <si>
    <t>ROCK CREEK CANAL</t>
  </si>
  <si>
    <t>4M E HINSDALE</t>
  </si>
  <si>
    <t>P00001522+03821</t>
  </si>
  <si>
    <t>LIME CREEK</t>
  </si>
  <si>
    <t>9M E HINSDALE</t>
  </si>
  <si>
    <t>P00001522+04971</t>
  </si>
  <si>
    <t>UNGER COULEE</t>
  </si>
  <si>
    <t>14M NW GLASGOW</t>
  </si>
  <si>
    <t>P00001537+06421</t>
  </si>
  <si>
    <t>RICHARDSON COULEE</t>
  </si>
  <si>
    <t>4M NW GLASGOW</t>
  </si>
  <si>
    <t>P00001539+09441</t>
  </si>
  <si>
    <t>CHERRY CREEK OVERFLOW</t>
  </si>
  <si>
    <t>1M N GLASGOW</t>
  </si>
  <si>
    <t>P00001540+03401</t>
  </si>
  <si>
    <t>CHERRY CREEK</t>
  </si>
  <si>
    <t>P00001546+01061</t>
  </si>
  <si>
    <t>GOUDGE COULEE</t>
  </si>
  <si>
    <t>4M SE GLASGOW</t>
  </si>
  <si>
    <t>P00001548+04231</t>
  </si>
  <si>
    <t>WHATELY CREEK</t>
  </si>
  <si>
    <t>6M SE GLASGOW</t>
  </si>
  <si>
    <t>P00001556+05011</t>
  </si>
  <si>
    <t>PORCUPINE CREEK</t>
  </si>
  <si>
    <t>NASHUA</t>
  </si>
  <si>
    <t>P00001557+03001</t>
  </si>
  <si>
    <t>PORCUPINE CREEK OVERFLOW</t>
  </si>
  <si>
    <t>1M E NASHUA</t>
  </si>
  <si>
    <t>P00001571+07271</t>
  </si>
  <si>
    <t>LITTLE PORCUPINE CREEK</t>
  </si>
  <si>
    <t>FRAZER</t>
  </si>
  <si>
    <t>P00001572+07281</t>
  </si>
  <si>
    <t>INDIAN SERVICE CANAL</t>
  </si>
  <si>
    <t>P00001579+04911</t>
  </si>
  <si>
    <t>OSWEGO CREEK</t>
  </si>
  <si>
    <t>1M N OSWEGO</t>
  </si>
  <si>
    <t>P00001581+09571</t>
  </si>
  <si>
    <t>FLYNN CREEK</t>
  </si>
  <si>
    <t>8M W WOLF POINT</t>
  </si>
  <si>
    <t>P00001588+08561</t>
  </si>
  <si>
    <t>1M W WOLF POINT</t>
  </si>
  <si>
    <t>P00001591+06061</t>
  </si>
  <si>
    <t>MOSQUITO CREEK</t>
  </si>
  <si>
    <t>1M E WOLF POINT</t>
  </si>
  <si>
    <t>P00001592+06081</t>
  </si>
  <si>
    <t>LITTLE WOLF CREEK</t>
  </si>
  <si>
    <t>2M E WOLF POINT</t>
  </si>
  <si>
    <t>P00001601+03641</t>
  </si>
  <si>
    <t>10M E WOLF POINT</t>
  </si>
  <si>
    <t>P00001603+00001</t>
  </si>
  <si>
    <t>CHELSEA CREEK</t>
  </si>
  <si>
    <t>12M E WOLF POINT</t>
  </si>
  <si>
    <t>P00001611+00791</t>
  </si>
  <si>
    <t>W POPLAR</t>
  </si>
  <si>
    <t>P00001615+02681</t>
  </si>
  <si>
    <t>3M E POPLAR</t>
  </si>
  <si>
    <t>P00001624+00391</t>
  </si>
  <si>
    <t>2M W BROCKTON</t>
  </si>
  <si>
    <t>P00001639+01881</t>
  </si>
  <si>
    <t>5M W CULBERTSON</t>
  </si>
  <si>
    <t>CLOVER CREEK</t>
  </si>
  <si>
    <t>1M E CULBERTSON</t>
  </si>
  <si>
    <t>P00001648+03291</t>
  </si>
  <si>
    <t>5M E CULBERTSON</t>
  </si>
  <si>
    <t>P00001659+00401</t>
  </si>
  <si>
    <t>SHOTGUN CREEK</t>
  </si>
  <si>
    <t>NE OF BAINVILLE</t>
  </si>
  <si>
    <t>P00001663+06581</t>
  </si>
  <si>
    <t>RED BANK CREEK</t>
  </si>
  <si>
    <t>4M E BAINVILLE</t>
  </si>
  <si>
    <t>P00001664+04111</t>
  </si>
  <si>
    <t>P00002000+00001</t>
  </si>
  <si>
    <t>US 94</t>
  </si>
  <si>
    <t>P00002000+08791</t>
  </si>
  <si>
    <t>2M SW MILES CITY</t>
  </si>
  <si>
    <t>P00002002+02721</t>
  </si>
  <si>
    <t>P00002006+01971</t>
  </si>
  <si>
    <t>2M NE MILES CITY</t>
  </si>
  <si>
    <t>US 12</t>
  </si>
  <si>
    <t>DRY WASH</t>
  </si>
  <si>
    <t>P00002009+04401</t>
  </si>
  <si>
    <t>6M E MILES CITY</t>
  </si>
  <si>
    <t>P00002031+07241</t>
  </si>
  <si>
    <t>26M E MILES CITY</t>
  </si>
  <si>
    <t>P00002058+08011</t>
  </si>
  <si>
    <t>11M W PLEVNA</t>
  </si>
  <si>
    <t>P00002061+05811</t>
  </si>
  <si>
    <t>9M W PLEVNA</t>
  </si>
  <si>
    <t>P00002067+09361</t>
  </si>
  <si>
    <t>SANDSTONE CREEK</t>
  </si>
  <si>
    <t>2M W PLEVNA</t>
  </si>
  <si>
    <t>P00002070+07611</t>
  </si>
  <si>
    <t>EAST EDGE PLEVNA</t>
  </si>
  <si>
    <t>P00002077+04151</t>
  </si>
  <si>
    <t>5M W BAKER</t>
  </si>
  <si>
    <t>P00002082+06161</t>
  </si>
  <si>
    <t>WEST EDGE BAKER</t>
  </si>
  <si>
    <t>P00002085+07161</t>
  </si>
  <si>
    <t>2M SE BAKER</t>
  </si>
  <si>
    <t>P00003000+00001</t>
  </si>
  <si>
    <t>INT VAUGHN-I 15</t>
  </si>
  <si>
    <t>US 89</t>
  </si>
  <si>
    <t>VAUGHN</t>
  </si>
  <si>
    <t>P00003000+02371</t>
  </si>
  <si>
    <t>P00003000+04151</t>
  </si>
  <si>
    <t>MUDDY CREEK</t>
  </si>
  <si>
    <t>P00003001+04141</t>
  </si>
  <si>
    <t>PED-BIKE CROSSING</t>
  </si>
  <si>
    <t>P00003008+03441</t>
  </si>
  <si>
    <t>SUN RIVER VALLEY DITCH</t>
  </si>
  <si>
    <t>1M NE SUN RIVER</t>
  </si>
  <si>
    <t>P00003008+08371</t>
  </si>
  <si>
    <t>MILL COULEE CREEK</t>
  </si>
  <si>
    <t>P00003011+00681</t>
  </si>
  <si>
    <t>2M NE SUN RIVER</t>
  </si>
  <si>
    <t>P00003014+05331</t>
  </si>
  <si>
    <t>MILL COULEE CANAL</t>
  </si>
  <si>
    <t>5M N FORT SHAW</t>
  </si>
  <si>
    <t>P00003015+04241</t>
  </si>
  <si>
    <t>6M NW FORT SHAW</t>
  </si>
  <si>
    <t>P00003017+09661</t>
  </si>
  <si>
    <t>GREENFIELDS SOUTH CANAL</t>
  </si>
  <si>
    <t>P00003020+03001</t>
  </si>
  <si>
    <t>P00003022+01001</t>
  </si>
  <si>
    <t>GREENFIELDS MAIN CANAL</t>
  </si>
  <si>
    <t>P00003034+05401</t>
  </si>
  <si>
    <t>7M SE CHOTEAU</t>
  </si>
  <si>
    <t>P00003036+09001</t>
  </si>
  <si>
    <t>4M SE CHOTEAU</t>
  </si>
  <si>
    <t>S-T CANAL</t>
  </si>
  <si>
    <t>P00003038+07811</t>
  </si>
  <si>
    <t>2M SE CHOTEAU</t>
  </si>
  <si>
    <t>P00003039+05181</t>
  </si>
  <si>
    <t>1M S CHOTEAU</t>
  </si>
  <si>
    <t>FOSTER CREEK</t>
  </si>
  <si>
    <t>1M S BYNUM</t>
  </si>
  <si>
    <t>P00003055+06641</t>
  </si>
  <si>
    <t>BIG MUDDY CREEK</t>
  </si>
  <si>
    <t>BYNUM</t>
  </si>
  <si>
    <t>P00003059+07801</t>
  </si>
  <si>
    <t>JONES COULEE</t>
  </si>
  <si>
    <t>2M S PENDROY</t>
  </si>
  <si>
    <t>P00003060+02451</t>
  </si>
  <si>
    <t>BYNUM CANAL</t>
  </si>
  <si>
    <t>P00003067+06141</t>
  </si>
  <si>
    <t>S FK DRY FK MARIAS RIVER</t>
  </si>
  <si>
    <t>5M SE DUPUYER</t>
  </si>
  <si>
    <t>P00003070+07521</t>
  </si>
  <si>
    <t>JENSEN COULEE</t>
  </si>
  <si>
    <t>3M SE DUPUYER</t>
  </si>
  <si>
    <t>P00003070+09701</t>
  </si>
  <si>
    <t>P00003073+05091</t>
  </si>
  <si>
    <t>MATCHETT COULEE</t>
  </si>
  <si>
    <t>1M SE DUPUYER</t>
  </si>
  <si>
    <t>P00003075+05561</t>
  </si>
  <si>
    <t>DUPUYER CREEK</t>
  </si>
  <si>
    <t>DUPUYER</t>
  </si>
  <si>
    <t>P00003075+09021</t>
  </si>
  <si>
    <t>DUPUYER CREEK OVERFLOW</t>
  </si>
  <si>
    <t>1M N DUPUYER</t>
  </si>
  <si>
    <t>P00003079+00401</t>
  </si>
  <si>
    <t>VALIER CANAL</t>
  </si>
  <si>
    <t>3M NW DUPUYER</t>
  </si>
  <si>
    <t>P00003085+04811</t>
  </si>
  <si>
    <t>BIRCH CREEK</t>
  </si>
  <si>
    <t>IRR - US 89</t>
  </si>
  <si>
    <t>14M W VALIER</t>
  </si>
  <si>
    <t>P00003087+03951</t>
  </si>
  <si>
    <t>BLACKTAIL CREEK</t>
  </si>
  <si>
    <t>16M NW VALIER</t>
  </si>
  <si>
    <t>P00003096+01891</t>
  </si>
  <si>
    <t>AGENCY CREEK</t>
  </si>
  <si>
    <t>15M SE BROWNING</t>
  </si>
  <si>
    <t>P00003096+05771</t>
  </si>
  <si>
    <t>BADGER CREEK</t>
  </si>
  <si>
    <t>P00003101+08001</t>
  </si>
  <si>
    <t>11M SE BROWNING</t>
  </si>
  <si>
    <t>P00003102+06371</t>
  </si>
  <si>
    <t>TWO MEDICINE CANAL</t>
  </si>
  <si>
    <t>10M SE BROWNING</t>
  </si>
  <si>
    <t>US 310</t>
  </si>
  <si>
    <t>P00004004+02201</t>
  </si>
  <si>
    <t>WARREN</t>
  </si>
  <si>
    <t>P00004012+00631</t>
  </si>
  <si>
    <t>16M SE BRIDGER</t>
  </si>
  <si>
    <t>P00004023+05561</t>
  </si>
  <si>
    <t>2M S BRIDGER</t>
  </si>
  <si>
    <t>P00004023+07461</t>
  </si>
  <si>
    <t>CLARKS FK YELLOWSTONE</t>
  </si>
  <si>
    <t>P00004029+01101</t>
  </si>
  <si>
    <t>4M S FROMBERG</t>
  </si>
  <si>
    <t>P00004042+04541</t>
  </si>
  <si>
    <t>ROCKVALE</t>
  </si>
  <si>
    <t>P00004052+06201</t>
  </si>
  <si>
    <t>1M S LAUREL</t>
  </si>
  <si>
    <t>P00004052+06202</t>
  </si>
  <si>
    <t>US 212</t>
  </si>
  <si>
    <t>P00004053+05141</t>
  </si>
  <si>
    <t>P00004057+07411</t>
  </si>
  <si>
    <t>2M NE LAUREL</t>
  </si>
  <si>
    <t>P00005000+00001</t>
  </si>
  <si>
    <t>INT DESMET I 90</t>
  </si>
  <si>
    <t>IRR - US 93</t>
  </si>
  <si>
    <t>5M NW MISSOULA</t>
  </si>
  <si>
    <t>P00005000+00002</t>
  </si>
  <si>
    <t>US 93</t>
  </si>
  <si>
    <t>P00005008+07901</t>
  </si>
  <si>
    <t>WILDLIFE CROSSING</t>
  </si>
  <si>
    <t>9M N WYE INT</t>
  </si>
  <si>
    <t>P00005009+06741</t>
  </si>
  <si>
    <t>RR-FINLEY CREEK</t>
  </si>
  <si>
    <t>14M N MISSOULA</t>
  </si>
  <si>
    <t>P00005010+00391</t>
  </si>
  <si>
    <t>WILDLIFE UNDERPASS</t>
  </si>
  <si>
    <t>10M N WYE JCT</t>
  </si>
  <si>
    <t>P00005010+02761</t>
  </si>
  <si>
    <t>10M N WYE INT</t>
  </si>
  <si>
    <t>P00005010+05211</t>
  </si>
  <si>
    <t>11M N WYE INT</t>
  </si>
  <si>
    <t>P00005010+08211</t>
  </si>
  <si>
    <t>P00005011+08881</t>
  </si>
  <si>
    <t>WILDLIFE UPASS-SCHLEY CR</t>
  </si>
  <si>
    <t>12M N WYE INT</t>
  </si>
  <si>
    <t>P00005012+02421</t>
  </si>
  <si>
    <t>WILDLIFE UPASS-FINLEY CR</t>
  </si>
  <si>
    <t>P00005018+09461</t>
  </si>
  <si>
    <t>JOCKO RIVER</t>
  </si>
  <si>
    <t>ARLEE</t>
  </si>
  <si>
    <t>P00005023+02251</t>
  </si>
  <si>
    <t>P00005024+02321</t>
  </si>
  <si>
    <t>S OF RAVALLI</t>
  </si>
  <si>
    <t>P00005024+07981</t>
  </si>
  <si>
    <t>P00005025+07921</t>
  </si>
  <si>
    <t>JOCKO RIVER SIDE CHANNEL</t>
  </si>
  <si>
    <t>7.5M N ARLEE</t>
  </si>
  <si>
    <t>P00005026+04161</t>
  </si>
  <si>
    <t>WILDLIFE UPASS-DRAINAGE</t>
  </si>
  <si>
    <t>1M S RAVALLI</t>
  </si>
  <si>
    <t>P00005028+01081</t>
  </si>
  <si>
    <t>WILDLIFE UPASS-RELIEF</t>
  </si>
  <si>
    <t>1M N RAVALLI</t>
  </si>
  <si>
    <t>P00005028+03711</t>
  </si>
  <si>
    <t>P00005029+02801</t>
  </si>
  <si>
    <t>GRADE SEPARATION</t>
  </si>
  <si>
    <t>2M N RAVALLI</t>
  </si>
  <si>
    <t>P00005030+05371</t>
  </si>
  <si>
    <t>2M S ST IGNATIUS</t>
  </si>
  <si>
    <t>P00005030+07281</t>
  </si>
  <si>
    <t>P00005031+07421</t>
  </si>
  <si>
    <t>1M S ST IGNATIUS</t>
  </si>
  <si>
    <t>P00005032+04001</t>
  </si>
  <si>
    <t>P00005033+07751</t>
  </si>
  <si>
    <t>1M N ST IGNATIUS</t>
  </si>
  <si>
    <t>P00005034+00541</t>
  </si>
  <si>
    <t>2M N ST IGNATIUS</t>
  </si>
  <si>
    <t>P00005034+03601</t>
  </si>
  <si>
    <t>3M N ST IGNATIUS</t>
  </si>
  <si>
    <t>P00005037+07681</t>
  </si>
  <si>
    <t>POST CREEK</t>
  </si>
  <si>
    <t>P00005040+09851</t>
  </si>
  <si>
    <t>NINE PIPE RESERVOIR</t>
  </si>
  <si>
    <t>5M S RONAN</t>
  </si>
  <si>
    <t>P00005048+06731</t>
  </si>
  <si>
    <t>2M NE RONAN</t>
  </si>
  <si>
    <t>P00005049+02721</t>
  </si>
  <si>
    <t>2M N RONAN</t>
  </si>
  <si>
    <t>P00005050+05081</t>
  </si>
  <si>
    <t>MUD CREEK</t>
  </si>
  <si>
    <t>P00005050+05082</t>
  </si>
  <si>
    <t>P00005057+00641</t>
  </si>
  <si>
    <t>PABLO FEEDER CANAL</t>
  </si>
  <si>
    <t>P00005057+07611</t>
  </si>
  <si>
    <t>1M SE POLSON</t>
  </si>
  <si>
    <t>P00005057+07612</t>
  </si>
  <si>
    <t>P00005061+01811</t>
  </si>
  <si>
    <t>POLSON</t>
  </si>
  <si>
    <t>P00005082+03541</t>
  </si>
  <si>
    <t>DAYTON CREEK</t>
  </si>
  <si>
    <t>P00005106+07641</t>
  </si>
  <si>
    <t>S OF KALISPELL</t>
  </si>
  <si>
    <t>P00005116+01831</t>
  </si>
  <si>
    <t>2M NW KALISPELL</t>
  </si>
  <si>
    <t>P00005118+08481</t>
  </si>
  <si>
    <t>CHURCH DRIVE</t>
  </si>
  <si>
    <t>5M N KALISPELL</t>
  </si>
  <si>
    <t>P00005118+08482</t>
  </si>
  <si>
    <t>P00005127+01001</t>
  </si>
  <si>
    <t>WHITEFISH RIVER</t>
  </si>
  <si>
    <t>SPOKANE AVE</t>
  </si>
  <si>
    <t>WHITEFISH-SPOKANE AVE</t>
  </si>
  <si>
    <t>P00005128+00531</t>
  </si>
  <si>
    <t>SECOND ST</t>
  </si>
  <si>
    <t>WHITEFISH-SECOND ST</t>
  </si>
  <si>
    <t>P00005158+01281</t>
  </si>
  <si>
    <t>US 93       FH 12</t>
  </si>
  <si>
    <t>STRYKER</t>
  </si>
  <si>
    <t>P00005170+02421</t>
  </si>
  <si>
    <t>GRAVE CREEK</t>
  </si>
  <si>
    <t>2M NW FORTINE</t>
  </si>
  <si>
    <t>P00006010+09401</t>
  </si>
  <si>
    <t>BULL RIVER</t>
  </si>
  <si>
    <t>S 200</t>
  </si>
  <si>
    <t>4M NW NOXON</t>
  </si>
  <si>
    <t>P00006012+07751</t>
  </si>
  <si>
    <t>3M NW NOXON</t>
  </si>
  <si>
    <t>P00006017+00341</t>
  </si>
  <si>
    <t>2M SE NOXON</t>
  </si>
  <si>
    <t>P00006028+01091</t>
  </si>
  <si>
    <t>1M NW TROUT CREEK</t>
  </si>
  <si>
    <t>P00006033+05421</t>
  </si>
  <si>
    <t>3M SE TROUT CREEK</t>
  </si>
  <si>
    <t>P00006049+03411</t>
  </si>
  <si>
    <t>1M W THOMPSON FALLS</t>
  </si>
  <si>
    <t>P00006053+03571</t>
  </si>
  <si>
    <t>2M SE THOMPSON FALLS</t>
  </si>
  <si>
    <t>P00006056+02351</t>
  </si>
  <si>
    <t>THOMPSON RIVER</t>
  </si>
  <si>
    <t>5M SE THOMPSON FALLS</t>
  </si>
  <si>
    <t>P00006082+07591</t>
  </si>
  <si>
    <t>PARADISE</t>
  </si>
  <si>
    <t>P00006084+07531</t>
  </si>
  <si>
    <t>2M S PARADISE</t>
  </si>
  <si>
    <t>P00006092+01681</t>
  </si>
  <si>
    <t>SEEPAY CREEK</t>
  </si>
  <si>
    <t>IRR - S 200</t>
  </si>
  <si>
    <t>2M SW PERMA</t>
  </si>
  <si>
    <t>P00006101+02421</t>
  </si>
  <si>
    <t>MAGPIE CREEK</t>
  </si>
  <si>
    <t>5M SE PERMA</t>
  </si>
  <si>
    <t>P00006105+00221</t>
  </si>
  <si>
    <t>REVAIS CREEK</t>
  </si>
  <si>
    <t>3M W DIXON</t>
  </si>
  <si>
    <t>P00006115+08931</t>
  </si>
  <si>
    <t>JOCKO RIVER-RR</t>
  </si>
  <si>
    <t>P00007012+09181</t>
  </si>
  <si>
    <t>E FORK BITTERROOT RIVER</t>
  </si>
  <si>
    <t>US 93       FH 19</t>
  </si>
  <si>
    <t>S SULA</t>
  </si>
  <si>
    <t>P00007015+01901</t>
  </si>
  <si>
    <t>US 93   FH 19</t>
  </si>
  <si>
    <t>P00007015+03501</t>
  </si>
  <si>
    <t>US 93  FH 19</t>
  </si>
  <si>
    <t>P00007015+05501</t>
  </si>
  <si>
    <t>7M SE CONNER</t>
  </si>
  <si>
    <t>P00007018+00921</t>
  </si>
  <si>
    <t>5M SE CONNER</t>
  </si>
  <si>
    <t>P00007025+09211</t>
  </si>
  <si>
    <t>RYE CREEK</t>
  </si>
  <si>
    <t>5M SE DARBY</t>
  </si>
  <si>
    <t>P00007026+04491</t>
  </si>
  <si>
    <t>BITTERROOT RIVER</t>
  </si>
  <si>
    <t>4M SE DARBY</t>
  </si>
  <si>
    <t>P00007029+01291</t>
  </si>
  <si>
    <t>FERN CREEK</t>
  </si>
  <si>
    <t>1M S DARBY</t>
  </si>
  <si>
    <t>P00007029+08941</t>
  </si>
  <si>
    <t>TIN CUP CREEK</t>
  </si>
  <si>
    <t>P00007034+09841</t>
  </si>
  <si>
    <t>P00007037+05961</t>
  </si>
  <si>
    <t>LOST HORSE CREEK</t>
  </si>
  <si>
    <t>7M N DARBY</t>
  </si>
  <si>
    <t>P00007043+06661</t>
  </si>
  <si>
    <t>P00007045+00421</t>
  </si>
  <si>
    <t>SKALKAHO CREEK</t>
  </si>
  <si>
    <t>2M S HAMILTON</t>
  </si>
  <si>
    <t>P00007048+06151</t>
  </si>
  <si>
    <t>CORVALLIS CANAL</t>
  </si>
  <si>
    <t>1M N HAMILTON</t>
  </si>
  <si>
    <t>P00007049+05031</t>
  </si>
  <si>
    <t>P00007050+03101</t>
  </si>
  <si>
    <t>BLODGETT CREEK</t>
  </si>
  <si>
    <t>P00007054+05471</t>
  </si>
  <si>
    <t>MILL CREEK</t>
  </si>
  <si>
    <t>4M S VICTOR</t>
  </si>
  <si>
    <t>P00007057+00491</t>
  </si>
  <si>
    <t>S FORK BEAR CREEK</t>
  </si>
  <si>
    <t>P00007058+03341</t>
  </si>
  <si>
    <t>N FORK BEAR CREEK</t>
  </si>
  <si>
    <t>1M S VICTOR</t>
  </si>
  <si>
    <t>P00007059+07291</t>
  </si>
  <si>
    <t>SWEATHOUSE CREEK</t>
  </si>
  <si>
    <t>P00007061+06031</t>
  </si>
  <si>
    <t>BIG CREEK</t>
  </si>
  <si>
    <t>2M N VICTOR</t>
  </si>
  <si>
    <t>P00007065+00651</t>
  </si>
  <si>
    <t>MCCALLA CREEK</t>
  </si>
  <si>
    <t>5M N VICTOR</t>
  </si>
  <si>
    <t>P00007065+10081</t>
  </si>
  <si>
    <t>6M N VICTOR</t>
  </si>
  <si>
    <t>P00007066+01991</t>
  </si>
  <si>
    <t>KOOTENAI CREEK</t>
  </si>
  <si>
    <t>P00007069+06681</t>
  </si>
  <si>
    <t>3M N STEVENSVILLE</t>
  </si>
  <si>
    <t>P00007069+09281</t>
  </si>
  <si>
    <t>P00007070+05291</t>
  </si>
  <si>
    <t>SOUTH BASS CREEK</t>
  </si>
  <si>
    <t>4M N STEVENSVILLE</t>
  </si>
  <si>
    <t>P00007071+00991</t>
  </si>
  <si>
    <t>NORTH BASS CREEK</t>
  </si>
  <si>
    <t>P00007072+09591</t>
  </si>
  <si>
    <t>SWEENEY CREEK</t>
  </si>
  <si>
    <t>6M N STEVENSVILLE</t>
  </si>
  <si>
    <t>P00007082+08731</t>
  </si>
  <si>
    <t>LOLO CREEK</t>
  </si>
  <si>
    <t>LOLO</t>
  </si>
  <si>
    <t>P00007090+01161</t>
  </si>
  <si>
    <t>BROOKS ST-US 12</t>
  </si>
  <si>
    <t>MISSOULA-BROOKS ST</t>
  </si>
  <si>
    <t>P00007095+00581</t>
  </si>
  <si>
    <t>MADISON ST-US 12</t>
  </si>
  <si>
    <t>MISSOULA-MADISON ST</t>
  </si>
  <si>
    <t>P00008006+02301</t>
  </si>
  <si>
    <t>LITTLE BLACKFOOT RIV-RR</t>
  </si>
  <si>
    <t>P00008011+08791</t>
  </si>
  <si>
    <t>1M W AVON</t>
  </si>
  <si>
    <t>P00008013+01941</t>
  </si>
  <si>
    <t>P00008022+02651</t>
  </si>
  <si>
    <t>1M E ELLISTON</t>
  </si>
  <si>
    <t>P00008036+09441</t>
  </si>
  <si>
    <t>5M W HELENA</t>
  </si>
  <si>
    <t>P00008043+03061</t>
  </si>
  <si>
    <t>GREAT NORTHERN AREA</t>
  </si>
  <si>
    <t>LYNDALE AVE-US 12</t>
  </si>
  <si>
    <t>HELENA-LYNDALE AVE</t>
  </si>
  <si>
    <t>P00008046+12211</t>
  </si>
  <si>
    <t>INT CAPITOL-I 15</t>
  </si>
  <si>
    <t>PROSPECT AVE-US 12</t>
  </si>
  <si>
    <t>HELENA-PROSPECT AVE</t>
  </si>
  <si>
    <t>P00008046+12212</t>
  </si>
  <si>
    <t>P00008047+09781</t>
  </si>
  <si>
    <t>3M E HELENA</t>
  </si>
  <si>
    <t>P00008049+03341</t>
  </si>
  <si>
    <t>EAST HELENA</t>
  </si>
  <si>
    <t>P00008076+03431</t>
  </si>
  <si>
    <t>1M N TOWNSEND</t>
  </si>
  <si>
    <t>P00008078+09461</t>
  </si>
  <si>
    <t>US 287</t>
  </si>
  <si>
    <t>1M S TOWNSEND</t>
  </si>
  <si>
    <t>P00008080+00541</t>
  </si>
  <si>
    <t>2M S TOWNSEND</t>
  </si>
  <si>
    <t>SIX MILE CREEK</t>
  </si>
  <si>
    <t>P00008107+08931</t>
  </si>
  <si>
    <t>INT THREE FORKS I 90</t>
  </si>
  <si>
    <t>3M W THREE FORKS</t>
  </si>
  <si>
    <t>P00009000+00001</t>
  </si>
  <si>
    <t>INT AUGUSTA I 15</t>
  </si>
  <si>
    <t>P00009001+05001</t>
  </si>
  <si>
    <t>3M NE WOLF CREEK</t>
  </si>
  <si>
    <t>P00009013+00501</t>
  </si>
  <si>
    <t>DEARBORN RIVER</t>
  </si>
  <si>
    <t>14M NW WOLF CREEK</t>
  </si>
  <si>
    <t>P00009020+02001</t>
  </si>
  <si>
    <t>BLACK ROCK CREEK</t>
  </si>
  <si>
    <t>BOWMANS CORNERS</t>
  </si>
  <si>
    <t>P00009023+05901</t>
  </si>
  <si>
    <t>FLAT CREEK</t>
  </si>
  <si>
    <t>14M SE AUGUSTA</t>
  </si>
  <si>
    <t>5M SE AUGUSTA</t>
  </si>
  <si>
    <t>P00009032+06901</t>
  </si>
  <si>
    <t>P00009038+00511</t>
  </si>
  <si>
    <t>ELK CREEK</t>
  </si>
  <si>
    <t>AUGUSTA</t>
  </si>
  <si>
    <t>P00009038+01621</t>
  </si>
  <si>
    <t>ELK CREEK OVERFLOW</t>
  </si>
  <si>
    <t>P00009040+01001</t>
  </si>
  <si>
    <t>P00009040+04001</t>
  </si>
  <si>
    <t>2M NE AUGUSTA</t>
  </si>
  <si>
    <t>P00009043+01451</t>
  </si>
  <si>
    <t>4M NE AUGUSTA</t>
  </si>
  <si>
    <t>P00009043+03201</t>
  </si>
  <si>
    <t>FLOWEREE CANAL</t>
  </si>
  <si>
    <t>P00009046+07411</t>
  </si>
  <si>
    <t>USRS CANAL</t>
  </si>
  <si>
    <t>8M NE AUGUSTA</t>
  </si>
  <si>
    <t>P00009058+06611</t>
  </si>
  <si>
    <t>6M S CHOTEAU</t>
  </si>
  <si>
    <t>P00009059+06001</t>
  </si>
  <si>
    <t>5M S CHOTEAU</t>
  </si>
  <si>
    <t>P00009060+08001</t>
  </si>
  <si>
    <t>CASCADE CANAL</t>
  </si>
  <si>
    <t>4M SW CHOTEAU</t>
  </si>
  <si>
    <t>P00009060+09001</t>
  </si>
  <si>
    <t>P00009061+05971</t>
  </si>
  <si>
    <t>3M S CHOTEAU</t>
  </si>
  <si>
    <t>P00009063+05051</t>
  </si>
  <si>
    <t>P00010003+05341</t>
  </si>
  <si>
    <t>MISSOURI R-RIVERS TRAIL</t>
  </si>
  <si>
    <t>15TH ST N-US 87</t>
  </si>
  <si>
    <t>GREAT FALLS-15TH ST N</t>
  </si>
  <si>
    <t>P00010020+05001</t>
  </si>
  <si>
    <t>US 87</t>
  </si>
  <si>
    <t>6M SW CARTER</t>
  </si>
  <si>
    <t>P00010045+08371</t>
  </si>
  <si>
    <t>6M SW LOMA</t>
  </si>
  <si>
    <t>P00010051+06521</t>
  </si>
  <si>
    <t>LOMA</t>
  </si>
  <si>
    <t>P00010082+09131</t>
  </si>
  <si>
    <t>IRR - US 87</t>
  </si>
  <si>
    <t>3M N BIG SANDY</t>
  </si>
  <si>
    <t>P00010089+07281</t>
  </si>
  <si>
    <t>BOX ELDER CREEK</t>
  </si>
  <si>
    <t>BOX ELDER</t>
  </si>
  <si>
    <t>P00010099+06491</t>
  </si>
  <si>
    <t>GRAVEL COULEE</t>
  </si>
  <si>
    <t>9M NE BOX ELDER</t>
  </si>
  <si>
    <t>P00010107+03321</t>
  </si>
  <si>
    <t>P00011000+01651</t>
  </si>
  <si>
    <t>SECOND ST S-US 89</t>
  </si>
  <si>
    <t>GARDINER-SECOND ST S</t>
  </si>
  <si>
    <t>P00011020+04171</t>
  </si>
  <si>
    <t>P00011024+00721</t>
  </si>
  <si>
    <t>7M SW EMIGRANT</t>
  </si>
  <si>
    <t>P00011047+09001</t>
  </si>
  <si>
    <t>US-89</t>
  </si>
  <si>
    <t>6M S LIVINGSTON</t>
  </si>
  <si>
    <t>P00011055+09401</t>
  </si>
  <si>
    <t>NE LIVINGSTON</t>
  </si>
  <si>
    <t>P00011057+09501</t>
  </si>
  <si>
    <t>INT EAST LIVINGSTON I 90</t>
  </si>
  <si>
    <t>2M NE LIVNGSTON</t>
  </si>
  <si>
    <t>P00012004+04611</t>
  </si>
  <si>
    <t>S FORK MADISON RIVER</t>
  </si>
  <si>
    <t>US 20</t>
  </si>
  <si>
    <t>4M W WEST YELLOWSTONE</t>
  </si>
  <si>
    <t>P00013008+01401</t>
  </si>
  <si>
    <t>MADISON RIVER</t>
  </si>
  <si>
    <t>S 87</t>
  </si>
  <si>
    <t>29M SE CAMERON</t>
  </si>
  <si>
    <t>P00013030+08711</t>
  </si>
  <si>
    <t>INDIAN CREEK</t>
  </si>
  <si>
    <t>P00013048+01131</t>
  </si>
  <si>
    <t>O`DELL CREEK</t>
  </si>
  <si>
    <t>SE ENNIS</t>
  </si>
  <si>
    <t>P00013048+02901</t>
  </si>
  <si>
    <t>P00013048+03761</t>
  </si>
  <si>
    <t>P00013048+05091</t>
  </si>
  <si>
    <t>ENNIS</t>
  </si>
  <si>
    <t>P00013048+06151</t>
  </si>
  <si>
    <t>P00013056+04001</t>
  </si>
  <si>
    <t>NORTH MEADOW CREEK</t>
  </si>
  <si>
    <t>1M N MCALLISTER</t>
  </si>
  <si>
    <t>P00013065+02481</t>
  </si>
  <si>
    <t>HOT SPRINGS CREEK</t>
  </si>
  <si>
    <t>NORRIS</t>
  </si>
  <si>
    <t>P00013075+01321</t>
  </si>
  <si>
    <t>SOUTH WILLOW CREEK</t>
  </si>
  <si>
    <t>HARRISON</t>
  </si>
  <si>
    <t>P00013076+00001</t>
  </si>
  <si>
    <t>NO WILLOW CREEK</t>
  </si>
  <si>
    <t>1M N HARRISON</t>
  </si>
  <si>
    <t>P00013082+04411</t>
  </si>
  <si>
    <t>11M SW THREE FORKS</t>
  </si>
  <si>
    <t>P00013083+00441</t>
  </si>
  <si>
    <t>10M SW THREE FORKS</t>
  </si>
  <si>
    <t>P00013089+01061</t>
  </si>
  <si>
    <t>MILLIGAN CREEK</t>
  </si>
  <si>
    <t>6M SW THREE FORKS</t>
  </si>
  <si>
    <t>P00013093+06931</t>
  </si>
  <si>
    <t>S 2</t>
  </si>
  <si>
    <t>2M W THREE FORKS</t>
  </si>
  <si>
    <t>P00013097+03301</t>
  </si>
  <si>
    <t>E THREE FORKS INT I 90</t>
  </si>
  <si>
    <t>P00014011+01551</t>
  </si>
  <si>
    <t>P00014011+07001</t>
  </si>
  <si>
    <t>P00014011+09751</t>
  </si>
  <si>
    <t>11M E TOWNSEND</t>
  </si>
  <si>
    <t>P00014014+08001</t>
  </si>
  <si>
    <t>14M E TOWNSEND</t>
  </si>
  <si>
    <t>P00014015+00711</t>
  </si>
  <si>
    <t>P00014017+03281</t>
  </si>
  <si>
    <t>16M E TOWNSEND</t>
  </si>
  <si>
    <t>P00014019+06001</t>
  </si>
  <si>
    <t>18M NE TOWNSEND</t>
  </si>
  <si>
    <t>P00014019+08001</t>
  </si>
  <si>
    <t>P00014033+05541</t>
  </si>
  <si>
    <t>SOUTH FORK SMITH RIVER</t>
  </si>
  <si>
    <t>8M S WHITE SULPHUR SPR</t>
  </si>
  <si>
    <t>P00014048+09521</t>
  </si>
  <si>
    <t>FOUR MILE CREEK</t>
  </si>
  <si>
    <t>6M NE WHITE SULPHUR SPR</t>
  </si>
  <si>
    <t>P00014066+00971</t>
  </si>
  <si>
    <t>FLAGSTAFF CREEK</t>
  </si>
  <si>
    <t>2M E CHECKERBOARD</t>
  </si>
  <si>
    <t>P00014067+09901</t>
  </si>
  <si>
    <t>WHETSTONE CREEK</t>
  </si>
  <si>
    <t>US-12</t>
  </si>
  <si>
    <t>5M E CHECKERBOARD</t>
  </si>
  <si>
    <t>5M SE CHECKERBOARD</t>
  </si>
  <si>
    <t>P00014068+01931</t>
  </si>
  <si>
    <t>COOPER CREEK</t>
  </si>
  <si>
    <t>P00014076+02861</t>
  </si>
  <si>
    <t>N FORK MUSSELSHELL R</t>
  </si>
  <si>
    <t>11M NW TWO DOT</t>
  </si>
  <si>
    <t>DAISY DEAN CREEK</t>
  </si>
  <si>
    <t>5M W TWO DOT</t>
  </si>
  <si>
    <t>WILLIS COULEE</t>
  </si>
  <si>
    <t>P00014088+01041</t>
  </si>
  <si>
    <t>HAYMAKER CREEK</t>
  </si>
  <si>
    <t>N TWO DOT</t>
  </si>
  <si>
    <t>P00014093+06001</t>
  </si>
  <si>
    <t>6M W HARLOWTON</t>
  </si>
  <si>
    <t>P00014095+05501</t>
  </si>
  <si>
    <t>4M W HARLOWTON</t>
  </si>
  <si>
    <t>P00014095+06001</t>
  </si>
  <si>
    <t>P00014096+00001</t>
  </si>
  <si>
    <t>P00014097+02501</t>
  </si>
  <si>
    <t>3M W HARLOWTON</t>
  </si>
  <si>
    <t>P00014097+03301</t>
  </si>
  <si>
    <t>2.5M W HARLOWTON</t>
  </si>
  <si>
    <t>P00014100+01001</t>
  </si>
  <si>
    <t>SECOND ST NE</t>
  </si>
  <si>
    <t>HARLOWTON-SECOND ST NE</t>
  </si>
  <si>
    <t>P00014100+04531</t>
  </si>
  <si>
    <t>ABANDONED RR-ANTELOPE CR</t>
  </si>
  <si>
    <t>THIRD ST NE</t>
  </si>
  <si>
    <t>HARLOWTON-THIRD ST NE</t>
  </si>
  <si>
    <t>P00014102+01001</t>
  </si>
  <si>
    <t>1M E HARLOWTON</t>
  </si>
  <si>
    <t>P00014106+05301</t>
  </si>
  <si>
    <t>6M E HARLOWTON</t>
  </si>
  <si>
    <t>P00014109+02001</t>
  </si>
  <si>
    <t>7M NW SHAWMUT</t>
  </si>
  <si>
    <t>P00014110+06001</t>
  </si>
  <si>
    <t>6M NW SHAWMUT</t>
  </si>
  <si>
    <t>P00014113+08201</t>
  </si>
  <si>
    <t>2.5M W SHAWMUT</t>
  </si>
  <si>
    <t>P00014124+01001</t>
  </si>
  <si>
    <t>5.5M W RYEGATE</t>
  </si>
  <si>
    <t>P00014133+06461</t>
  </si>
  <si>
    <t>CARELESS CREEK</t>
  </si>
  <si>
    <t>3M NE RYEGATE</t>
  </si>
  <si>
    <t>P00014139+07601</t>
  </si>
  <si>
    <t>NINE MILE CREEK</t>
  </si>
  <si>
    <t>7M W LAVINA</t>
  </si>
  <si>
    <t>P00014147+04581</t>
  </si>
  <si>
    <t>TWIN COULEE</t>
  </si>
  <si>
    <t>1M E LAVINA</t>
  </si>
  <si>
    <t>P00014147+05911</t>
  </si>
  <si>
    <t>P00014148+06001</t>
  </si>
  <si>
    <t>2M E LAVINA</t>
  </si>
  <si>
    <t>P00014152+03891</t>
  </si>
  <si>
    <t>DEAN CREEK</t>
  </si>
  <si>
    <t>6M E LAVINA</t>
  </si>
  <si>
    <t>P00014157+07001</t>
  </si>
  <si>
    <t>12M W ROUNDUP</t>
  </si>
  <si>
    <t>P00014161+03841</t>
  </si>
  <si>
    <t>CURRANT CREEK</t>
  </si>
  <si>
    <t>7M SW ROUNDUP</t>
  </si>
  <si>
    <t>P00014165+07861</t>
  </si>
  <si>
    <t>HORSETHIEF CREEK</t>
  </si>
  <si>
    <t>3M SW ROUNDUP</t>
  </si>
  <si>
    <t>P00014174+06061</t>
  </si>
  <si>
    <t>4M NE ROUNDUP</t>
  </si>
  <si>
    <t>1M N MUSSELSHELL</t>
  </si>
  <si>
    <t>P00014191+09321</t>
  </si>
  <si>
    <t>3M NE MUSSELSHELL</t>
  </si>
  <si>
    <t>P00014195+06001</t>
  </si>
  <si>
    <t>P00014200+00461</t>
  </si>
  <si>
    <t>MUSSELSHELL RIVER</t>
  </si>
  <si>
    <t>HOME CREEK</t>
  </si>
  <si>
    <t>P00014219+09281</t>
  </si>
  <si>
    <t>MUGGINS CREEK</t>
  </si>
  <si>
    <t>1M W SUMATRA</t>
  </si>
  <si>
    <t>P00014223+06841</t>
  </si>
  <si>
    <t>3M E SUMATRA</t>
  </si>
  <si>
    <t>P00014224+06031</t>
  </si>
  <si>
    <t>4M E SUMATRA</t>
  </si>
  <si>
    <t>P00014227+03151</t>
  </si>
  <si>
    <t>3M W INGOMAR</t>
  </si>
  <si>
    <t>P00014238+01851</t>
  </si>
  <si>
    <t>32M NW FORSYTH</t>
  </si>
  <si>
    <t>P00014238+09851</t>
  </si>
  <si>
    <t>P00014239+08151</t>
  </si>
  <si>
    <t>31M NW FORSYTH</t>
  </si>
  <si>
    <t>HORSE CREEK</t>
  </si>
  <si>
    <t>P00014245+03171</t>
  </si>
  <si>
    <t>25M NW FORSYTH</t>
  </si>
  <si>
    <t>P00014246+03161</t>
  </si>
  <si>
    <t>24M NW  FORSYTH</t>
  </si>
  <si>
    <t>P00014250+05661</t>
  </si>
  <si>
    <t>20M NW FORSYTH</t>
  </si>
  <si>
    <t>P00014252+00981</t>
  </si>
  <si>
    <t>ANDERSON CREEK</t>
  </si>
  <si>
    <t>19M NW FORSYTH</t>
  </si>
  <si>
    <t>P00014253+00221</t>
  </si>
  <si>
    <t>18M NW FORSYTH</t>
  </si>
  <si>
    <t>P00014254+05001</t>
  </si>
  <si>
    <t>16M NW FORSYTH</t>
  </si>
  <si>
    <t>P00014257+02111</t>
  </si>
  <si>
    <t>BIG PORCUPINE CREEK</t>
  </si>
  <si>
    <t>13M NW FORSYTH</t>
  </si>
  <si>
    <t>P00014257+04721</t>
  </si>
  <si>
    <t>P00014258+03001</t>
  </si>
  <si>
    <t>12M NW FORSYTH</t>
  </si>
  <si>
    <t>P00014258+05001</t>
  </si>
  <si>
    <t>P00014259+08241</t>
  </si>
  <si>
    <t>EAST SPRING COULEE</t>
  </si>
  <si>
    <t>11M NW FORSYTH</t>
  </si>
  <si>
    <t>P00014261+05001</t>
  </si>
  <si>
    <t>9M NW FORSYTH</t>
  </si>
  <si>
    <t>P00014262+04641</t>
  </si>
  <si>
    <t>P00014262+06001</t>
  </si>
  <si>
    <t>P00014262+08001</t>
  </si>
  <si>
    <t>GREASEWOOD CREEK</t>
  </si>
  <si>
    <t>P00014264+08411</t>
  </si>
  <si>
    <t>MCGRAWS COULEE</t>
  </si>
  <si>
    <t>5M NW FORSYTH</t>
  </si>
  <si>
    <t>P00014270+03311</t>
  </si>
  <si>
    <t>W EDGE FORSYTH</t>
  </si>
  <si>
    <t>P00014270+05031</t>
  </si>
  <si>
    <t>SW EDGE FORSYTH</t>
  </si>
  <si>
    <t>P00014270+08881</t>
  </si>
  <si>
    <t>INT WEST FORSYTH I 94</t>
  </si>
  <si>
    <t>P00016000+00001</t>
  </si>
  <si>
    <t>INT LOCKWOOD I 90</t>
  </si>
  <si>
    <t>P00016000+04641</t>
  </si>
  <si>
    <t>P00016000+06721</t>
  </si>
  <si>
    <t>BILLINGS-DICK JOHNSTON BR</t>
  </si>
  <si>
    <t>P00016005+01671</t>
  </si>
  <si>
    <t>FIVE MILE CREEK</t>
  </si>
  <si>
    <t>US 87-ROUNDUP RD</t>
  </si>
  <si>
    <t>2M N BILLINGS</t>
  </si>
  <si>
    <t>P00016005+07311</t>
  </si>
  <si>
    <t>3M N BILLINGS</t>
  </si>
  <si>
    <t>P00016024+07541</t>
  </si>
  <si>
    <t>WEST FORK RAZOR CREEK</t>
  </si>
  <si>
    <t>21M S KLEIN</t>
  </si>
  <si>
    <t>P00016029+03001</t>
  </si>
  <si>
    <t>PARK COULEE</t>
  </si>
  <si>
    <t>16M S KLEIN</t>
  </si>
  <si>
    <t>P00016029+06751</t>
  </si>
  <si>
    <t>RAZOR CREEK</t>
  </si>
  <si>
    <t>P00016047+05501</t>
  </si>
  <si>
    <t>P00017003+01001</t>
  </si>
  <si>
    <t>S 117</t>
  </si>
  <si>
    <t>1M N FORT PECK</t>
  </si>
  <si>
    <t>P00017011+00781</t>
  </si>
  <si>
    <t>1M S NASHUA</t>
  </si>
  <si>
    <t>P00018001+00921</t>
  </si>
  <si>
    <t>S 59</t>
  </si>
  <si>
    <t>MILES CITY</t>
  </si>
  <si>
    <t>P00018003+09001</t>
  </si>
  <si>
    <t>SOUTH FORK SUNDAY CREEK</t>
  </si>
  <si>
    <t>3M NW MILES CITY</t>
  </si>
  <si>
    <t>P00018011+00851</t>
  </si>
  <si>
    <t>NORTH FORK SUNDAY CREEK</t>
  </si>
  <si>
    <t>P00018017+08521</t>
  </si>
  <si>
    <t>GRIMES CREEK</t>
  </si>
  <si>
    <t>17M NW MILES CITY</t>
  </si>
  <si>
    <t>P00018025+01631</t>
  </si>
  <si>
    <t>DRY HOUSE CREEK</t>
  </si>
  <si>
    <t>25 M NW MILES CITY</t>
  </si>
  <si>
    <t>P00018047+08321</t>
  </si>
  <si>
    <t>THOMPSON CREEK</t>
  </si>
  <si>
    <t>36M SE JORDAN</t>
  </si>
  <si>
    <t>P00018059+00351</t>
  </si>
  <si>
    <t>LITTLE DRY CREEK</t>
  </si>
  <si>
    <t>SOUTH COHAGEN</t>
  </si>
  <si>
    <t>P00018077+09151</t>
  </si>
  <si>
    <t>5M SE JORDAN</t>
  </si>
  <si>
    <t>P00019000+00001</t>
  </si>
  <si>
    <t>INT I 90</t>
  </si>
  <si>
    <t>S 1</t>
  </si>
  <si>
    <t>6M S WARM SPRINGS</t>
  </si>
  <si>
    <t>P00019000+03001</t>
  </si>
  <si>
    <t>P00019000+03002</t>
  </si>
  <si>
    <t>P00019000+05891</t>
  </si>
  <si>
    <t>SILVER BOW CREEK</t>
  </si>
  <si>
    <t>6M SW WARM SPRINGS</t>
  </si>
  <si>
    <t>P00019000+05892</t>
  </si>
  <si>
    <t>P00019010+03321</t>
  </si>
  <si>
    <t>WARM SPRINGS CREEK</t>
  </si>
  <si>
    <t>P00019016+09111</t>
  </si>
  <si>
    <t>S 1      FH 17</t>
  </si>
  <si>
    <t>P00019035+03141</t>
  </si>
  <si>
    <t>FRED BURR CREEK</t>
  </si>
  <si>
    <t>2M S PHILIPSBURG</t>
  </si>
  <si>
    <t>P00019049+00211</t>
  </si>
  <si>
    <t>BOULDER CREEK</t>
  </si>
  <si>
    <t>MAXVILLE</t>
  </si>
  <si>
    <t>P00019053+03701</t>
  </si>
  <si>
    <t>FLINT CREEK</t>
  </si>
  <si>
    <t>4M N MAXVILLE</t>
  </si>
  <si>
    <t>P00019059+07341</t>
  </si>
  <si>
    <t>4M S DRUMMOND</t>
  </si>
  <si>
    <t>P00019063+02511</t>
  </si>
  <si>
    <t>CLARK FORK</t>
  </si>
  <si>
    <t>P00019063+04351</t>
  </si>
  <si>
    <t>P00019063+08231</t>
  </si>
  <si>
    <t>P00020004+03011</t>
  </si>
  <si>
    <t>DEER CREEK</t>
  </si>
  <si>
    <t>S 16</t>
  </si>
  <si>
    <t>P00020007+00501</t>
  </si>
  <si>
    <t>THREE MILE CREEK</t>
  </si>
  <si>
    <t>7M NE GLENDIVE</t>
  </si>
  <si>
    <t>P00020010+00721</t>
  </si>
  <si>
    <t>LOWER 7 MILE CREEK</t>
  </si>
  <si>
    <t>6M SW INTAKE</t>
  </si>
  <si>
    <t>P00020012+05321</t>
  </si>
  <si>
    <t>MORGAN CREEK</t>
  </si>
  <si>
    <t>4M SW INTAKE</t>
  </si>
  <si>
    <t>P00020015+04781</t>
  </si>
  <si>
    <t>THIRTEEN MILE CREEK</t>
  </si>
  <si>
    <t>1M SW INTAKE</t>
  </si>
  <si>
    <t>P00020025+00631</t>
  </si>
  <si>
    <t>BURNS CREEK</t>
  </si>
  <si>
    <t>6M SW SAVAGE</t>
  </si>
  <si>
    <t>P00020031+02501</t>
  </si>
  <si>
    <t>GARDEN COULEE-STOCKPASS</t>
  </si>
  <si>
    <t>1M S SAVAGE</t>
  </si>
  <si>
    <t>P00020032+01071</t>
  </si>
  <si>
    <t>USBR MAIN CANAL</t>
  </si>
  <si>
    <t>SAVAGE</t>
  </si>
  <si>
    <t>P00020032+03991</t>
  </si>
  <si>
    <t>DUNLAP CREEK</t>
  </si>
  <si>
    <t>1M N SAVAGE</t>
  </si>
  <si>
    <t>P00020032+06521</t>
  </si>
  <si>
    <t>P00020037+05151</t>
  </si>
  <si>
    <t>4M SW CRANE</t>
  </si>
  <si>
    <t>P00020041+03501</t>
  </si>
  <si>
    <t>CRANE CREEK</t>
  </si>
  <si>
    <t>CRANE</t>
  </si>
  <si>
    <t>P00020046+06831</t>
  </si>
  <si>
    <t>FOX CREEK</t>
  </si>
  <si>
    <t>P00020051+06421</t>
  </si>
  <si>
    <t>LONE TREE CREEK</t>
  </si>
  <si>
    <t>S 16-S CENTRAL AVE</t>
  </si>
  <si>
    <t>SIDNEY-S CENTRAL AVE</t>
  </si>
  <si>
    <t>P00020059+05101</t>
  </si>
  <si>
    <t>FIRST HAY CREEK</t>
  </si>
  <si>
    <t>P00020060+00061</t>
  </si>
  <si>
    <t>SECOND HAY CREEK</t>
  </si>
  <si>
    <t>P00021000+00001</t>
  </si>
  <si>
    <t>INT MIDWAY I 15</t>
  </si>
  <si>
    <t>3M SE CONRAD</t>
  </si>
  <si>
    <t>P00021002+06271</t>
  </si>
  <si>
    <t>P00021003+08001</t>
  </si>
  <si>
    <t>S 21-S MAIN ST</t>
  </si>
  <si>
    <t>CONRAD BY FLEET SUPPLY</t>
  </si>
  <si>
    <t>P00021005+00501</t>
  </si>
  <si>
    <t>CONRAD</t>
  </si>
  <si>
    <t>P00021005+01641</t>
  </si>
  <si>
    <t>INT CONRAD I 15</t>
  </si>
  <si>
    <t>P00022015+03401</t>
  </si>
  <si>
    <t>S 5</t>
  </si>
  <si>
    <t>4M E FLAXVILLE</t>
  </si>
  <si>
    <t>P00022021+05881</t>
  </si>
  <si>
    <t>REDSTONE</t>
  </si>
  <si>
    <t>P00022023+08941</t>
  </si>
  <si>
    <t>REDSTONE CREEK</t>
  </si>
  <si>
    <t>2M SE REDSTONE</t>
  </si>
  <si>
    <t>P00022025+04861</t>
  </si>
  <si>
    <t>3M SE REDSTONE</t>
  </si>
  <si>
    <t>P00022036+06661</t>
  </si>
  <si>
    <t>PLENTYWOOD CREEK</t>
  </si>
  <si>
    <t>5M W PLENTYWOOD</t>
  </si>
  <si>
    <t>P00022038+04721</t>
  </si>
  <si>
    <t>MCCOY CREEK</t>
  </si>
  <si>
    <t>3M W PLENTYWOOD</t>
  </si>
  <si>
    <t>P00022043+03681</t>
  </si>
  <si>
    <t>MARRON CREEK</t>
  </si>
  <si>
    <t>1M E PLENTYWOOD</t>
  </si>
  <si>
    <t>P00022046+03361</t>
  </si>
  <si>
    <t>ATOR CREEK</t>
  </si>
  <si>
    <t>3M NW ANTELOPE</t>
  </si>
  <si>
    <t>P00022051+03461</t>
  </si>
  <si>
    <t>P00022065+06251</t>
  </si>
  <si>
    <t>1M S MEDICINE LAKE</t>
  </si>
  <si>
    <t>P00022072+08681</t>
  </si>
  <si>
    <t>3M N FROID</t>
  </si>
  <si>
    <t>P00022075+08771</t>
  </si>
  <si>
    <t>SHEEP CREEK</t>
  </si>
  <si>
    <t>SOUTH EDGE FROID</t>
  </si>
  <si>
    <t>P00023009+05021</t>
  </si>
  <si>
    <t>MILL CREEK-STOCKPASS</t>
  </si>
  <si>
    <t>7M SE MILES CITY</t>
  </si>
  <si>
    <t>P00023011+02251</t>
  </si>
  <si>
    <t>NORTH WOMAN CREEK</t>
  </si>
  <si>
    <t>9M SE MILES CITY</t>
  </si>
  <si>
    <t>P00023015+09431</t>
  </si>
  <si>
    <t>PUMPKIN CREEK</t>
  </si>
  <si>
    <t>14M SE MILES CITY</t>
  </si>
  <si>
    <t>BASIN CREEK</t>
  </si>
  <si>
    <t>P00023044+05781</t>
  </si>
  <si>
    <t>P00023069+07971</t>
  </si>
  <si>
    <t>MIZPAH CREEK</t>
  </si>
  <si>
    <t>9M NW BROADUS</t>
  </si>
  <si>
    <t>P00023072+09281</t>
  </si>
  <si>
    <t>ROAD CREEK-STOCKPASS</t>
  </si>
  <si>
    <t>6M NW BROADUS</t>
  </si>
  <si>
    <t>P00023080+05591</t>
  </si>
  <si>
    <t>1M SE BROADUS</t>
  </si>
  <si>
    <t>P00023086+08501</t>
  </si>
  <si>
    <t>7M SE BROADUS</t>
  </si>
  <si>
    <t>P00023087+01971</t>
  </si>
  <si>
    <t>E FK LITTLE POWDER RIVER</t>
  </si>
  <si>
    <t>8M SE BROADUS</t>
  </si>
  <si>
    <t>P00023126+04531</t>
  </si>
  <si>
    <t>P00023134+04021</t>
  </si>
  <si>
    <t>3M NW ALZADA</t>
  </si>
  <si>
    <t>P00023136+01271</t>
  </si>
  <si>
    <t>LITTLE MISSOURI RIVER</t>
  </si>
  <si>
    <t>1M NW ALZADA</t>
  </si>
  <si>
    <t>P00024000+00001</t>
  </si>
  <si>
    <t>INT BONNER I 90</t>
  </si>
  <si>
    <t>1M W BONNER</t>
  </si>
  <si>
    <t>P00024000+05841</t>
  </si>
  <si>
    <t>P00024005+05011</t>
  </si>
  <si>
    <t>4M E BONNER</t>
  </si>
  <si>
    <t>P00024011+01811</t>
  </si>
  <si>
    <t>5M W POTOMAC</t>
  </si>
  <si>
    <t>P00024011+01812</t>
  </si>
  <si>
    <t>P00024026+06871</t>
  </si>
  <si>
    <t>10M NE POTOMAC</t>
  </si>
  <si>
    <t>P00024031+03171</t>
  </si>
  <si>
    <t>CLEARWATER RIVER</t>
  </si>
  <si>
    <t>CLEARWATER JCT</t>
  </si>
  <si>
    <t>P00024037+03001</t>
  </si>
  <si>
    <t>P00024041+05581</t>
  </si>
  <si>
    <t>MONTURE CREEK</t>
  </si>
  <si>
    <t>3M NW OVANDO</t>
  </si>
  <si>
    <t>P00024049+06571</t>
  </si>
  <si>
    <t>N FORK BLACKFOOT RIVER</t>
  </si>
  <si>
    <t>4M SE OVANDO</t>
  </si>
  <si>
    <t>P00024057+09161</t>
  </si>
  <si>
    <t>ARRASTRA CREEK</t>
  </si>
  <si>
    <t>12M SE OVANDO</t>
  </si>
  <si>
    <t>P00024069+05001</t>
  </si>
  <si>
    <t>2M W LINCOLN</t>
  </si>
  <si>
    <t>P00024069+07191</t>
  </si>
  <si>
    <t>KEEP COOL CREEK</t>
  </si>
  <si>
    <t>P00024077+08071</t>
  </si>
  <si>
    <t>LANDERS FORK</t>
  </si>
  <si>
    <t>4M NE LINCOLN</t>
  </si>
  <si>
    <t>P00024079+02301</t>
  </si>
  <si>
    <t>6M NE LINCOLN</t>
  </si>
  <si>
    <t>P00024082+04281</t>
  </si>
  <si>
    <t>9M NE LINCOLN</t>
  </si>
  <si>
    <t>P00024082+08931</t>
  </si>
  <si>
    <t>ALICE CREEK</t>
  </si>
  <si>
    <t>P00024097+09961</t>
  </si>
  <si>
    <t>MIDDLE FK DEARBORN RIVER</t>
  </si>
  <si>
    <t>25M NE LINCOLN</t>
  </si>
  <si>
    <t>P00024102+05011</t>
  </si>
  <si>
    <t>25M SW SIMMS</t>
  </si>
  <si>
    <t>P00024104+02001</t>
  </si>
  <si>
    <t>23M SW SIMMS</t>
  </si>
  <si>
    <t>P00024107+08001</t>
  </si>
  <si>
    <t>1M W BOWMANS CORNERS</t>
  </si>
  <si>
    <t>P00024109+07001</t>
  </si>
  <si>
    <t>1M E BOWMANS CORNERS</t>
  </si>
  <si>
    <t>P00024111+02361</t>
  </si>
  <si>
    <t>16M SW SIMMS</t>
  </si>
  <si>
    <t>P00024113+09001</t>
  </si>
  <si>
    <t>5M E BOWMANS CORNER</t>
  </si>
  <si>
    <t>P00024114+05001</t>
  </si>
  <si>
    <t>6M E BOWMANS CONER</t>
  </si>
  <si>
    <t>P00024116+00001</t>
  </si>
  <si>
    <t>11M SW SIMMS</t>
  </si>
  <si>
    <t>P00024119+03001</t>
  </si>
  <si>
    <t>8M SW SIMMS</t>
  </si>
  <si>
    <t>P00024119+04101</t>
  </si>
  <si>
    <t>SIMMS CREEK</t>
  </si>
  <si>
    <t>P00024121+02001</t>
  </si>
  <si>
    <t>6M SW SIMMS</t>
  </si>
  <si>
    <t>P00024125+08001</t>
  </si>
  <si>
    <t>P00024125+09461</t>
  </si>
  <si>
    <t>FORT SHAW CANAL</t>
  </si>
  <si>
    <t>1M SW SIMMS</t>
  </si>
  <si>
    <t>P00024130+08001</t>
  </si>
  <si>
    <t>3M W FORT SHAW</t>
  </si>
  <si>
    <t>P00024134+01001</t>
  </si>
  <si>
    <t>ADOBE CREEK</t>
  </si>
  <si>
    <t>1M E FORT SHAW</t>
  </si>
  <si>
    <t>P00024138+05111</t>
  </si>
  <si>
    <t>P00024139+00991</t>
  </si>
  <si>
    <t>P00025000+00841</t>
  </si>
  <si>
    <t>S 13</t>
  </si>
  <si>
    <t>CIRCLE</t>
  </si>
  <si>
    <t>P00025005+05751</t>
  </si>
  <si>
    <t>5M NE CIRCLE</t>
  </si>
  <si>
    <t>P00025008+05121</t>
  </si>
  <si>
    <t>S FORK BUFFALO CREEK</t>
  </si>
  <si>
    <t>8M NE CIRCLE</t>
  </si>
  <si>
    <t>P00025014+09561</t>
  </si>
  <si>
    <t>DUCK CREEK</t>
  </si>
  <si>
    <t>14M NE CIRCLE</t>
  </si>
  <si>
    <t>P00025020+02171</t>
  </si>
  <si>
    <t>COW CREEK</t>
  </si>
  <si>
    <t>10M S VIDA</t>
  </si>
  <si>
    <t>P00025027+07631</t>
  </si>
  <si>
    <t>2M S VIDA</t>
  </si>
  <si>
    <t>P00025031+05131</t>
  </si>
  <si>
    <t>1M N VIDA</t>
  </si>
  <si>
    <t>P00025034+01771</t>
  </si>
  <si>
    <t>4M N VIDA</t>
  </si>
  <si>
    <t>P00025035+04231</t>
  </si>
  <si>
    <t>GADY COULEE</t>
  </si>
  <si>
    <t>IRR - S 13</t>
  </si>
  <si>
    <t>5M N VIDA</t>
  </si>
  <si>
    <t>P00025039+07001</t>
  </si>
  <si>
    <t>10M N VIDA</t>
  </si>
  <si>
    <t>P00025041+03001</t>
  </si>
  <si>
    <t>11M N VIDA</t>
  </si>
  <si>
    <t>P00025041+09891</t>
  </si>
  <si>
    <t>NICKWALL CREEK</t>
  </si>
  <si>
    <t>12M N VIDA</t>
  </si>
  <si>
    <t>P00025046+05391</t>
  </si>
  <si>
    <t>6M SE WOLF POINT</t>
  </si>
  <si>
    <t>P00025050+03391</t>
  </si>
  <si>
    <t>P00025051+03741</t>
  </si>
  <si>
    <t>P00026001+02341</t>
  </si>
  <si>
    <t>S 23</t>
  </si>
  <si>
    <t>2M S SIDNEY</t>
  </si>
  <si>
    <t>P00026006+01411</t>
  </si>
  <si>
    <t>BENNIE PEER CREEK</t>
  </si>
  <si>
    <t>7M SE SIDNEY</t>
  </si>
  <si>
    <t>P00027001+02901</t>
  </si>
  <si>
    <t>S 7</t>
  </si>
  <si>
    <t>1M NE EKALAKA</t>
  </si>
  <si>
    <t>P00027005+06231</t>
  </si>
  <si>
    <t>FLASTED DRAW</t>
  </si>
  <si>
    <t>5M NE EKALAKA</t>
  </si>
  <si>
    <t>P00027006+00871</t>
  </si>
  <si>
    <t>LITTLE BEAVER CREEK</t>
  </si>
  <si>
    <t>6M NE EKALAKA</t>
  </si>
  <si>
    <t>P00027006+04421</t>
  </si>
  <si>
    <t>COLLINS CREEK</t>
  </si>
  <si>
    <t>P00027007+02001</t>
  </si>
  <si>
    <t>7M NE EKALAKA</t>
  </si>
  <si>
    <t>P00027008+00761</t>
  </si>
  <si>
    <t>8M NE EKALAKA</t>
  </si>
  <si>
    <t>P00027011+04221</t>
  </si>
  <si>
    <t>SHEEP CAMP CREEK</t>
  </si>
  <si>
    <t>11M NE EKALAKA</t>
  </si>
  <si>
    <t>P00027015+02001</t>
  </si>
  <si>
    <t>20M SW BAKER</t>
  </si>
  <si>
    <t>P00027035+01721</t>
  </si>
  <si>
    <t>BAKER LAKE OVERFLOW</t>
  </si>
  <si>
    <t>LAKE ST</t>
  </si>
  <si>
    <t>BAKER-LAKE ST</t>
  </si>
  <si>
    <t>P00027035+08231</t>
  </si>
  <si>
    <t>S 7-MAIN ST N</t>
  </si>
  <si>
    <t>NORTH EDGE BAKER</t>
  </si>
  <si>
    <t>P00027054+09931</t>
  </si>
  <si>
    <t>25M S WIBAUX</t>
  </si>
  <si>
    <t>P00027057+04111</t>
  </si>
  <si>
    <t>RATTLESNAKE CREEK</t>
  </si>
  <si>
    <t>22M S WIBAUX</t>
  </si>
  <si>
    <t>P00027060+08081</t>
  </si>
  <si>
    <t>P00027061+09791</t>
  </si>
  <si>
    <t>17M S WIBAUX</t>
  </si>
  <si>
    <t>P00027065+06001</t>
  </si>
  <si>
    <t>13M S WIBAUX</t>
  </si>
  <si>
    <t>P00027067+02001</t>
  </si>
  <si>
    <t>12M S WIBAUX</t>
  </si>
  <si>
    <t>11M S WIBAUX</t>
  </si>
  <si>
    <t>7M S WIBAUX</t>
  </si>
  <si>
    <t>1M S WIBAUX</t>
  </si>
  <si>
    <t>P00027079+06091</t>
  </si>
  <si>
    <t>SOUTH EDGE OF WIBAUX</t>
  </si>
  <si>
    <t>P00027080+05991</t>
  </si>
  <si>
    <t>INT E WIBAUX I 94</t>
  </si>
  <si>
    <t>S 7-LOG CABIN RD</t>
  </si>
  <si>
    <t>NORTHEAST WIBAUX</t>
  </si>
  <si>
    <t>P00028059+04791</t>
  </si>
  <si>
    <t>US 212      FH 59</t>
  </si>
  <si>
    <t>8M SW RED LODGE</t>
  </si>
  <si>
    <t>P00028067+02131</t>
  </si>
  <si>
    <t>WEST FORK ROCK CREEK</t>
  </si>
  <si>
    <t>1M S RED LODGE</t>
  </si>
  <si>
    <t>P00028084+03671</t>
  </si>
  <si>
    <t>2M N ROBERTS</t>
  </si>
  <si>
    <t>P00028094+03641</t>
  </si>
  <si>
    <t>1M W JOLIET</t>
  </si>
  <si>
    <t>P00029002+01331</t>
  </si>
  <si>
    <t>WEBER IRRIGATION CANAL</t>
  </si>
  <si>
    <t>S 287</t>
  </si>
  <si>
    <t>2M SW ENNIS</t>
  </si>
  <si>
    <t>GRANITE CREEK</t>
  </si>
  <si>
    <t>3M NW VIRGNIA CITY</t>
  </si>
  <si>
    <t>P00029018+07631</t>
  </si>
  <si>
    <t>WATER GULCH</t>
  </si>
  <si>
    <t>P00029025+08781</t>
  </si>
  <si>
    <t>ALDER CREEK</t>
  </si>
  <si>
    <t>P00029028+04361</t>
  </si>
  <si>
    <t>RAMSHORN CREEK</t>
  </si>
  <si>
    <t>2M N LAURIN</t>
  </si>
  <si>
    <t>P00029037+02091</t>
  </si>
  <si>
    <t>WISCONSIN CREEK</t>
  </si>
  <si>
    <t>3M NW SHERIDAN</t>
  </si>
  <si>
    <t>P00029049+08261</t>
  </si>
  <si>
    <t>S 41</t>
  </si>
  <si>
    <t>3M S SILVERSTAR</t>
  </si>
  <si>
    <t>SILVER STAR</t>
  </si>
  <si>
    <t>P00029059+08921</t>
  </si>
  <si>
    <t>FISH CREEK</t>
  </si>
  <si>
    <t>6M N SILVERSTAR</t>
  </si>
  <si>
    <t>P00029065+05501</t>
  </si>
  <si>
    <t>LITTLE PIPESTONE CREEK</t>
  </si>
  <si>
    <t>9M E PIPESTONE PASS</t>
  </si>
  <si>
    <t>P00029067+04911</t>
  </si>
  <si>
    <t>RADER CREEK</t>
  </si>
  <si>
    <t>7M E PIPESTONE PASS</t>
  </si>
  <si>
    <t>P00030011+03181</t>
  </si>
  <si>
    <t>DAHL CREEK</t>
  </si>
  <si>
    <t>12M SW WESTBY</t>
  </si>
  <si>
    <t>P00030014+03181</t>
  </si>
  <si>
    <t>MAIN CREEK</t>
  </si>
  <si>
    <t>9M SW WESTBY</t>
  </si>
  <si>
    <t>P00030015+03131</t>
  </si>
  <si>
    <t>8M SW WESTBY</t>
  </si>
  <si>
    <t>SHALLOW CREEK</t>
  </si>
  <si>
    <t>6M SW WESTBY</t>
  </si>
  <si>
    <t>IRR - S 24</t>
  </si>
  <si>
    <t>18M S OPHEIM</t>
  </si>
  <si>
    <t>P00031028+02001</t>
  </si>
  <si>
    <t>P00031034+09421</t>
  </si>
  <si>
    <t>MID FK PORCUPINE CREEK</t>
  </si>
  <si>
    <t>11M S OPHEIM</t>
  </si>
  <si>
    <t>P00031039+08961</t>
  </si>
  <si>
    <t>10M S OPHEIM</t>
  </si>
  <si>
    <t>P00031055+06501</t>
  </si>
  <si>
    <t>ROANWOOD CREEK</t>
  </si>
  <si>
    <t>S 24</t>
  </si>
  <si>
    <t>5M N OPHEIM</t>
  </si>
  <si>
    <t>P00032008+01001</t>
  </si>
  <si>
    <t>11M NE WOLF POINT</t>
  </si>
  <si>
    <t>P00032015+03221</t>
  </si>
  <si>
    <t>18M NE WOLF POINT</t>
  </si>
  <si>
    <t>P00032020+03171</t>
  </si>
  <si>
    <t>23M NE WOLF POINT</t>
  </si>
  <si>
    <t>N FORK BOX ELDER CREEK</t>
  </si>
  <si>
    <t>P00032027+06021</t>
  </si>
  <si>
    <t>SPRAGUE COULEE</t>
  </si>
  <si>
    <t>23M S SCOBEY</t>
  </si>
  <si>
    <t>P00032030+00701</t>
  </si>
  <si>
    <t>MIDWAY COULEE</t>
  </si>
  <si>
    <t>21M S SCOBEY</t>
  </si>
  <si>
    <t>P00032033+06651</t>
  </si>
  <si>
    <t>17M S SCOBEY</t>
  </si>
  <si>
    <t>P00032034+01281</t>
  </si>
  <si>
    <t>W FORK POPLAR R OVERFLOW</t>
  </si>
  <si>
    <t>P00032034+02881</t>
  </si>
  <si>
    <t>W FORK POPLAR RIVER</t>
  </si>
  <si>
    <t>P00032038+01081</t>
  </si>
  <si>
    <t>NIELSON COULEE</t>
  </si>
  <si>
    <t>13M S SCOBEY</t>
  </si>
  <si>
    <t>P00032045+00721</t>
  </si>
  <si>
    <t>NEGRO COULEE</t>
  </si>
  <si>
    <t>5M S SCOBEY</t>
  </si>
  <si>
    <t>P00032046+06571</t>
  </si>
  <si>
    <t>4M S SCOBEY</t>
  </si>
  <si>
    <t>P00032048+01431</t>
  </si>
  <si>
    <t>MANTERNACH COULEE</t>
  </si>
  <si>
    <t>2M S SCOBEY</t>
  </si>
  <si>
    <t>P00032055+04941</t>
  </si>
  <si>
    <t>4M N SCOBEY</t>
  </si>
  <si>
    <t>P00032059+04851</t>
  </si>
  <si>
    <t>8M N SCOBEY</t>
  </si>
  <si>
    <t>P00032062+05861</t>
  </si>
  <si>
    <t>11M N SCOBEY</t>
  </si>
  <si>
    <t>P00033000+05601</t>
  </si>
  <si>
    <t>CALIFORNIA AVE</t>
  </si>
  <si>
    <t>LIBBY-CALIFORNIA AVE</t>
  </si>
  <si>
    <t>P00033000+07121</t>
  </si>
  <si>
    <t>KOOTENAI RIVER</t>
  </si>
  <si>
    <t>P00033013+07941</t>
  </si>
  <si>
    <t>S 37        FH 57</t>
  </si>
  <si>
    <t>P00033023+03421</t>
  </si>
  <si>
    <t>CRIPPLE HORSE CREEK</t>
  </si>
  <si>
    <t>6M NE LIBBY DAM</t>
  </si>
  <si>
    <t>P00033029+04071</t>
  </si>
  <si>
    <t>12M N LIBBY DAM</t>
  </si>
  <si>
    <t>P00033034+00601</t>
  </si>
  <si>
    <t>18M N LIBBY DAM</t>
  </si>
  <si>
    <t>P00033037+09261</t>
  </si>
  <si>
    <t>ROCK GUT</t>
  </si>
  <si>
    <t>22M N LIBBY DAM</t>
  </si>
  <si>
    <t>P00033048+05241</t>
  </si>
  <si>
    <t>SUTTON CREEK</t>
  </si>
  <si>
    <t>13M S REXFORD</t>
  </si>
  <si>
    <t>P00033054+05921</t>
  </si>
  <si>
    <t>CADETTE CREEK</t>
  </si>
  <si>
    <t>7M S REXFORD</t>
  </si>
  <si>
    <t>P00033054+08181</t>
  </si>
  <si>
    <t>PINKHAM CREEK</t>
  </si>
  <si>
    <t>P00033063+09451</t>
  </si>
  <si>
    <t>TOBACCO RIVER</t>
  </si>
  <si>
    <t>2M E REXFORD</t>
  </si>
  <si>
    <t>P00035012+02581</t>
  </si>
  <si>
    <t>S 135</t>
  </si>
  <si>
    <t>11M SW PARADISE</t>
  </si>
  <si>
    <t>P00036001+02031</t>
  </si>
  <si>
    <t>IRR - S 28</t>
  </si>
  <si>
    <t>1M SE PLAINS</t>
  </si>
  <si>
    <t>P00036019+08581</t>
  </si>
  <si>
    <t>2M NE CAMAS</t>
  </si>
  <si>
    <t>P00036026+07371</t>
  </si>
  <si>
    <t>LITTLE BITTERROOT RIVER</t>
  </si>
  <si>
    <t>1M N LONEPINE</t>
  </si>
  <si>
    <t>P00037000+00001</t>
  </si>
  <si>
    <t>INT CUSTER BATLFLD I 90</t>
  </si>
  <si>
    <t>IRR - US 212</t>
  </si>
  <si>
    <t>1M S CROW AGENCY</t>
  </si>
  <si>
    <t>P00037024+09601</t>
  </si>
  <si>
    <t>BUSBY</t>
  </si>
  <si>
    <t>P00037036+07611</t>
  </si>
  <si>
    <t>5M W LAME DEER</t>
  </si>
  <si>
    <t>P00037061+04521</t>
  </si>
  <si>
    <t>1M W ASHLAND</t>
  </si>
  <si>
    <t>P00037063+01241</t>
  </si>
  <si>
    <t>OTTER CREEK</t>
  </si>
  <si>
    <t>EAST EDGE ASHLAND</t>
  </si>
  <si>
    <t>P00037067+04821</t>
  </si>
  <si>
    <t>E FORK OTTER CREEK</t>
  </si>
  <si>
    <t>5M E ASHLAND</t>
  </si>
  <si>
    <t>P00037085+02701</t>
  </si>
  <si>
    <t>20M W BROADUS</t>
  </si>
  <si>
    <t>P00038001+06861</t>
  </si>
  <si>
    <t>S 40</t>
  </si>
  <si>
    <t>3M SE WHITEFISH</t>
  </si>
  <si>
    <t>P00039013+04521</t>
  </si>
  <si>
    <t>IRR - S 39</t>
  </si>
  <si>
    <t>9M SE COLSTRIP</t>
  </si>
  <si>
    <t>P00039022+01521</t>
  </si>
  <si>
    <t>RR-POWER PLANT ROAD</t>
  </si>
  <si>
    <t>SOUTH EDGE COLSTRIP</t>
  </si>
  <si>
    <t>P00039030+06201</t>
  </si>
  <si>
    <t>STOCKPASS-MCGILVREY CR</t>
  </si>
  <si>
    <t>8M NW COLSTRIP</t>
  </si>
  <si>
    <t>P00039036+04791</t>
  </si>
  <si>
    <t>P00039037+02171</t>
  </si>
  <si>
    <t>P00039038+03951</t>
  </si>
  <si>
    <t>EAST FORK ARMELLS CREEK</t>
  </si>
  <si>
    <t>16M NW COLSTRIP</t>
  </si>
  <si>
    <t>P00039038+06861</t>
  </si>
  <si>
    <t>P00039038+07711</t>
  </si>
  <si>
    <t>P00039039+09401</t>
  </si>
  <si>
    <t>17M NW COLSTRIP</t>
  </si>
  <si>
    <t>P00039043+04701</t>
  </si>
  <si>
    <t>21M NW COLSTRIP</t>
  </si>
  <si>
    <t>P00039043+06251</t>
  </si>
  <si>
    <t>21M NW OF COLSTRIP</t>
  </si>
  <si>
    <t>P00039043+07941</t>
  </si>
  <si>
    <t>ARMELLS CREEK</t>
  </si>
  <si>
    <t>22M NW OF COLSTRIP</t>
  </si>
  <si>
    <t>P00039043+08381</t>
  </si>
  <si>
    <t>IRR - L44235</t>
  </si>
  <si>
    <t>22M NW COLSTRIP</t>
  </si>
  <si>
    <t>P00039046+00581</t>
  </si>
  <si>
    <t>STKPAS-VEHICLE-CORRAL CR</t>
  </si>
  <si>
    <t>24M NW COLSTRIP</t>
  </si>
  <si>
    <t>P00039049+05081</t>
  </si>
  <si>
    <t>27M NW COLSTRIP</t>
  </si>
  <si>
    <t>P00039050+05681</t>
  </si>
  <si>
    <t>P00039051+02161</t>
  </si>
  <si>
    <t>INT COLSTRIP I 94</t>
  </si>
  <si>
    <t>P00041011+07541</t>
  </si>
  <si>
    <t>HALFWAY CREEK</t>
  </si>
  <si>
    <t>S 141</t>
  </si>
  <si>
    <t>12M NW AVON</t>
  </si>
  <si>
    <t>P00041013+01391</t>
  </si>
  <si>
    <t>NEVADA CREEK</t>
  </si>
  <si>
    <t>13M NW AVON</t>
  </si>
  <si>
    <t>P00041013+02001</t>
  </si>
  <si>
    <t>WASHINGTON CREEK</t>
  </si>
  <si>
    <t>MT-141</t>
  </si>
  <si>
    <t>P00041021+01001</t>
  </si>
  <si>
    <t>6M SE HELMSVILLE</t>
  </si>
  <si>
    <t>P00041022+06001</t>
  </si>
  <si>
    <t>5M SE HELMSVILLE</t>
  </si>
  <si>
    <t>P00041023+00001</t>
  </si>
  <si>
    <t>4M SE HELMSVILLE</t>
  </si>
  <si>
    <t>P00041024+08001</t>
  </si>
  <si>
    <t>2M SE HELMSVILLE</t>
  </si>
  <si>
    <t>P00041026+02001</t>
  </si>
  <si>
    <t>1M SE HELMSVILLE</t>
  </si>
  <si>
    <t>P00041032+04711</t>
  </si>
  <si>
    <t>7M NE HELMVILLE</t>
  </si>
  <si>
    <t>P00042005+04561</t>
  </si>
  <si>
    <t>5M N FLOWING WELLS</t>
  </si>
  <si>
    <t>P00042014+06981</t>
  </si>
  <si>
    <t>NELSON CREEK</t>
  </si>
  <si>
    <t>15M N FLOWING WELLS</t>
  </si>
  <si>
    <t>P00042063+04091</t>
  </si>
  <si>
    <t>GALPIN COULEE</t>
  </si>
  <si>
    <t>4M NW FORT PECK</t>
  </si>
  <si>
    <t>P00042072+05701</t>
  </si>
  <si>
    <t>3M SE GLASGOW</t>
  </si>
  <si>
    <t>P00043000+00851</t>
  </si>
  <si>
    <t>BIG SPRING CREEK</t>
  </si>
  <si>
    <t>US 191-1ST AVE N</t>
  </si>
  <si>
    <t>LEWISTOWN-1ST AVE N</t>
  </si>
  <si>
    <t>P00043000+06901</t>
  </si>
  <si>
    <t>US 191-KENDALL RD</t>
  </si>
  <si>
    <t>LEWISTOWN-KENDALL RD</t>
  </si>
  <si>
    <t>P00043003+07501</t>
  </si>
  <si>
    <t>BURNETTE CREEK</t>
  </si>
  <si>
    <t>US 191</t>
  </si>
  <si>
    <t>4M N LEWISTOWN</t>
  </si>
  <si>
    <t>P00043005+03301</t>
  </si>
  <si>
    <t>5M N LEWISTOWN</t>
  </si>
  <si>
    <t>P00043010+00561</t>
  </si>
  <si>
    <t>5M SW HILGER</t>
  </si>
  <si>
    <t>P00043024+01001</t>
  </si>
  <si>
    <t>8.5M NE HILGER</t>
  </si>
  <si>
    <t>P00043024+04501</t>
  </si>
  <si>
    <t>9M NE HILGER</t>
  </si>
  <si>
    <t>P00043029+00001</t>
  </si>
  <si>
    <t>1M W FERGUS</t>
  </si>
  <si>
    <t>P00043035+07401</t>
  </si>
  <si>
    <t>E SIDE OF ROY</t>
  </si>
  <si>
    <t>P00043037+09021</t>
  </si>
  <si>
    <t>2M E ROY</t>
  </si>
  <si>
    <t>P00043038+05341</t>
  </si>
  <si>
    <t>P00044005+02631</t>
  </si>
  <si>
    <t>SOBERUP CREEK</t>
  </si>
  <si>
    <t>S 44</t>
  </si>
  <si>
    <t>8M W VALIER</t>
  </si>
  <si>
    <t>P00044009+03921</t>
  </si>
  <si>
    <t>4M W VALIER</t>
  </si>
  <si>
    <t>P00044011+06051</t>
  </si>
  <si>
    <t>2M W VALIER</t>
  </si>
  <si>
    <t>P00044021+02251</t>
  </si>
  <si>
    <t>7M E VALIER</t>
  </si>
  <si>
    <t>P00044028+03861</t>
  </si>
  <si>
    <t>INT VALIER I 15</t>
  </si>
  <si>
    <t>P00045000+09831</t>
  </si>
  <si>
    <t>1M N BIG TIMBER</t>
  </si>
  <si>
    <t>P00045001+07641</t>
  </si>
  <si>
    <t>BIG TIMBER CREEK</t>
  </si>
  <si>
    <t>2M N BIG TIMBER</t>
  </si>
  <si>
    <t>WHEELER CREEK</t>
  </si>
  <si>
    <t>P00045016+03331</t>
  </si>
  <si>
    <t>4M S MELVILLE</t>
  </si>
  <si>
    <t>P00045018+01381</t>
  </si>
  <si>
    <t>2M S MELVILLE</t>
  </si>
  <si>
    <t>P00045018+02631</t>
  </si>
  <si>
    <t>SWEET GRASS CREEK</t>
  </si>
  <si>
    <t>1M NE MELVILLE</t>
  </si>
  <si>
    <t>P00045020+04461</t>
  </si>
  <si>
    <t>CAYUSE CREEK</t>
  </si>
  <si>
    <t>P00045021+09001</t>
  </si>
  <si>
    <t>2M NE MELVILLE</t>
  </si>
  <si>
    <t>P00045029+01551</t>
  </si>
  <si>
    <t>14M S HARLOWTON</t>
  </si>
  <si>
    <t>P00045031+06261</t>
  </si>
  <si>
    <t>12M S HARLOWTON</t>
  </si>
  <si>
    <t>P00045032+08301</t>
  </si>
  <si>
    <t>S FORK AMERICAN FORK</t>
  </si>
  <si>
    <t>11M S HARLOWTON</t>
  </si>
  <si>
    <t>P00045033+00271</t>
  </si>
  <si>
    <t>AMERICAN FORK</t>
  </si>
  <si>
    <t>10M S HARLOWTON</t>
  </si>
  <si>
    <t>7M S HARLOWTON</t>
  </si>
  <si>
    <t>P00045036+09841</t>
  </si>
  <si>
    <t>LEBO CREEK</t>
  </si>
  <si>
    <t>P00045043+04301</t>
  </si>
  <si>
    <t>1M S HARLOWTON</t>
  </si>
  <si>
    <t>P00045043+06791</t>
  </si>
  <si>
    <t>HARLOWTON</t>
  </si>
  <si>
    <t>P00046004+01001</t>
  </si>
  <si>
    <t>JOSEPH CREEK</t>
  </si>
  <si>
    <t>S 43        FH 20</t>
  </si>
  <si>
    <t>22M W WISDOM</t>
  </si>
  <si>
    <t>P00046004+09001</t>
  </si>
  <si>
    <t>21M W WISDOM</t>
  </si>
  <si>
    <t>P00046007+00001</t>
  </si>
  <si>
    <t>19M W WISDOM</t>
  </si>
  <si>
    <t>P00046007+05221</t>
  </si>
  <si>
    <t>P00046014+01231</t>
  </si>
  <si>
    <t>12M W WISDOM</t>
  </si>
  <si>
    <t>P00046015+07981</t>
  </si>
  <si>
    <t>RUBY CREEK</t>
  </si>
  <si>
    <t>11M W WISDOM</t>
  </si>
  <si>
    <t>P00046025+08221</t>
  </si>
  <si>
    <t>WISDOM</t>
  </si>
  <si>
    <t>P00046027+06761</t>
  </si>
  <si>
    <t>STEEL CREEK</t>
  </si>
  <si>
    <t>S 43</t>
  </si>
  <si>
    <t>1M N WISDOM</t>
  </si>
  <si>
    <t>P00046041+08581</t>
  </si>
  <si>
    <t>16M NE WISDOM</t>
  </si>
  <si>
    <t>P00046048+05011</t>
  </si>
  <si>
    <t>FISHTRAP CREEK</t>
  </si>
  <si>
    <t>16M NW WISE RIVER</t>
  </si>
  <si>
    <t>P00046050+02071</t>
  </si>
  <si>
    <t>LAMARCHE CREEK</t>
  </si>
  <si>
    <t>14M NW WISE RIVER</t>
  </si>
  <si>
    <t>P00046053+00751</t>
  </si>
  <si>
    <t>SEYMOUR CREEK</t>
  </si>
  <si>
    <t>12M NW WISE RIVER</t>
  </si>
  <si>
    <t>P00046054+03551</t>
  </si>
  <si>
    <t>10M NW WISE RIVER</t>
  </si>
  <si>
    <t>P00046058+00321</t>
  </si>
  <si>
    <t>7M NW WISE RIVER</t>
  </si>
  <si>
    <t>P00046064+09971</t>
  </si>
  <si>
    <t>SMART CREEK</t>
  </si>
  <si>
    <t>WISE RIVER</t>
  </si>
  <si>
    <t>P00046065+01201</t>
  </si>
  <si>
    <t>P00046075+00661</t>
  </si>
  <si>
    <t>P00046076+08051</t>
  </si>
  <si>
    <t>DIVIDE CREEK</t>
  </si>
  <si>
    <t>P00047006+07311</t>
  </si>
  <si>
    <t>S 48</t>
  </si>
  <si>
    <t>P00048000+00001</t>
  </si>
  <si>
    <t>INT E HARDIN I 90</t>
  </si>
  <si>
    <t>IRR-S 47-3RD ST E</t>
  </si>
  <si>
    <t>HARDIN-3RD ST E</t>
  </si>
  <si>
    <t>P00048001+00601</t>
  </si>
  <si>
    <t>INT W HARDIN I 90</t>
  </si>
  <si>
    <t>IRR-S 47</t>
  </si>
  <si>
    <t>HARDIN-N CRAWFORD AVE</t>
  </si>
  <si>
    <t>P00048001+04891</t>
  </si>
  <si>
    <t>S 47</t>
  </si>
  <si>
    <t>1M N HARDIN</t>
  </si>
  <si>
    <t>P00048005+04501</t>
  </si>
  <si>
    <t>LOW LINE DITCH</t>
  </si>
  <si>
    <t>5M N HARDIN</t>
  </si>
  <si>
    <t>8M N HARDIN</t>
  </si>
  <si>
    <t>P00048029+06091</t>
  </si>
  <si>
    <t>INT I 94</t>
  </si>
  <si>
    <t>2M E CUSTER</t>
  </si>
  <si>
    <t>P00049009+00571</t>
  </si>
  <si>
    <t>STONE CREEK</t>
  </si>
  <si>
    <t>9M NE DILLON</t>
  </si>
  <si>
    <t>P00049014+06711</t>
  </si>
  <si>
    <t>12M SW TWIN BRIDGES</t>
  </si>
  <si>
    <t>P00049027+05411</t>
  </si>
  <si>
    <t>TWIN BRIDGES</t>
  </si>
  <si>
    <t>P00050003+07221</t>
  </si>
  <si>
    <t>3M N WEST YELLOWSTONE</t>
  </si>
  <si>
    <t>P00050007+05621</t>
  </si>
  <si>
    <t>COUGAR CREEK</t>
  </si>
  <si>
    <t>7M N WEST YELLOWSTONE</t>
  </si>
  <si>
    <t>P00050010+00251</t>
  </si>
  <si>
    <t>GRAYLING CREEK</t>
  </si>
  <si>
    <t>US 191      FH 42</t>
  </si>
  <si>
    <t>P00050011+01001</t>
  </si>
  <si>
    <t>TEEPEE CREEK</t>
  </si>
  <si>
    <t>11M N WEST YELLOWSTONE</t>
  </si>
  <si>
    <t>P00050014+05001</t>
  </si>
  <si>
    <t>14M N WEST YELLOWSTONE</t>
  </si>
  <si>
    <t>P00050014+08001</t>
  </si>
  <si>
    <t>15M N WEST YELLOWSTONE</t>
  </si>
  <si>
    <t>P00050015+01001</t>
  </si>
  <si>
    <t>P00050016+02001</t>
  </si>
  <si>
    <t>16M N WEST YELLOWSTONE</t>
  </si>
  <si>
    <t>P00050023+06711</t>
  </si>
  <si>
    <t>23M N WEST YELLOWSTONE</t>
  </si>
  <si>
    <t>P00050026+04431</t>
  </si>
  <si>
    <t>SPECIMEN CREEK</t>
  </si>
  <si>
    <t>24M SE BIG SKY</t>
  </si>
  <si>
    <t>P00050032+07581</t>
  </si>
  <si>
    <t>WEST GALLATIN RIVER</t>
  </si>
  <si>
    <t>17M SE BIG SKY</t>
  </si>
  <si>
    <t>P00050033+09531</t>
  </si>
  <si>
    <t>TAYLOR FORK GALLATIN R</t>
  </si>
  <si>
    <t>16M SE BIG SKY</t>
  </si>
  <si>
    <t>P00050047+09981</t>
  </si>
  <si>
    <t>WEST FORK GALLATIN RIVER</t>
  </si>
  <si>
    <t>P00050049+08111</t>
  </si>
  <si>
    <t>4M NE BIG SKY</t>
  </si>
  <si>
    <t>P00050057+02881</t>
  </si>
  <si>
    <t>SWAN CREEK</t>
  </si>
  <si>
    <t>12M NE BIG SKY</t>
  </si>
  <si>
    <t>P00050061+03291</t>
  </si>
  <si>
    <t>14M S GALLATIN GATEWAY</t>
  </si>
  <si>
    <t>P00050068+02171</t>
  </si>
  <si>
    <t>SPANISH CREEK</t>
  </si>
  <si>
    <t>7M S GALLATIN GATEWAY</t>
  </si>
  <si>
    <t>P00050070+04611</t>
  </si>
  <si>
    <t>5M S GALLATIN GATEWAY</t>
  </si>
  <si>
    <t>P00050076+07121</t>
  </si>
  <si>
    <t>SOUTH COTTONWOOD CREEK</t>
  </si>
  <si>
    <t>1M N GALLATIN GATEWAY</t>
  </si>
  <si>
    <t>P00050081+04761</t>
  </si>
  <si>
    <t>6M W BOZEMAN</t>
  </si>
  <si>
    <t>P00050082+07571</t>
  </si>
  <si>
    <t>HYALITE CREEK</t>
  </si>
  <si>
    <t>US 191-HUFFINE LN</t>
  </si>
  <si>
    <t>P00051000+04761</t>
  </si>
  <si>
    <t>BUFFALO SPRING CREEK</t>
  </si>
  <si>
    <t>1M NE CIRCLE</t>
  </si>
  <si>
    <t>P00051002+03001</t>
  </si>
  <si>
    <t>GYP CREEK</t>
  </si>
  <si>
    <t>3M NE CIRCLE</t>
  </si>
  <si>
    <t>P00051007+02871</t>
  </si>
  <si>
    <t>CORRAL CREEK</t>
  </si>
  <si>
    <t>P00051013+04741</t>
  </si>
  <si>
    <t>BLUFF CREEK</t>
  </si>
  <si>
    <t>14M SW RICHEY</t>
  </si>
  <si>
    <t>P00051017+01831</t>
  </si>
  <si>
    <t>10M SW RICHEY</t>
  </si>
  <si>
    <t>P00051032+03501</t>
  </si>
  <si>
    <t>5M NE RICHEY</t>
  </si>
  <si>
    <t>P00051048+09501</t>
  </si>
  <si>
    <t>1M NW LAMBERT</t>
  </si>
  <si>
    <t>P00051069+09531</t>
  </si>
  <si>
    <t>P00052031+00211</t>
  </si>
  <si>
    <t>SWAN RIVER</t>
  </si>
  <si>
    <t>S 35</t>
  </si>
  <si>
    <t>BIG FORK</t>
  </si>
  <si>
    <t>P00052040+08471</t>
  </si>
  <si>
    <t>1M E CRESTON</t>
  </si>
  <si>
    <t>P00052049+01981</t>
  </si>
  <si>
    <t>P00052050+04871</t>
  </si>
  <si>
    <t>1M E KALISPELL</t>
  </si>
  <si>
    <t>P00053000+00001</t>
  </si>
  <si>
    <t>INT 27TH ST I 90</t>
  </si>
  <si>
    <t>S 27TH ST</t>
  </si>
  <si>
    <t>BILLINGS-S 27TH ST</t>
  </si>
  <si>
    <t>P00053002+01251</t>
  </si>
  <si>
    <t>N 27TH ST</t>
  </si>
  <si>
    <t>BILLINGS-N 27TH ST</t>
  </si>
  <si>
    <t>P00053002+01921</t>
  </si>
  <si>
    <t>S 3</t>
  </si>
  <si>
    <t>BILLINGS-E MT COLLEGE</t>
  </si>
  <si>
    <t>MT 3</t>
  </si>
  <si>
    <t>P00053011+09351</t>
  </si>
  <si>
    <t>NORTH FORK ALKALI CREEK</t>
  </si>
  <si>
    <t>8M NW BILLINGS</t>
  </si>
  <si>
    <t>BULL MTN RR SPUR</t>
  </si>
  <si>
    <t>P00053039+08301</t>
  </si>
  <si>
    <t>PAINTED ROBE CREEK</t>
  </si>
  <si>
    <t>6M S LAVINA</t>
  </si>
  <si>
    <t>P00053044+08511</t>
  </si>
  <si>
    <t>BIG COULEE CREEK</t>
  </si>
  <si>
    <t>1M S LAVINA</t>
  </si>
  <si>
    <t>P00053045+05521</t>
  </si>
  <si>
    <t>LAVINA</t>
  </si>
  <si>
    <t>P00053046+03381</t>
  </si>
  <si>
    <t>P00055003+06271</t>
  </si>
  <si>
    <t>9M SW WHITEHALL</t>
  </si>
  <si>
    <t>PIPESTONE CREEK</t>
  </si>
  <si>
    <t>N 55</t>
  </si>
  <si>
    <t>1M W WHITEHALL</t>
  </si>
  <si>
    <t>P00056007+07551</t>
  </si>
  <si>
    <t>S 56        FH 5</t>
  </si>
  <si>
    <t>13M NW NOXON</t>
  </si>
  <si>
    <t>P00056012+03771</t>
  </si>
  <si>
    <t>17M NW NOXON</t>
  </si>
  <si>
    <t>P00057000+03941</t>
  </si>
  <si>
    <t>P00057000+06761</t>
  </si>
  <si>
    <t>P00057001+00291</t>
  </si>
  <si>
    <t>4M SE BELT</t>
  </si>
  <si>
    <t>P00057001+05031</t>
  </si>
  <si>
    <t>P00057001+09091</t>
  </si>
  <si>
    <t>5M SE BELT</t>
  </si>
  <si>
    <t>P00057002+02131</t>
  </si>
  <si>
    <t>P00057002+05551</t>
  </si>
  <si>
    <t>P00057003+00971</t>
  </si>
  <si>
    <t>6M SE BELT</t>
  </si>
  <si>
    <t>P00057003+06121</t>
  </si>
  <si>
    <t>P00057008+04821</t>
  </si>
  <si>
    <t>2M W RAYNESFORD</t>
  </si>
  <si>
    <t>P00057009+03201</t>
  </si>
  <si>
    <t>1M W RAYNESFORD</t>
  </si>
  <si>
    <t>P00057010+03431</t>
  </si>
  <si>
    <t>P00057010+08831</t>
  </si>
  <si>
    <t>1M SE RAYNESFORD</t>
  </si>
  <si>
    <t>P00057011+04001</t>
  </si>
  <si>
    <t>P00057019+00001</t>
  </si>
  <si>
    <t>OLD GEYSER CREEK</t>
  </si>
  <si>
    <t>2M W GEYSER</t>
  </si>
  <si>
    <t>P00057020+08001</t>
  </si>
  <si>
    <t>CROW COULEE</t>
  </si>
  <si>
    <t>W GEYSER</t>
  </si>
  <si>
    <t>P00057021+09001</t>
  </si>
  <si>
    <t>SHANNON CREEK</t>
  </si>
  <si>
    <t>E GEYSER</t>
  </si>
  <si>
    <t>P00057024+02201</t>
  </si>
  <si>
    <t>3M E GEYSER</t>
  </si>
  <si>
    <t>P00057030+08701</t>
  </si>
  <si>
    <t>SUN CREEK</t>
  </si>
  <si>
    <t>5M W STANFORD</t>
  </si>
  <si>
    <t>P00057034+09231</t>
  </si>
  <si>
    <t>P00057040+00001</t>
  </si>
  <si>
    <t>3M SE STANFORD</t>
  </si>
  <si>
    <t>P00057040+00101</t>
  </si>
  <si>
    <t>3M E STANFORD</t>
  </si>
  <si>
    <t>P00057043+01841</t>
  </si>
  <si>
    <t>WINDHAM</t>
  </si>
  <si>
    <t>P00057045+04001</t>
  </si>
  <si>
    <t>2M E WINDHAM</t>
  </si>
  <si>
    <t>P00057056+09601</t>
  </si>
  <si>
    <t>2M SE MOCCASIN</t>
  </si>
  <si>
    <t>P00057058+02611</t>
  </si>
  <si>
    <t>JUDITH RIVER</t>
  </si>
  <si>
    <t>1M N HOBSON</t>
  </si>
  <si>
    <t>P00057062+05331</t>
  </si>
  <si>
    <t>ROSS FORK CREEK</t>
  </si>
  <si>
    <t>3M E HOBSON</t>
  </si>
  <si>
    <t>2M NE MOORE</t>
  </si>
  <si>
    <t>P00057071+09321</t>
  </si>
  <si>
    <t>LITTLE ROCK CR-STOCKPASS</t>
  </si>
  <si>
    <t>4M NE MOORE</t>
  </si>
  <si>
    <t>P00057073+09001</t>
  </si>
  <si>
    <t>P00057074+01391</t>
  </si>
  <si>
    <t>P00057075+01001</t>
  </si>
  <si>
    <t>P00057075+05591</t>
  </si>
  <si>
    <t>5M SW LEWISTOWN</t>
  </si>
  <si>
    <t>P00057081+09861</t>
  </si>
  <si>
    <t>US 87-W MAIN ST</t>
  </si>
  <si>
    <t>LEWISTOWN-W MAIN ST</t>
  </si>
  <si>
    <t>P00057082+02191</t>
  </si>
  <si>
    <t>MILL DITCH</t>
  </si>
  <si>
    <t>US 87-E MAIN ST</t>
  </si>
  <si>
    <t>LEWISTOWN-E MAIN ST</t>
  </si>
  <si>
    <t>P00057084+02521</t>
  </si>
  <si>
    <t>BOYD CREEK</t>
  </si>
  <si>
    <t>1M E LEWISTOWN</t>
  </si>
  <si>
    <t>P00057086+02481</t>
  </si>
  <si>
    <t>3M E LEWISTOWN</t>
  </si>
  <si>
    <t>P00057087+02001</t>
  </si>
  <si>
    <t>4M E LEWISTOWN</t>
  </si>
  <si>
    <t>P00057093+00401</t>
  </si>
  <si>
    <t>8.5M E LEWISTOWN</t>
  </si>
  <si>
    <t>P00057093+06501</t>
  </si>
  <si>
    <t>12M E LEWISTOWN</t>
  </si>
  <si>
    <t>10M NW GRASS RANGE</t>
  </si>
  <si>
    <t>8M NW GRASS RANGE</t>
  </si>
  <si>
    <t>7M NW GRASS RANGE</t>
  </si>
  <si>
    <t>6M NW GRASS RANGE</t>
  </si>
  <si>
    <t>P00057109+04311</t>
  </si>
  <si>
    <t>4M NW GRASS RANGE</t>
  </si>
  <si>
    <t>P00057110+05841</t>
  </si>
  <si>
    <t>3M NW GRASS RANGE</t>
  </si>
  <si>
    <t>P00057110+07001</t>
  </si>
  <si>
    <t>P00057111+00731</t>
  </si>
  <si>
    <t>2M NW GRASS RANGE</t>
  </si>
  <si>
    <t>P00057111+07931</t>
  </si>
  <si>
    <t>P00057112+05571</t>
  </si>
  <si>
    <t>S FORK MCDONALD CREEK</t>
  </si>
  <si>
    <t>1M N GRASS RANGE</t>
  </si>
  <si>
    <t>P00057117+01731</t>
  </si>
  <si>
    <t>MCDONALD CREEK</t>
  </si>
  <si>
    <t>4M NE GRASS RANGE</t>
  </si>
  <si>
    <t>P00057145+03141</t>
  </si>
  <si>
    <t>8M E WINNETT</t>
  </si>
  <si>
    <t>P00057158+03721</t>
  </si>
  <si>
    <t>MOSBY</t>
  </si>
  <si>
    <t>P00057161+02431</t>
  </si>
  <si>
    <t>SAGEHEN CREEK</t>
  </si>
  <si>
    <t>3M E MOSBY</t>
  </si>
  <si>
    <t>P00057162+00001</t>
  </si>
  <si>
    <t>MT 200</t>
  </si>
  <si>
    <t>4M E MOSBY</t>
  </si>
  <si>
    <t>P00057169+08591</t>
  </si>
  <si>
    <t>CALF CREEK</t>
  </si>
  <si>
    <t>11M NE MOSBY</t>
  </si>
  <si>
    <t>P00057187+08531</t>
  </si>
  <si>
    <t>DUGOUT COULEE</t>
  </si>
  <si>
    <t>27M SW JORDAN</t>
  </si>
  <si>
    <t>P00057200+01071</t>
  </si>
  <si>
    <t>BIG DRY CREEK</t>
  </si>
  <si>
    <t>12M SW JORDAN</t>
  </si>
  <si>
    <t>P00057212+03761</t>
  </si>
  <si>
    <t>S 200-JORDAN AVE</t>
  </si>
  <si>
    <t>SOUTH EDGE JORDAN</t>
  </si>
  <si>
    <t>P00057215+02121</t>
  </si>
  <si>
    <t>VAIL CREEK-STOCKPASS</t>
  </si>
  <si>
    <t>2M E JORDAN</t>
  </si>
  <si>
    <t>P00057217+07911</t>
  </si>
  <si>
    <t>OLIVER COULEE</t>
  </si>
  <si>
    <t>4M E JORDAN</t>
  </si>
  <si>
    <t>P00057219+08341</t>
  </si>
  <si>
    <t>6M E JORDAN</t>
  </si>
  <si>
    <t>JONES CREEK</t>
  </si>
  <si>
    <t>8M E JORDAN</t>
  </si>
  <si>
    <t>RUSSIAN COULEE</t>
  </si>
  <si>
    <t>9M E JORDAN</t>
  </si>
  <si>
    <t>BLACK JOHN COULEE</t>
  </si>
  <si>
    <t>10M E JORDAN</t>
  </si>
  <si>
    <t>P00057226+04941</t>
  </si>
  <si>
    <t>13M E JORDAN</t>
  </si>
  <si>
    <t>P00057227+05451</t>
  </si>
  <si>
    <t>L-S CREEK</t>
  </si>
  <si>
    <t>14M E JORDAN</t>
  </si>
  <si>
    <t>ADA CREEK</t>
  </si>
  <si>
    <t>17M E JORDAN</t>
  </si>
  <si>
    <t>18M E JORDAN</t>
  </si>
  <si>
    <t>JOCK COULEE</t>
  </si>
  <si>
    <t>21M E JORDAN</t>
  </si>
  <si>
    <t>P00057235+06521</t>
  </si>
  <si>
    <t>22M E JORDAN</t>
  </si>
  <si>
    <t>P00057247+03941</t>
  </si>
  <si>
    <t>20M W BROCKWAY</t>
  </si>
  <si>
    <t>P00057248+08311</t>
  </si>
  <si>
    <t>19M W BROCKWAY</t>
  </si>
  <si>
    <t>P00057249+07481</t>
  </si>
  <si>
    <t>SKULL CREEK</t>
  </si>
  <si>
    <t>18M W BROCKWAY</t>
  </si>
  <si>
    <t>P00057253+00151</t>
  </si>
  <si>
    <t>CEMETERY COULEE</t>
  </si>
  <si>
    <t>14M W BROCKWAY</t>
  </si>
  <si>
    <t>P00057253+03311</t>
  </si>
  <si>
    <t>P00057255+03001</t>
  </si>
  <si>
    <t>12M W BROCKWAY</t>
  </si>
  <si>
    <t>P00057257+01501</t>
  </si>
  <si>
    <t>10M W BROCKWAY</t>
  </si>
  <si>
    <t>P00057260+01501</t>
  </si>
  <si>
    <t>7M W BROCKWAY</t>
  </si>
  <si>
    <t>P00057280+00341</t>
  </si>
  <si>
    <t>P00057283+06881</t>
  </si>
  <si>
    <t>S 200S</t>
  </si>
  <si>
    <t>4M SE CIRCLE</t>
  </si>
  <si>
    <t>P00057306+09881</t>
  </si>
  <si>
    <t>2 M SE OF LINDSAY</t>
  </si>
  <si>
    <t>P00057313+09811</t>
  </si>
  <si>
    <t>9M SE LINDSAY</t>
  </si>
  <si>
    <t>P00057326+00931</t>
  </si>
  <si>
    <t>S 200S-TOWNE ST</t>
  </si>
  <si>
    <t>WEST GLENDIVE</t>
  </si>
  <si>
    <t>P00057326+00932</t>
  </si>
  <si>
    <t>P00057327+03371</t>
  </si>
  <si>
    <t>GLENDIVE-TOWNE ST</t>
  </si>
  <si>
    <t>P00057329+03381</t>
  </si>
  <si>
    <t>INT E GLENDIVE I 94</t>
  </si>
  <si>
    <t>S FORK CUT BANK CREEK</t>
  </si>
  <si>
    <t>1M N KIOWA</t>
  </si>
  <si>
    <t>P00058017+02601</t>
  </si>
  <si>
    <t>N FORK CUT BANK CREEK</t>
  </si>
  <si>
    <t>5M N KIOWA</t>
  </si>
  <si>
    <t>SOUTH FORK MILK RIVER</t>
  </si>
  <si>
    <t>P00058038+06171</t>
  </si>
  <si>
    <t>ST MARYS RIVER</t>
  </si>
  <si>
    <t>2M SE BABB</t>
  </si>
  <si>
    <t>P00058043+08951</t>
  </si>
  <si>
    <t>KENNEDY CREEK</t>
  </si>
  <si>
    <t>3M N BABB</t>
  </si>
  <si>
    <t>P00059000+00001</t>
  </si>
  <si>
    <t>INT MISSION I 90</t>
  </si>
  <si>
    <t>5M NE LIVINGSTON</t>
  </si>
  <si>
    <t>P00059000+00611</t>
  </si>
  <si>
    <t>P00059001+05131</t>
  </si>
  <si>
    <t>P00059007+07711</t>
  </si>
  <si>
    <t>P00059008+06001</t>
  </si>
  <si>
    <t>KAY CREEK</t>
  </si>
  <si>
    <t>P00059011+02601</t>
  </si>
  <si>
    <t>SHIELDS RIVER</t>
  </si>
  <si>
    <t>4M SE CLYDE PARK</t>
  </si>
  <si>
    <t>P00059012+02781</t>
  </si>
  <si>
    <t>2M SE CLYDE PARK</t>
  </si>
  <si>
    <t>P00059016+06481</t>
  </si>
  <si>
    <t>1M N CLYDE PARK</t>
  </si>
  <si>
    <t>P00059024+06971</t>
  </si>
  <si>
    <t>FLATHEAD CREEK</t>
  </si>
  <si>
    <t>P00060000+04351</t>
  </si>
  <si>
    <t>NORTH FORK SMITH RIVER</t>
  </si>
  <si>
    <t>US 89       FH 32</t>
  </si>
  <si>
    <t>2M NE WHITE SULPHUR SPR</t>
  </si>
  <si>
    <t>P00060018+01121</t>
  </si>
  <si>
    <t>17M SW NEIHART</t>
  </si>
  <si>
    <t>P00060034+04001</t>
  </si>
  <si>
    <t>BELT CREEK</t>
  </si>
  <si>
    <t>1M SE NEIHART</t>
  </si>
  <si>
    <t>P00060034+08971</t>
  </si>
  <si>
    <t>P00060040+03761</t>
  </si>
  <si>
    <t>1M N NEIHART</t>
  </si>
  <si>
    <t>P00060042+01931</t>
  </si>
  <si>
    <t>3M N NEIHART</t>
  </si>
  <si>
    <t>P00060049+09501</t>
  </si>
  <si>
    <t>DRY FORK BELT CREEK</t>
  </si>
  <si>
    <t>P00060050+04001</t>
  </si>
  <si>
    <t>US 89  FH 32</t>
  </si>
  <si>
    <t>1M NE MONARCH</t>
  </si>
  <si>
    <t>P00060051+01001</t>
  </si>
  <si>
    <t>P00060052+09001</t>
  </si>
  <si>
    <t>2M NE MONARCH</t>
  </si>
  <si>
    <t>P00060053+06791</t>
  </si>
  <si>
    <t>3M N MONARCH</t>
  </si>
  <si>
    <t>P00060058+07001</t>
  </si>
  <si>
    <t>14M SE ARMINGTON JCT</t>
  </si>
  <si>
    <t>P00060064+11011</t>
  </si>
  <si>
    <t>9M S BELT</t>
  </si>
  <si>
    <t>P00060066+03551</t>
  </si>
  <si>
    <t>7M S BELT</t>
  </si>
  <si>
    <t>P00060067+02311</t>
  </si>
  <si>
    <t>6M S BELT</t>
  </si>
  <si>
    <t>P00060070+09451</t>
  </si>
  <si>
    <t>3M S BELT</t>
  </si>
  <si>
    <t>US 87-US 89</t>
  </si>
  <si>
    <t>2M S BELT</t>
  </si>
  <si>
    <t>P00060082+03731</t>
  </si>
  <si>
    <t>8M SE GREAT FALLS</t>
  </si>
  <si>
    <t>P00060082+09001</t>
  </si>
  <si>
    <t>P00060094+08281</t>
  </si>
  <si>
    <t>MISSOURI RIVER-U5205-RR</t>
  </si>
  <si>
    <t>US 87-MT 3-MT 200</t>
  </si>
  <si>
    <t>GREAT FALLS-10TH AVE S</t>
  </si>
  <si>
    <t>P00060094+08282</t>
  </si>
  <si>
    <t>US 89-MT 3-MT 200</t>
  </si>
  <si>
    <t>P00061008+01631</t>
  </si>
  <si>
    <t>7M N ROUNDUP</t>
  </si>
  <si>
    <t>P00061045+08411</t>
  </si>
  <si>
    <t>S 19</t>
  </si>
  <si>
    <t>2M N GRASS RANGE</t>
  </si>
  <si>
    <t>P00061046+00001</t>
  </si>
  <si>
    <t>MT 19</t>
  </si>
  <si>
    <t>2.5M N GRASS RANGE</t>
  </si>
  <si>
    <t>P00061046+09561</t>
  </si>
  <si>
    <t>CHIPPEWA CREEK</t>
  </si>
  <si>
    <t>3M N GRASS RANGE</t>
  </si>
  <si>
    <t>P00061050+07671</t>
  </si>
  <si>
    <t>FORDS CREEK</t>
  </si>
  <si>
    <t>7M N GRASS RANGE</t>
  </si>
  <si>
    <t>P00061053+00531</t>
  </si>
  <si>
    <t>9M N GRASS RANGE</t>
  </si>
  <si>
    <t>P00061056+03731</t>
  </si>
  <si>
    <t>SOUTH FORK BEAR CREEK</t>
  </si>
  <si>
    <t>12M N GRASS RANGE</t>
  </si>
  <si>
    <t>P00061058+00501</t>
  </si>
  <si>
    <t>13M N GRASS RANGE</t>
  </si>
  <si>
    <t>P00061061+03501</t>
  </si>
  <si>
    <t>4M S BOHEMIAN CORNERS</t>
  </si>
  <si>
    <t>P00061061+07601</t>
  </si>
  <si>
    <t>7.5M S BOHEMIAN CORNERS</t>
  </si>
  <si>
    <t>P00061062+00691</t>
  </si>
  <si>
    <t>NORTH FORK BEAR CREEK</t>
  </si>
  <si>
    <t>11M SE ROY</t>
  </si>
  <si>
    <t>P00061065+08301</t>
  </si>
  <si>
    <t>1M S BOHEMIAN CORNERS</t>
  </si>
  <si>
    <t>P00061067+01311</t>
  </si>
  <si>
    <t>BOX ELDER CR</t>
  </si>
  <si>
    <t>P00061073+04501</t>
  </si>
  <si>
    <t>SACAGAWEA RIVER</t>
  </si>
  <si>
    <t>6M N BOHEMIAN CORNERS</t>
  </si>
  <si>
    <t>P00061086+04811</t>
  </si>
  <si>
    <t>27M NE ROY</t>
  </si>
  <si>
    <t>P00061088+00671</t>
  </si>
  <si>
    <t>29M NE ROY</t>
  </si>
  <si>
    <t>P00061119+01031</t>
  </si>
  <si>
    <t>FORK OF BEAVER CREEK</t>
  </si>
  <si>
    <t>IRR - US 191</t>
  </si>
  <si>
    <t>38M SW MALTA</t>
  </si>
  <si>
    <t>31M SW MALTA</t>
  </si>
  <si>
    <t>P00061125+05231</t>
  </si>
  <si>
    <t>LITTLE WARM CREEK</t>
  </si>
  <si>
    <t>P00061133+04251</t>
  </si>
  <si>
    <t>BIG WARM  CREEK</t>
  </si>
  <si>
    <t>23M SW MALTA</t>
  </si>
  <si>
    <t>21M SW MALTA</t>
  </si>
  <si>
    <t>P00061136+05111</t>
  </si>
  <si>
    <t>WILD HORSE CR OVERFLOW</t>
  </si>
  <si>
    <t>P00061136+07611</t>
  </si>
  <si>
    <t>WILD HORSE CREEK</t>
  </si>
  <si>
    <t>20M SW MALTA</t>
  </si>
  <si>
    <t>P00061137+00761</t>
  </si>
  <si>
    <t>P00061143+03411</t>
  </si>
  <si>
    <t>WEST ALKALI CREEK</t>
  </si>
  <si>
    <t>13M SW MALTA</t>
  </si>
  <si>
    <t>P00061143+09321</t>
  </si>
  <si>
    <t>P00061146+00381</t>
  </si>
  <si>
    <t>HALFWAY COULEE</t>
  </si>
  <si>
    <t>11M SW MALTA</t>
  </si>
  <si>
    <t>P00061149+03931</t>
  </si>
  <si>
    <t>ALKALI CREEK</t>
  </si>
  <si>
    <t>P00061156+08111</t>
  </si>
  <si>
    <t>SOUTH EDGE OF MALTA</t>
  </si>
  <si>
    <t>P00062001+05171</t>
  </si>
  <si>
    <t>CULBERTSON</t>
  </si>
  <si>
    <t>P00062003+09931</t>
  </si>
  <si>
    <t>2M SE CULBERTSON</t>
  </si>
  <si>
    <t>P00062005+03571</t>
  </si>
  <si>
    <t>DAY CREEK</t>
  </si>
  <si>
    <t>4M SE CULBERTSON</t>
  </si>
  <si>
    <t>P00062024+00271</t>
  </si>
  <si>
    <t>N FORK 1ST HAY CREEK</t>
  </si>
  <si>
    <t>13M NW SIDNEY</t>
  </si>
  <si>
    <t>P00062027+02761</t>
  </si>
  <si>
    <t>10M NW SIDNEY</t>
  </si>
  <si>
    <t>P00062036+06701</t>
  </si>
  <si>
    <t>S 16-HOLLY ST</t>
  </si>
  <si>
    <t>NW EDGE SIDNEY-HOLLY ST</t>
  </si>
  <si>
    <t>P00063017+07941</t>
  </si>
  <si>
    <t>JUDITH GAP</t>
  </si>
  <si>
    <t>P00063020+07951</t>
  </si>
  <si>
    <t>2M N JUDITH GAP</t>
  </si>
  <si>
    <t>P00063021+01891</t>
  </si>
  <si>
    <t>2M S GARNEILL</t>
  </si>
  <si>
    <t>P00063021+08001</t>
  </si>
  <si>
    <t>1M S GARNEILL</t>
  </si>
  <si>
    <t>P00063030+04581</t>
  </si>
  <si>
    <t>BUFFALO CREEK</t>
  </si>
  <si>
    <t>7M N GARNEILL</t>
  </si>
  <si>
    <t>P00063034+06081</t>
  </si>
  <si>
    <t>LITTLE TROUT CREEK</t>
  </si>
  <si>
    <t>8M SW MOORE</t>
  </si>
  <si>
    <t>P00063037+06001</t>
  </si>
  <si>
    <t>5M SW MOORE</t>
  </si>
  <si>
    <t>P00063038+01001</t>
  </si>
  <si>
    <t>OLSON CREEK</t>
  </si>
  <si>
    <t>4M SW MOORE</t>
  </si>
  <si>
    <t>P00065000+02641</t>
  </si>
  <si>
    <t>MIDDLE FK FLATHEAD RIVER</t>
  </si>
  <si>
    <t>S 65</t>
  </si>
  <si>
    <t>WEST GLACIER</t>
  </si>
  <si>
    <t>P00066016+06331</t>
  </si>
  <si>
    <t>LITTLE PEOPLES CREEK</t>
  </si>
  <si>
    <t>IRR - S 66</t>
  </si>
  <si>
    <t>2M NW HAYS</t>
  </si>
  <si>
    <t>P00066018+00191</t>
  </si>
  <si>
    <t>4M NW HAYS</t>
  </si>
  <si>
    <t>P00066022+03911</t>
  </si>
  <si>
    <t>8M NW HAYS</t>
  </si>
  <si>
    <t>P00066026+02771</t>
  </si>
  <si>
    <t>SOUTH FORK PEOPLES CREEK</t>
  </si>
  <si>
    <t>12M NW HAYS</t>
  </si>
  <si>
    <t>P00066031+05871</t>
  </si>
  <si>
    <t>19M S FORT BELKNAP AGENCY</t>
  </si>
  <si>
    <t>P00066040+08981</t>
  </si>
  <si>
    <t>9M S FORT BELKNAP AGENCY</t>
  </si>
  <si>
    <t>P00066047+02171</t>
  </si>
  <si>
    <t>THREE MILE COULEE</t>
  </si>
  <si>
    <t>3M S FORT BELKNAP AGENCY</t>
  </si>
  <si>
    <t>P00067000+00861</t>
  </si>
  <si>
    <t>FRONT ST-RR</t>
  </si>
  <si>
    <t>S 67</t>
  </si>
  <si>
    <t>P00067001+07541</t>
  </si>
  <si>
    <t>INT N SHELBY I 15</t>
  </si>
  <si>
    <t>1M N SHELBY</t>
  </si>
  <si>
    <t>P00069000+07621</t>
  </si>
  <si>
    <t>LITTLE BOULDER RIVER</t>
  </si>
  <si>
    <t>S 69</t>
  </si>
  <si>
    <t>3M SE BOULDER</t>
  </si>
  <si>
    <t>P00069037+02861</t>
  </si>
  <si>
    <t>P00069038+03961</t>
  </si>
  <si>
    <t>INT BOULDER I 15</t>
  </si>
  <si>
    <t>P00071001+00171</t>
  </si>
  <si>
    <t>W BROADWAY ST-RR</t>
  </si>
  <si>
    <t>RESERVE ST</t>
  </si>
  <si>
    <t>MISSOULA-RESERVE ST</t>
  </si>
  <si>
    <t>P00071004+05181</t>
  </si>
  <si>
    <t>MISSOULA-E BROADWAY ST</t>
  </si>
  <si>
    <t>P00072005+03821</t>
  </si>
  <si>
    <t>CLARKS FORK YELLOWSTONE</t>
  </si>
  <si>
    <t>S 72</t>
  </si>
  <si>
    <t>5M S BELFRY</t>
  </si>
  <si>
    <t>P00072010+06611</t>
  </si>
  <si>
    <t>BELFRY</t>
  </si>
  <si>
    <t>P00072011+09041</t>
  </si>
  <si>
    <t>1M N BELFRY</t>
  </si>
  <si>
    <t>P00072013+07141</t>
  </si>
  <si>
    <t>SILVER TIP CREEK</t>
  </si>
  <si>
    <t>3M N BELFRY</t>
  </si>
  <si>
    <t>P00072014+04031</t>
  </si>
  <si>
    <t>4M NE BELFRY</t>
  </si>
  <si>
    <t>P00078012+08701</t>
  </si>
  <si>
    <t>RED LODGE CREEK</t>
  </si>
  <si>
    <t>S 78        FH 83</t>
  </si>
  <si>
    <t>7M SE ROSCOE</t>
  </si>
  <si>
    <t>P00078019+08491</t>
  </si>
  <si>
    <t>EAST ROSEBUD CREEK</t>
  </si>
  <si>
    <t>P00078030+01551</t>
  </si>
  <si>
    <t>BUTCHER CREEK</t>
  </si>
  <si>
    <t>S 78</t>
  </si>
  <si>
    <t>2M S ABSAROKEE</t>
  </si>
  <si>
    <t>P00078034+09111</t>
  </si>
  <si>
    <t>P00078039+06001</t>
  </si>
  <si>
    <t>WHITEBIRD CREEK</t>
  </si>
  <si>
    <t>6M NE ABSAROKEE</t>
  </si>
  <si>
    <t>P00078042+00391</t>
  </si>
  <si>
    <t>JOE HILL CREEK</t>
  </si>
  <si>
    <t>4M SW COLUMBUS</t>
  </si>
  <si>
    <t>3M S COLUMBUS</t>
  </si>
  <si>
    <t>P00078043+05911</t>
  </si>
  <si>
    <t>SHANE CREEK</t>
  </si>
  <si>
    <t>P00078046+01371</t>
  </si>
  <si>
    <t>P00080000+02091</t>
  </si>
  <si>
    <t>S 80</t>
  </si>
  <si>
    <t>1M NW FORT BENTON</t>
  </si>
  <si>
    <t>P00080002+04331</t>
  </si>
  <si>
    <t>S 80-13TH ST</t>
  </si>
  <si>
    <t>FORT BENTON-13TH ST</t>
  </si>
  <si>
    <t>P00080004+01141</t>
  </si>
  <si>
    <t>SHONKIN CREEK</t>
  </si>
  <si>
    <t>1M E FORT BENTON</t>
  </si>
  <si>
    <t>P00080008+07611</t>
  </si>
  <si>
    <t>BOYLE-O`HANLON COULEES</t>
  </si>
  <si>
    <t>6M SE FORT BENTON</t>
  </si>
  <si>
    <t>P00080013+03161</t>
  </si>
  <si>
    <t>11M SE FORT BENTON</t>
  </si>
  <si>
    <t>P00080013+09001</t>
  </si>
  <si>
    <t>12M SE FORT BENTON</t>
  </si>
  <si>
    <t>P00080031+05141</t>
  </si>
  <si>
    <t>CHIMNEY ROCK</t>
  </si>
  <si>
    <t>2M SE GERALDINE</t>
  </si>
  <si>
    <t>P00080032+04921</t>
  </si>
  <si>
    <t>3M SE GERALDINE</t>
  </si>
  <si>
    <t>P00080033+04531</t>
  </si>
  <si>
    <t>TRIBUTARY FLAT CREEK</t>
  </si>
  <si>
    <t>2M NW SQUARE BUTTE</t>
  </si>
  <si>
    <t>P00080040+09331</t>
  </si>
  <si>
    <t>COWBOY STEELE CREEK</t>
  </si>
  <si>
    <t>5M SE SQUARE BUTTE</t>
  </si>
  <si>
    <t>P00080041+03871</t>
  </si>
  <si>
    <t>6M SE SQUARE BUTTE</t>
  </si>
  <si>
    <t>P00080045+05001</t>
  </si>
  <si>
    <t>LITTLE BATTLE CREEK</t>
  </si>
  <si>
    <t>10M S SQUARE BUTTE</t>
  </si>
  <si>
    <t>P00080046+01121</t>
  </si>
  <si>
    <t>ARROW CREEK</t>
  </si>
  <si>
    <t>17M S GERALDINE</t>
  </si>
  <si>
    <t>P00080060+05261</t>
  </si>
  <si>
    <t>6M NE STANFORD</t>
  </si>
  <si>
    <t>P00081006+00921</t>
  </si>
  <si>
    <t>COFFEE CREEK</t>
  </si>
  <si>
    <t>S 81</t>
  </si>
  <si>
    <t>P00081006+05001</t>
  </si>
  <si>
    <t>DENTON</t>
  </si>
  <si>
    <t>P00081019+09951</t>
  </si>
  <si>
    <t>DRY WOLF CREEK</t>
  </si>
  <si>
    <t>P00081024+05851</t>
  </si>
  <si>
    <t>MT 81</t>
  </si>
  <si>
    <t>11M E DENTON</t>
  </si>
  <si>
    <t>P 81</t>
  </si>
  <si>
    <t>P00081030+06301</t>
  </si>
  <si>
    <t>11M W BROOKS</t>
  </si>
  <si>
    <t>WARM SPRING CREEK</t>
  </si>
  <si>
    <t>P00081033+06051</t>
  </si>
  <si>
    <t>12M SW HILGER</t>
  </si>
  <si>
    <t>P00081034+09001</t>
  </si>
  <si>
    <t>6M W BROOKS</t>
  </si>
  <si>
    <t>P00081035+03701</t>
  </si>
  <si>
    <t>5M W BROOKS</t>
  </si>
  <si>
    <t>P00081035+07001</t>
  </si>
  <si>
    <t>10M SW HILGER</t>
  </si>
  <si>
    <t>P00081036+06001</t>
  </si>
  <si>
    <t>4M W BROOKS</t>
  </si>
  <si>
    <t>P00081039+02391</t>
  </si>
  <si>
    <t>7M SW HILGER</t>
  </si>
  <si>
    <t>P00081042+01451</t>
  </si>
  <si>
    <t>P00082005+05831</t>
  </si>
  <si>
    <t>S 82</t>
  </si>
  <si>
    <t>3M NW BIG FORK</t>
  </si>
  <si>
    <t>P00083012+02031</t>
  </si>
  <si>
    <t>MORRELL CREEK</t>
  </si>
  <si>
    <t>S 83        FH 15</t>
  </si>
  <si>
    <t>SEELEY LAKE</t>
  </si>
  <si>
    <t>P00083053+09801</t>
  </si>
  <si>
    <t>LION CREEK</t>
  </si>
  <si>
    <t>17M S SWAN LAKE</t>
  </si>
  <si>
    <t>P00083058+06641</t>
  </si>
  <si>
    <t>GOAT CREEK</t>
  </si>
  <si>
    <t>P00083067+02881</t>
  </si>
  <si>
    <t>P00083070+06501</t>
  </si>
  <si>
    <t>BOND CREEK</t>
  </si>
  <si>
    <t>SWAN LAKE</t>
  </si>
  <si>
    <t>P00083070+09001</t>
  </si>
  <si>
    <t>NORTH FORK BOND CREEK</t>
  </si>
  <si>
    <t>P00083071+04501</t>
  </si>
  <si>
    <t>GROOM CREEK</t>
  </si>
  <si>
    <t>1M W SWAN LAKE</t>
  </si>
  <si>
    <t>P00083071+07001</t>
  </si>
  <si>
    <t>HALL CREEK</t>
  </si>
  <si>
    <t>P00083077+02001</t>
  </si>
  <si>
    <t>7M NW SWAN LAKE</t>
  </si>
  <si>
    <t>P00084007+09711</t>
  </si>
  <si>
    <t>S 84</t>
  </si>
  <si>
    <t>7M NE NORRIS</t>
  </si>
  <si>
    <t>P00084009+06651</t>
  </si>
  <si>
    <t>P00084027+09401</t>
  </si>
  <si>
    <t>S 84-NORRIS RD</t>
  </si>
  <si>
    <t>7M W BOZEMAN</t>
  </si>
  <si>
    <t>P00085006+06561</t>
  </si>
  <si>
    <t>INT BELGRADE I 90</t>
  </si>
  <si>
    <t>S 85-JACKRABBIT LN</t>
  </si>
  <si>
    <t>BELGRADE</t>
  </si>
  <si>
    <t>P00086001+04821</t>
  </si>
  <si>
    <t>EAST GALLATIN RIVER</t>
  </si>
  <si>
    <t>P00086003+01311</t>
  </si>
  <si>
    <t>2M NE BOZEMAN</t>
  </si>
  <si>
    <t>8M NE BOZEMAN</t>
  </si>
  <si>
    <t>P00086018+08501</t>
  </si>
  <si>
    <t>BRACKETT CREEK</t>
  </si>
  <si>
    <t>CACHE CREEK</t>
  </si>
  <si>
    <t>23M NE BOZEMAN</t>
  </si>
  <si>
    <t>P00086026+09001</t>
  </si>
  <si>
    <t>CARROL CREEK</t>
  </si>
  <si>
    <t>27M N BOZEMAN</t>
  </si>
  <si>
    <t>28M NE BOZEMAN</t>
  </si>
  <si>
    <t>P00087007+01971</t>
  </si>
  <si>
    <t>24M NW WEST YELLOWSTONE</t>
  </si>
  <si>
    <t>P00087008+05951</t>
  </si>
  <si>
    <t>CABIN CREEK</t>
  </si>
  <si>
    <t>23M NW WEST YELLOWSTONE</t>
  </si>
  <si>
    <t>P00087020+02541</t>
  </si>
  <si>
    <t>10M NW WEST YELLOWSTONE</t>
  </si>
  <si>
    <t>P00088000+06091</t>
  </si>
  <si>
    <t>P00088001+00271</t>
  </si>
  <si>
    <t>P00089000+00001</t>
  </si>
  <si>
    <t>INT SOUTH DILLON I 15</t>
  </si>
  <si>
    <t>S 89</t>
  </si>
  <si>
    <t>P00089000+01261</t>
  </si>
  <si>
    <t>SOUTH DILLON</t>
  </si>
  <si>
    <t>P00089000+03311</t>
  </si>
  <si>
    <t>P00089002+06021</t>
  </si>
  <si>
    <t>LOCAL-BLACKTAIL CR-RR</t>
  </si>
  <si>
    <t>P00089003+02321</t>
  </si>
  <si>
    <t>INT NORTH DILLON I 15</t>
  </si>
  <si>
    <t>P00091002+06221</t>
  </si>
  <si>
    <t>S 91</t>
  </si>
  <si>
    <t>P00091002+06681</t>
  </si>
  <si>
    <t>BOULDER RIVER OVERFLOW</t>
  </si>
  <si>
    <t>P00091003+00311</t>
  </si>
  <si>
    <t>INT EAST BIG TIMBER I 90</t>
  </si>
  <si>
    <t>2M E BIG TIMBER</t>
  </si>
  <si>
    <t>P00093005+08431</t>
  </si>
  <si>
    <t>US 12       FH 11</t>
  </si>
  <si>
    <t>P00093006+00111</t>
  </si>
  <si>
    <t>P00093007+04881</t>
  </si>
  <si>
    <t>LOLO HOT SPRINGS</t>
  </si>
  <si>
    <t>P00093007+07831</t>
  </si>
  <si>
    <t>P00097000+03441</t>
  </si>
  <si>
    <t>INT W WIBAUX-I 94</t>
  </si>
  <si>
    <t>S 97</t>
  </si>
  <si>
    <t>NW OF WIBAUX</t>
  </si>
  <si>
    <t>P00098000+09741</t>
  </si>
  <si>
    <t>UPPER SEVEN MILE CREEK</t>
  </si>
  <si>
    <t>P00098000+09742</t>
  </si>
  <si>
    <t>P00099006+00001</t>
  </si>
  <si>
    <t>ASSINIBOINE CREEK</t>
  </si>
  <si>
    <t>6M NE MALTA</t>
  </si>
  <si>
    <t>P00099015+02001</t>
  </si>
  <si>
    <t>15M NE MALTA</t>
  </si>
  <si>
    <t>P00099017+04001</t>
  </si>
  <si>
    <t>LITTLE COTTONWOOD CREEK</t>
  </si>
  <si>
    <t>17M NE MALTA</t>
  </si>
  <si>
    <t>P00099047+00001</t>
  </si>
  <si>
    <t>WHITEWATER CREEK</t>
  </si>
  <si>
    <t>8M N LORING</t>
  </si>
  <si>
    <t>P00109000+05101</t>
  </si>
  <si>
    <t>US 93 BYPASS</t>
  </si>
  <si>
    <t>SW KALISPELL</t>
  </si>
  <si>
    <t>P00109004+00281</t>
  </si>
  <si>
    <t>R00001121+07211</t>
  </si>
  <si>
    <t>BN RAILROAD</t>
  </si>
  <si>
    <t>KALISPELL-E IDAHO ST</t>
  </si>
  <si>
    <t>R00001184+01251</t>
  </si>
  <si>
    <t>3M SE ESSEX</t>
  </si>
  <si>
    <t>R00002003+01501</t>
  </si>
  <si>
    <t>MT 59</t>
  </si>
  <si>
    <t>MILES CITY-MAIN ST</t>
  </si>
  <si>
    <t>R00004054+07361</t>
  </si>
  <si>
    <t>MT 532</t>
  </si>
  <si>
    <t>MRL RAILROAD</t>
  </si>
  <si>
    <t>LAUREL-S FIRST AVE</t>
  </si>
  <si>
    <t>R00006031+03791</t>
  </si>
  <si>
    <t>1M SE TROUT CREEK</t>
  </si>
  <si>
    <t>R00014139+08131</t>
  </si>
  <si>
    <t>R00016033+04001</t>
  </si>
  <si>
    <t>33.5M N BILLINGS</t>
  </si>
  <si>
    <t>R00025052+07241</t>
  </si>
  <si>
    <t>MT 25</t>
  </si>
  <si>
    <t>WOLF POINT-S 3RD AVE</t>
  </si>
  <si>
    <t>R00027079+08841</t>
  </si>
  <si>
    <t>MT 7</t>
  </si>
  <si>
    <t>WIBAUX-WIBAUX ST</t>
  </si>
  <si>
    <t>R00029087+08181</t>
  </si>
  <si>
    <t>SEP P 29</t>
  </si>
  <si>
    <t>BA&amp;P RAILROAD</t>
  </si>
  <si>
    <t>BUTTE-HARRISON AVE</t>
  </si>
  <si>
    <t>R00035013+01641</t>
  </si>
  <si>
    <t>MT 135</t>
  </si>
  <si>
    <t>10M SW PARADISE</t>
  </si>
  <si>
    <t>R00042076+00441</t>
  </si>
  <si>
    <t>MT 42</t>
  </si>
  <si>
    <t>GLASGOW-6TH ST S</t>
  </si>
  <si>
    <t>R00045000+07981</t>
  </si>
  <si>
    <t>R00053029+03001</t>
  </si>
  <si>
    <t>24M N BILLINGS</t>
  </si>
  <si>
    <t>R00060085+07121</t>
  </si>
  <si>
    <t>5M SE GREAT FALLS</t>
  </si>
  <si>
    <t>R00061157+05661</t>
  </si>
  <si>
    <t>BNSF RAILROAD</t>
  </si>
  <si>
    <t>MALTA-S CENTRAL AVE W</t>
  </si>
  <si>
    <t>R00065000+00371</t>
  </si>
  <si>
    <t>SEP P 65</t>
  </si>
  <si>
    <t>R00071004+06381</t>
  </si>
  <si>
    <t>SEP P 7</t>
  </si>
  <si>
    <t>MISSOULA-VAN BUREN ST</t>
  </si>
  <si>
    <t>R00090054+00621</t>
  </si>
  <si>
    <t>SEP I 90</t>
  </si>
  <si>
    <t>R00302004+02661</t>
  </si>
  <si>
    <t>SEP S 302</t>
  </si>
  <si>
    <t>4M NW BILLINGS-MOLT RD</t>
  </si>
  <si>
    <t>R00331001+01001</t>
  </si>
  <si>
    <t>SEP S 331</t>
  </si>
  <si>
    <t>BNSF RR</t>
  </si>
  <si>
    <t>BELT-CASTNER ST</t>
  </si>
  <si>
    <t>R00386000+06061</t>
  </si>
  <si>
    <t>SEP S 386</t>
  </si>
  <si>
    <t>1M W FORT BENTON</t>
  </si>
  <si>
    <t>R00532011+04681</t>
  </si>
  <si>
    <t>SEP S 532-KING AVE W</t>
  </si>
  <si>
    <t>9M W BILLINGS</t>
  </si>
  <si>
    <t>R00610000+00001</t>
  </si>
  <si>
    <t>SEP U 610</t>
  </si>
  <si>
    <t>R01022003+00951</t>
  </si>
  <si>
    <t>SEP U 1022</t>
  </si>
  <si>
    <t>BILLINGS-N 13TH ST</t>
  </si>
  <si>
    <t>R01025000+06001</t>
  </si>
  <si>
    <t>SEP U 1025</t>
  </si>
  <si>
    <t>BILLINGS-UNDERPASS AVE</t>
  </si>
  <si>
    <t>R01805000+06001</t>
  </si>
  <si>
    <t>SEP U 1805</t>
  </si>
  <si>
    <t>BUTTE-MONTANA ST</t>
  </si>
  <si>
    <t>R01807001+02821</t>
  </si>
  <si>
    <t>SEP U 1807</t>
  </si>
  <si>
    <t>BUTTE-SHIELDS AVE</t>
  </si>
  <si>
    <t>R05201000+08271</t>
  </si>
  <si>
    <t>SEP U 5201</t>
  </si>
  <si>
    <t>GREAT FALLS-6TH ST SW</t>
  </si>
  <si>
    <t>R05205001+03841</t>
  </si>
  <si>
    <t>SEP U 5205</t>
  </si>
  <si>
    <t>GREAT FALLS-RIVER DR S</t>
  </si>
  <si>
    <t>R05209001+03601</t>
  </si>
  <si>
    <t>SEP U 5209</t>
  </si>
  <si>
    <t>GREAT FALLS-6TH ST N</t>
  </si>
  <si>
    <t>R05210001+07011</t>
  </si>
  <si>
    <t>SEP U 5210</t>
  </si>
  <si>
    <t>GREAT FALLS-1ST AVE N</t>
  </si>
  <si>
    <t>R05225000+02201</t>
  </si>
  <si>
    <t>SEP U 5225</t>
  </si>
  <si>
    <t>GREAT FALLS-13TH AVE SW</t>
  </si>
  <si>
    <t>R05810000+06471</t>
  </si>
  <si>
    <t>SEP U 5810</t>
  </si>
  <si>
    <t>HELENA-HENDERSON ST</t>
  </si>
  <si>
    <t>R07406000+00941</t>
  </si>
  <si>
    <t>SEP U 7406</t>
  </si>
  <si>
    <t>LIVINGSTON-N MAIN ST</t>
  </si>
  <si>
    <t>R07406000+00942</t>
  </si>
  <si>
    <t>R08112001+06401</t>
  </si>
  <si>
    <t>SEP U 8112</t>
  </si>
  <si>
    <t>1M E MISSOULA</t>
  </si>
  <si>
    <t>R18203000+01001</t>
  </si>
  <si>
    <t>MOIESE</t>
  </si>
  <si>
    <t>R32758000+08001</t>
  </si>
  <si>
    <t>SEP FRONTAGE ROAD    016</t>
  </si>
  <si>
    <t>R40004016+03001</t>
  </si>
  <si>
    <t>RR UNDERPASS-SEP ROAD</t>
  </si>
  <si>
    <t>R47586000+08001</t>
  </si>
  <si>
    <t>SEP FRONTAGE ROAD    013</t>
  </si>
  <si>
    <t>BUTTE-CENTENNIAL AVE</t>
  </si>
  <si>
    <t>S00201013+03001</t>
  </si>
  <si>
    <t>S 201</t>
  </si>
  <si>
    <t>17M NE VIDA</t>
  </si>
  <si>
    <t>S00201017+07001</t>
  </si>
  <si>
    <t>18M N RICHEY</t>
  </si>
  <si>
    <t>S00201058+08001</t>
  </si>
  <si>
    <t>N FORK FIRST HAY CREEK</t>
  </si>
  <si>
    <t>10M W FAIRVIEW</t>
  </si>
  <si>
    <t>S00201060+03001</t>
  </si>
  <si>
    <t>S00201062+05001</t>
  </si>
  <si>
    <t>6M W FAIRVIEW</t>
  </si>
  <si>
    <t>THIRD HAY CREEK</t>
  </si>
  <si>
    <t>S00201069+03001</t>
  </si>
  <si>
    <t>USRS  CANAL</t>
  </si>
  <si>
    <t>S 201-1ST ST W</t>
  </si>
  <si>
    <t>FAIRVIEW</t>
  </si>
  <si>
    <t>S00203010+06401</t>
  </si>
  <si>
    <t>S 203-EASTSIDE HWY</t>
  </si>
  <si>
    <t>1M E FLORENCE</t>
  </si>
  <si>
    <t>S00204001+03001</t>
  </si>
  <si>
    <t>S 204-STAGE RD</t>
  </si>
  <si>
    <t>1M S DODSON</t>
  </si>
  <si>
    <t>S00205000+04911</t>
  </si>
  <si>
    <t>S 205-FRONTAGE RD</t>
  </si>
  <si>
    <t>1M E THREE FORKS</t>
  </si>
  <si>
    <t>S00205001+02381</t>
  </si>
  <si>
    <t>MID FORK MADISON RIVER</t>
  </si>
  <si>
    <t>2M E THREE FORKS</t>
  </si>
  <si>
    <t>FRONTAGE RD-S 205</t>
  </si>
  <si>
    <t>S00205005+00671</t>
  </si>
  <si>
    <t>S00205008+03441</t>
  </si>
  <si>
    <t>2M NW MANHATTAN</t>
  </si>
  <si>
    <t>S00205011+09551</t>
  </si>
  <si>
    <t>S00205012+08751</t>
  </si>
  <si>
    <t>2M SE MANHATTAN</t>
  </si>
  <si>
    <t>S00205013+00791</t>
  </si>
  <si>
    <t>S00205014+05181</t>
  </si>
  <si>
    <t>3M SE MANHATTAN</t>
  </si>
  <si>
    <t>S00205026+06001</t>
  </si>
  <si>
    <t>UNKNOWN CREEK</t>
  </si>
  <si>
    <t>2M W BOZEMAN</t>
  </si>
  <si>
    <t>S00208009+04001</t>
  </si>
  <si>
    <t>S 208</t>
  </si>
  <si>
    <t>WHITEWATER</t>
  </si>
  <si>
    <t>S 209</t>
  </si>
  <si>
    <t>5M E BIG FORK</t>
  </si>
  <si>
    <t>S00210000+02131</t>
  </si>
  <si>
    <t>MRL SPUR (NOT IN USE)</t>
  </si>
  <si>
    <t>S 210</t>
  </si>
  <si>
    <t>BONNER</t>
  </si>
  <si>
    <t>S00210010+00611</t>
  </si>
  <si>
    <t>INT CLINTON-I 90</t>
  </si>
  <si>
    <t>CLINTON</t>
  </si>
  <si>
    <t>S00212000+01301</t>
  </si>
  <si>
    <t>IRR - S 212</t>
  </si>
  <si>
    <t>1M E DIXON</t>
  </si>
  <si>
    <t>S00212005+00991</t>
  </si>
  <si>
    <t>S00213000+01001</t>
  </si>
  <si>
    <t>S 213</t>
  </si>
  <si>
    <t>S00213010+04371</t>
  </si>
  <si>
    <t>ROCKY COULEE</t>
  </si>
  <si>
    <t>IRR - S 213</t>
  </si>
  <si>
    <t>5M NW SANTA RITA</t>
  </si>
  <si>
    <t>S00213035+07391</t>
  </si>
  <si>
    <t>S FORK MILK RIVER</t>
  </si>
  <si>
    <t>30M NW SANTA RITA</t>
  </si>
  <si>
    <t>S00214032+01061</t>
  </si>
  <si>
    <t>INT SWEETGRASS-I 15</t>
  </si>
  <si>
    <t>S 214-3RD AVE</t>
  </si>
  <si>
    <t>SWEETGRASS</t>
  </si>
  <si>
    <t>S00218000+05001</t>
  </si>
  <si>
    <t>SEP SOLLID ROAD-I 15</t>
  </si>
  <si>
    <t>SOLLID RD</t>
  </si>
  <si>
    <t>S00218001+01001</t>
  </si>
  <si>
    <t>1M E CONRAD</t>
  </si>
  <si>
    <t>S00218010+07001</t>
  </si>
  <si>
    <t>10M E CONRAD</t>
  </si>
  <si>
    <t>S00218019+09001</t>
  </si>
  <si>
    <t>20M E CONRAD</t>
  </si>
  <si>
    <t>S00219003+01001</t>
  </si>
  <si>
    <t>FARMER`S COULEE</t>
  </si>
  <si>
    <t>PENDROY RD</t>
  </si>
  <si>
    <t>1M E PENDROY</t>
  </si>
  <si>
    <t>S00219015+03001</t>
  </si>
  <si>
    <t>5M W CONRAD</t>
  </si>
  <si>
    <t>S00219017+06001</t>
  </si>
  <si>
    <t>S00219019+06001</t>
  </si>
  <si>
    <t>1M SW CONRAD</t>
  </si>
  <si>
    <t>S00220011+07031</t>
  </si>
  <si>
    <t>S 220</t>
  </si>
  <si>
    <t>S00220012+02001</t>
  </si>
  <si>
    <t>13M N CHOTEAU</t>
  </si>
  <si>
    <t>S00221004+09001</t>
  </si>
  <si>
    <t>S 221</t>
  </si>
  <si>
    <t>5M E CHOTEAU</t>
  </si>
  <si>
    <t>S00222002+07511</t>
  </si>
  <si>
    <t>MT HWY 91</t>
  </si>
  <si>
    <t>3M SW DILLON</t>
  </si>
  <si>
    <t>S00222002+08611</t>
  </si>
  <si>
    <t>S00222003+02951</t>
  </si>
  <si>
    <t>S00223001+03001</t>
  </si>
  <si>
    <t>S 223</t>
  </si>
  <si>
    <t>3M NW FORT BENTON</t>
  </si>
  <si>
    <t>S00223034+03571</t>
  </si>
  <si>
    <t>18M SE CHESTER</t>
  </si>
  <si>
    <t>S00223046+06001</t>
  </si>
  <si>
    <t>6M S CHESTER</t>
  </si>
  <si>
    <t>S00223050+07001</t>
  </si>
  <si>
    <t>2M S CHESTER</t>
  </si>
  <si>
    <t>S00225029+06211</t>
  </si>
  <si>
    <t>25M NE DUTTON</t>
  </si>
  <si>
    <t>S00225049+01461</t>
  </si>
  <si>
    <t>BOOTLEGGER RD</t>
  </si>
  <si>
    <t>30M E CONRAD</t>
  </si>
  <si>
    <t>S00226001+05191</t>
  </si>
  <si>
    <t>SAND COULEE CREEK</t>
  </si>
  <si>
    <t>3M S GREAT FALLS</t>
  </si>
  <si>
    <t>S00226002+05001</t>
  </si>
  <si>
    <t>EDEN RD</t>
  </si>
  <si>
    <t>4M S GREAT FALLS</t>
  </si>
  <si>
    <t>S00227002+01001</t>
  </si>
  <si>
    <t>STOCKETT RD</t>
  </si>
  <si>
    <t>S00227005+01001</t>
  </si>
  <si>
    <t>S00227008+02001</t>
  </si>
  <si>
    <t>4M S TRACY</t>
  </si>
  <si>
    <t>S00228010+05001</t>
  </si>
  <si>
    <t>RED COULEE</t>
  </si>
  <si>
    <t>HIGHWOOD RD</t>
  </si>
  <si>
    <t>13M E GREAT FALLS</t>
  </si>
  <si>
    <t>S00228016+04001</t>
  </si>
  <si>
    <t>6M S HIGHWOOD</t>
  </si>
  <si>
    <t>S00228022+03001</t>
  </si>
  <si>
    <t>HIGHWOOD CREEK</t>
  </si>
  <si>
    <t>BROADWAY AVE</t>
  </si>
  <si>
    <t>HIGHWOOD</t>
  </si>
  <si>
    <t>S00231001+00001</t>
  </si>
  <si>
    <t>GREEN MEADOW DR</t>
  </si>
  <si>
    <t>S00231002+01001</t>
  </si>
  <si>
    <t>S00231003+06001</t>
  </si>
  <si>
    <t>S00231005+05001</t>
  </si>
  <si>
    <t>S00234000+03411</t>
  </si>
  <si>
    <t>SCOTTS COULEE</t>
  </si>
  <si>
    <t>S 234</t>
  </si>
  <si>
    <t>1M S HAVRE</t>
  </si>
  <si>
    <t>S00234010+06541</t>
  </si>
  <si>
    <t>IRRS 234</t>
  </si>
  <si>
    <t>11M S HAVRE</t>
  </si>
  <si>
    <t>S00234013+02541</t>
  </si>
  <si>
    <t>13M S HAVRE</t>
  </si>
  <si>
    <t>S00234016+00541</t>
  </si>
  <si>
    <t>16M S HAVRE</t>
  </si>
  <si>
    <t>S00234017+07541</t>
  </si>
  <si>
    <t>18M S HAVRE</t>
  </si>
  <si>
    <t>S00235001+04761</t>
  </si>
  <si>
    <t>3M NW BOZEMAN</t>
  </si>
  <si>
    <t>S00236004+02001</t>
  </si>
  <si>
    <t>WINIFRED HWY</t>
  </si>
  <si>
    <t>4M N HILGER</t>
  </si>
  <si>
    <t>S00236006+03001</t>
  </si>
  <si>
    <t>3M S CHRISTINA</t>
  </si>
  <si>
    <t>S00236009+05001</t>
  </si>
  <si>
    <t>S00236010+01001</t>
  </si>
  <si>
    <t>S00236049+04631</t>
  </si>
  <si>
    <t>PN BRIDGE RD</t>
  </si>
  <si>
    <t>25M NW WINIFRED</t>
  </si>
  <si>
    <t>S00237000+07801</t>
  </si>
  <si>
    <t>JOYLAND RD</t>
  </si>
  <si>
    <t>2M NW LEWISTOWN</t>
  </si>
  <si>
    <t>S00238000+00271</t>
  </si>
  <si>
    <t>UPPER SPRING CR RD</t>
  </si>
  <si>
    <t>LEWISTOWN</t>
  </si>
  <si>
    <t>S00238010+00001</t>
  </si>
  <si>
    <t>E FORK BIG SPRING CREEK</t>
  </si>
  <si>
    <t>S 238-E FORK RD</t>
  </si>
  <si>
    <t>8M SE LEWISTOWN</t>
  </si>
  <si>
    <t>S00238010+06001</t>
  </si>
  <si>
    <t>9M SE LEWISTOWN</t>
  </si>
  <si>
    <t>S00238012+06001</t>
  </si>
  <si>
    <t>S 238-RED HILL RD</t>
  </si>
  <si>
    <t>S00238062+06381</t>
  </si>
  <si>
    <t>ROTHIEMAY RD</t>
  </si>
  <si>
    <t>5M N RYEGATE</t>
  </si>
  <si>
    <t>S00239003+01001</t>
  </si>
  <si>
    <t>S 239</t>
  </si>
  <si>
    <t>2M W HOBSON</t>
  </si>
  <si>
    <t>S00240001+01001</t>
  </si>
  <si>
    <t>CLEVELAND RD</t>
  </si>
  <si>
    <t>S00240001+05001</t>
  </si>
  <si>
    <t>S00240002+09001</t>
  </si>
  <si>
    <t>2M S CHINOOK</t>
  </si>
  <si>
    <t>S00240012+04001</t>
  </si>
  <si>
    <t>BEAN CREEK</t>
  </si>
  <si>
    <t>11M S CHINOOK</t>
  </si>
  <si>
    <t>S00240016+06001</t>
  </si>
  <si>
    <t>SNAKE CREEK</t>
  </si>
  <si>
    <t>9M NW CLEVELAND</t>
  </si>
  <si>
    <t>S00240025+00001</t>
  </si>
  <si>
    <t>CLEVELAND</t>
  </si>
  <si>
    <t>S00241001+02531</t>
  </si>
  <si>
    <t>THIRTY MILE CREEK</t>
  </si>
  <si>
    <t>MAIN ST N</t>
  </si>
  <si>
    <t>S00241001+06001</t>
  </si>
  <si>
    <t>FORT BELKNAP CANAL</t>
  </si>
  <si>
    <t>TURNER RD</t>
  </si>
  <si>
    <t>N EDGE HARLEM</t>
  </si>
  <si>
    <t>S00241002+00311</t>
  </si>
  <si>
    <t>BUCKLEY COULEE</t>
  </si>
  <si>
    <t>1M N HARLEM</t>
  </si>
  <si>
    <t>S00241008+04761</t>
  </si>
  <si>
    <t>S FORK WAYNE CREEK</t>
  </si>
  <si>
    <t>7M NE HARLEM</t>
  </si>
  <si>
    <t>S00241010+01211</t>
  </si>
  <si>
    <t>WAYNE CREEK</t>
  </si>
  <si>
    <t>9M NE HARLEM</t>
  </si>
  <si>
    <t>S00241010+07751</t>
  </si>
  <si>
    <t>E FORK WAYNE CREEK</t>
  </si>
  <si>
    <t>S00241012+00831</t>
  </si>
  <si>
    <t>N FORK WAYNE CREEK</t>
  </si>
  <si>
    <t>11M NE HARLEM</t>
  </si>
  <si>
    <t>S00241013+01851</t>
  </si>
  <si>
    <t>W SAVOY CREEK</t>
  </si>
  <si>
    <t>13M NE HARLEM</t>
  </si>
  <si>
    <t>S00241037+08341</t>
  </si>
  <si>
    <t>WOODY ISLAND CREEK</t>
  </si>
  <si>
    <t>6M N TURNER</t>
  </si>
  <si>
    <t>S00243005+09001</t>
  </si>
  <si>
    <t>CREE CROSSING</t>
  </si>
  <si>
    <t>15M NW SACO</t>
  </si>
  <si>
    <t>S00243011+07001</t>
  </si>
  <si>
    <t>S 243</t>
  </si>
  <si>
    <t>10 M NW SACO</t>
  </si>
  <si>
    <t>S00243012+02001</t>
  </si>
  <si>
    <t>9M NW SACO</t>
  </si>
  <si>
    <t>S00243016+00001</t>
  </si>
  <si>
    <t>5M N SACO</t>
  </si>
  <si>
    <t>S00243020+00001</t>
  </si>
  <si>
    <t>1M N SACO</t>
  </si>
  <si>
    <t>S00243020+02001</t>
  </si>
  <si>
    <t>S00243020+06001</t>
  </si>
  <si>
    <t>S00243020+07001</t>
  </si>
  <si>
    <t>S00243020+08001</t>
  </si>
  <si>
    <t>S00244002+04001</t>
  </si>
  <si>
    <t>S 244</t>
  </si>
  <si>
    <t>10M SW FLATWILLOW</t>
  </si>
  <si>
    <t>S00244004+03001</t>
  </si>
  <si>
    <t>8M SW FLATWILLOW</t>
  </si>
  <si>
    <t>S00244005+08001</t>
  </si>
  <si>
    <t>FLATWILLOW CREEK</t>
  </si>
  <si>
    <t>6M SW FLATWILLOW</t>
  </si>
  <si>
    <t>S00244012+01001</t>
  </si>
  <si>
    <t>PIKE CREEK</t>
  </si>
  <si>
    <t>FLATWILLOW</t>
  </si>
  <si>
    <t>S00244012+03001</t>
  </si>
  <si>
    <t>S00244018+05001</t>
  </si>
  <si>
    <t>YELLOW WATER CR-ELK CR</t>
  </si>
  <si>
    <t>5M S WINNETT</t>
  </si>
  <si>
    <t>S00244023+03001</t>
  </si>
  <si>
    <t>WINNETT</t>
  </si>
  <si>
    <t>S00246000+07001</t>
  </si>
  <si>
    <t>W EDGE OF GLASGOW</t>
  </si>
  <si>
    <t>S00246001+01001</t>
  </si>
  <si>
    <t>1M W GLASGOW</t>
  </si>
  <si>
    <t>S00246002+01001</t>
  </si>
  <si>
    <t>2M W GLASGOW</t>
  </si>
  <si>
    <t>S00246006+07001</t>
  </si>
  <si>
    <t>5M SE TAMPICO</t>
  </si>
  <si>
    <t>S00248014+07251</t>
  </si>
  <si>
    <t>SPRING COULEE</t>
  </si>
  <si>
    <t>S 248</t>
  </si>
  <si>
    <t>2M NW RICHLAND</t>
  </si>
  <si>
    <t>S00248016+09171</t>
  </si>
  <si>
    <t>W FK POPLAR RV OVERFLOW</t>
  </si>
  <si>
    <t>NE OF RICHLAND</t>
  </si>
  <si>
    <t>S00248017+03301</t>
  </si>
  <si>
    <t>1M E RICHLAND</t>
  </si>
  <si>
    <t>S00248017+04121</t>
  </si>
  <si>
    <t>MARTIN COULEE</t>
  </si>
  <si>
    <t>7M E RICHLAND</t>
  </si>
  <si>
    <t>3M W SCOBEY</t>
  </si>
  <si>
    <t>2M W SCOBEY</t>
  </si>
  <si>
    <t>S00248043+03531</t>
  </si>
  <si>
    <t>POPLAR RIVER</t>
  </si>
  <si>
    <t>S00248043+08481</t>
  </si>
  <si>
    <t>BLAINE SPRING CREEK</t>
  </si>
  <si>
    <t>S 249-VARNEY RD</t>
  </si>
  <si>
    <t>8M S ENNIS</t>
  </si>
  <si>
    <t>IRR - S 251</t>
  </si>
  <si>
    <t>20M NE POPLAR</t>
  </si>
  <si>
    <t>S00251017+08001</t>
  </si>
  <si>
    <t>KIRN COULEE</t>
  </si>
  <si>
    <t>22M NE POPLAR</t>
  </si>
  <si>
    <t>S00251021+07001</t>
  </si>
  <si>
    <t>26M NE POPLAR</t>
  </si>
  <si>
    <t>S00251024+07001</t>
  </si>
  <si>
    <t>29M NE POPLAR</t>
  </si>
  <si>
    <t>S00251040+09001</t>
  </si>
  <si>
    <t>11M S FLAXVILLE</t>
  </si>
  <si>
    <t>S00251049+08001</t>
  </si>
  <si>
    <t>E FORK EAGLE CREEK</t>
  </si>
  <si>
    <t>S 251</t>
  </si>
  <si>
    <t>3M S FLAXVILLE</t>
  </si>
  <si>
    <t>S00252001+05001</t>
  </si>
  <si>
    <t>S 252-HORSE CR RD</t>
  </si>
  <si>
    <t>1M W CIRCLE</t>
  </si>
  <si>
    <t>S00252007+00001</t>
  </si>
  <si>
    <t>7M NW CIRCLE</t>
  </si>
  <si>
    <t>S00252008+00001</t>
  </si>
  <si>
    <t>8M NW CIRCLE</t>
  </si>
  <si>
    <t>S00252013+00001</t>
  </si>
  <si>
    <t>S 252-WELDON RD</t>
  </si>
  <si>
    <t>13M NW CIRCLE</t>
  </si>
  <si>
    <t>S00252014+01001</t>
  </si>
  <si>
    <t>14M NW CIRCLE</t>
  </si>
  <si>
    <t>S00253000+00311</t>
  </si>
  <si>
    <t>SE TERRY</t>
  </si>
  <si>
    <t>S00253001+03031</t>
  </si>
  <si>
    <t>S 253</t>
  </si>
  <si>
    <t>1M NE TERRY</t>
  </si>
  <si>
    <t>S00253005+00301</t>
  </si>
  <si>
    <t>4M N TERRY</t>
  </si>
  <si>
    <t>S00253008+04031</t>
  </si>
  <si>
    <t>8M NW TERRY</t>
  </si>
  <si>
    <t>S00253009+08031</t>
  </si>
  <si>
    <t>9M NW TERRY</t>
  </si>
  <si>
    <t>S00253017+08031</t>
  </si>
  <si>
    <t>17M NW TERRY</t>
  </si>
  <si>
    <t>S00253019+02031</t>
  </si>
  <si>
    <t>18M NW TERRY</t>
  </si>
  <si>
    <t>S00253022+08031</t>
  </si>
  <si>
    <t>22M NW TERRY</t>
  </si>
  <si>
    <t>S00253046+06031</t>
  </si>
  <si>
    <t>REDWATER RIVER</t>
  </si>
  <si>
    <t>NW BROCKWAY</t>
  </si>
  <si>
    <t>S00254017+05001</t>
  </si>
  <si>
    <t>LOWER SEVEN MILE CREEK</t>
  </si>
  <si>
    <t>S 254</t>
  </si>
  <si>
    <t>6M S BLOOMFIELD</t>
  </si>
  <si>
    <t>S00254022+09001</t>
  </si>
  <si>
    <t>S FK THIRTEEN MILE CREEK</t>
  </si>
  <si>
    <t>1M S BLOOMFIELD</t>
  </si>
  <si>
    <t>S00254053+02001</t>
  </si>
  <si>
    <t>11.1M NW RICHEY</t>
  </si>
  <si>
    <t>S00255003+01001</t>
  </si>
  <si>
    <t>HINGHAM COULEE</t>
  </si>
  <si>
    <t>S 255</t>
  </si>
  <si>
    <t>3M N RUDYARD</t>
  </si>
  <si>
    <t>S00255008+09001</t>
  </si>
  <si>
    <t>O`BRIEN COULEE</t>
  </si>
  <si>
    <t>9M N RUDYARD</t>
  </si>
  <si>
    <t>S00255018+06001</t>
  </si>
  <si>
    <t>19M N RUDYARD</t>
  </si>
  <si>
    <t>S00257001+05441</t>
  </si>
  <si>
    <t>DIAMOND MATCH RD</t>
  </si>
  <si>
    <t>1M SE SUPERIOR</t>
  </si>
  <si>
    <t>S00257003+02161</t>
  </si>
  <si>
    <t>3M SE SUPERIOR</t>
  </si>
  <si>
    <t>S00258000+02001</t>
  </si>
  <si>
    <t>W RESERVE HWY</t>
  </si>
  <si>
    <t>E EDGE RESERVE</t>
  </si>
  <si>
    <t>S00258000+08001</t>
  </si>
  <si>
    <t>1M E RESERVE</t>
  </si>
  <si>
    <t>S00260003+05351</t>
  </si>
  <si>
    <t>PIPE CREEK</t>
  </si>
  <si>
    <t>4M N LIBBY</t>
  </si>
  <si>
    <t>S 261</t>
  </si>
  <si>
    <t>S00261029+02001</t>
  </si>
  <si>
    <t>PARSON CREEK</t>
  </si>
  <si>
    <t>28M N WIBAUX</t>
  </si>
  <si>
    <t>S00261029+06001</t>
  </si>
  <si>
    <t>SMITH CREEK</t>
  </si>
  <si>
    <t>S00261038+05001</t>
  </si>
  <si>
    <t>SHADWELL CREEK</t>
  </si>
  <si>
    <t>19M S SIDNEY</t>
  </si>
  <si>
    <t>S00261047+09001</t>
  </si>
  <si>
    <t>O`BRIEN CREEK</t>
  </si>
  <si>
    <t>9M S SIDNEY</t>
  </si>
  <si>
    <t>S00263004+05771</t>
  </si>
  <si>
    <t>FRENCH DITCH</t>
  </si>
  <si>
    <t>MULLAN RD</t>
  </si>
  <si>
    <t>S00263008+00001</t>
  </si>
  <si>
    <t>6M SE FRENCHTOWN</t>
  </si>
  <si>
    <t>S00263014+01031</t>
  </si>
  <si>
    <t>INT FRENCHTOWN-I 90</t>
  </si>
  <si>
    <t>S 263</t>
  </si>
  <si>
    <t>FRENCHTOWN</t>
  </si>
  <si>
    <t>S00269005+03001</t>
  </si>
  <si>
    <t>EASTSIDE HWY</t>
  </si>
  <si>
    <t>CORVALLIS-EASTSIDE HWY</t>
  </si>
  <si>
    <t>S00269008+09001</t>
  </si>
  <si>
    <t>3M N CORVALLIS</t>
  </si>
  <si>
    <t>S00269009+08001</t>
  </si>
  <si>
    <t>4M N CORVALLIS</t>
  </si>
  <si>
    <t>S00269011+07771</t>
  </si>
  <si>
    <t>UNION DITCH</t>
  </si>
  <si>
    <t>8M S STEVENSVILLE</t>
  </si>
  <si>
    <t>S00269011+07841</t>
  </si>
  <si>
    <t>ETNA DITCH</t>
  </si>
  <si>
    <t>S00269020+08001</t>
  </si>
  <si>
    <t>BITTERROOT RIVER OVERFLO</t>
  </si>
  <si>
    <t>STEVI CUTOFF RD</t>
  </si>
  <si>
    <t>1M NW STEVENSVILLE</t>
  </si>
  <si>
    <t>S00269021+00001</t>
  </si>
  <si>
    <t>S00271021+06001</t>
  </si>
  <si>
    <t>S 271</t>
  </si>
  <si>
    <t>1M NE HELMVILLE</t>
  </si>
  <si>
    <t>S00271021+08001</t>
  </si>
  <si>
    <t>LINCOLN SLOUGH</t>
  </si>
  <si>
    <t>S00272000+03441</t>
  </si>
  <si>
    <t>W MILWAUKEE AVE</t>
  </si>
  <si>
    <t>S00273000+07001</t>
  </si>
  <si>
    <t>S 273</t>
  </si>
  <si>
    <t>2M NE ANACONDA</t>
  </si>
  <si>
    <t>S00275001+00951</t>
  </si>
  <si>
    <t>DEER LODGE-MAIN ST</t>
  </si>
  <si>
    <t>S00275002+04801</t>
  </si>
  <si>
    <t>S DEER LODGE</t>
  </si>
  <si>
    <t>S00275003+00921</t>
  </si>
  <si>
    <t>INT S DEER LODGE-I 90</t>
  </si>
  <si>
    <t>RAMP TO MAIN ST</t>
  </si>
  <si>
    <t>1M S DEER LODGE</t>
  </si>
  <si>
    <t>S00277020+09001</t>
  </si>
  <si>
    <t>HAMMOND RD</t>
  </si>
  <si>
    <t>S00277029+00001</t>
  </si>
  <si>
    <t>29M NE HAMMOND</t>
  </si>
  <si>
    <t>S00277031+05001</t>
  </si>
  <si>
    <t>31M NE HAMMOND</t>
  </si>
  <si>
    <t>S00278018+06001</t>
  </si>
  <si>
    <t>GRASSHOPPER CREEK</t>
  </si>
  <si>
    <t>S 278</t>
  </si>
  <si>
    <t>S00278043+02001</t>
  </si>
  <si>
    <t>JACKSON</t>
  </si>
  <si>
    <t>S00278043+03001</t>
  </si>
  <si>
    <t>S00279000+00001</t>
  </si>
  <si>
    <t>INT LINCOLN-I 15</t>
  </si>
  <si>
    <t>10M N HELENA</t>
  </si>
  <si>
    <t>S00279001+00661</t>
  </si>
  <si>
    <t>LINCOLN RD W</t>
  </si>
  <si>
    <t>S00279001+00851</t>
  </si>
  <si>
    <t>S00279004+01151</t>
  </si>
  <si>
    <t>9M NW HELENA</t>
  </si>
  <si>
    <t>S00279006+08261</t>
  </si>
  <si>
    <t>12M NW HELENA</t>
  </si>
  <si>
    <t>S00279007+08011</t>
  </si>
  <si>
    <t>13M NW HELENA</t>
  </si>
  <si>
    <t>S00279011+09331</t>
  </si>
  <si>
    <t>17M NW HELENA</t>
  </si>
  <si>
    <t>S00279012+08091</t>
  </si>
  <si>
    <t>2M SE CANYON CREEK</t>
  </si>
  <si>
    <t>S00279013+05371</t>
  </si>
  <si>
    <t>GANS KLEIN DITCH</t>
  </si>
  <si>
    <t>1M SE CANYON CREEK</t>
  </si>
  <si>
    <t>S00279016+00451</t>
  </si>
  <si>
    <t>2M NW CANYON CREEK</t>
  </si>
  <si>
    <t>S00279017+09161</t>
  </si>
  <si>
    <t>5M NW CANYON CREEK</t>
  </si>
  <si>
    <t>S00279018+02171</t>
  </si>
  <si>
    <t>5M N CANYON CREEK</t>
  </si>
  <si>
    <t>S00279018+08001</t>
  </si>
  <si>
    <t>6M NW CANYON CREEK</t>
  </si>
  <si>
    <t>S00279019+06491</t>
  </si>
  <si>
    <t>S00280000+03441</t>
  </si>
  <si>
    <t>YORK RD</t>
  </si>
  <si>
    <t>2M NE HELENA</t>
  </si>
  <si>
    <t>S00280012+00001</t>
  </si>
  <si>
    <t>14M NE HELENA</t>
  </si>
  <si>
    <t>S00280013+04001</t>
  </si>
  <si>
    <t>TROUT CREEK</t>
  </si>
  <si>
    <t>15M NE HELENA</t>
  </si>
  <si>
    <t>S00284004+07001</t>
  </si>
  <si>
    <t>CANYON FERRY RD</t>
  </si>
  <si>
    <t>9M NE EAST HELENA</t>
  </si>
  <si>
    <t>S00284013+02741</t>
  </si>
  <si>
    <t>3M E CANYON FERRY</t>
  </si>
  <si>
    <t>S00285001+09001</t>
  </si>
  <si>
    <t>S 285</t>
  </si>
  <si>
    <t>W TOSTON</t>
  </si>
  <si>
    <t>S00285002+00001</t>
  </si>
  <si>
    <t>CROW CREEK</t>
  </si>
  <si>
    <t>S00285002+09001</t>
  </si>
  <si>
    <t>TOSTON CANAL</t>
  </si>
  <si>
    <t>2M W TOSTON</t>
  </si>
  <si>
    <t>S00285006+04001</t>
  </si>
  <si>
    <t>3M SE RADERSBURG</t>
  </si>
  <si>
    <t>S00286003+00001</t>
  </si>
  <si>
    <t>TRIDENT RD</t>
  </si>
  <si>
    <t>1M SW TRIDENT</t>
  </si>
  <si>
    <t>S00287007+09001</t>
  </si>
  <si>
    <t>1M S WILLOW CREEK</t>
  </si>
  <si>
    <t>S00288000+09091</t>
  </si>
  <si>
    <t>INT MANHATTAN-I 90</t>
  </si>
  <si>
    <t>CHURCHILL RD</t>
  </si>
  <si>
    <t>3M S MANHATTAN</t>
  </si>
  <si>
    <t>2M N AMSTERDAM</t>
  </si>
  <si>
    <t>S00288005+07001</t>
  </si>
  <si>
    <t>IRRIGATION CREEK</t>
  </si>
  <si>
    <t>5M S MANHATTAN</t>
  </si>
  <si>
    <t>S00288010+01001</t>
  </si>
  <si>
    <t>GODFREY CREEK</t>
  </si>
  <si>
    <t>10M S MANHATTAN</t>
  </si>
  <si>
    <t>S00288010+08001</t>
  </si>
  <si>
    <t>11M S MANHATTAN</t>
  </si>
  <si>
    <t>12M S MANHATTAN</t>
  </si>
  <si>
    <t>S00290004+05001</t>
  </si>
  <si>
    <t>3M N BELGRADE</t>
  </si>
  <si>
    <t>S00290004+07001</t>
  </si>
  <si>
    <t>E GALLATIN RIVER OVERFLO</t>
  </si>
  <si>
    <t>4M N BELGRADE</t>
  </si>
  <si>
    <t>S00290005+03001</t>
  </si>
  <si>
    <t>REESE CREEK</t>
  </si>
  <si>
    <t>S00290009+04001</t>
  </si>
  <si>
    <t>DRY CREEK            119</t>
  </si>
  <si>
    <t>9M N BELGRADE</t>
  </si>
  <si>
    <t>S00290010+08001</t>
  </si>
  <si>
    <t>10M N BELGRADE</t>
  </si>
  <si>
    <t>S00290013+03001</t>
  </si>
  <si>
    <t>13M N BELGRADE</t>
  </si>
  <si>
    <t>S00290014+09001</t>
  </si>
  <si>
    <t>14M N BELGRADE</t>
  </si>
  <si>
    <t>S00294013+04001</t>
  </si>
  <si>
    <t>SAWMILL CREEK</t>
  </si>
  <si>
    <t>S 294</t>
  </si>
  <si>
    <t>15M SW MARTINSDALE</t>
  </si>
  <si>
    <t>S00294022+05001</t>
  </si>
  <si>
    <t>5M SW MARTINSDALE</t>
  </si>
  <si>
    <t>S00294027+02001</t>
  </si>
  <si>
    <t>MARTINSDALE SUPPLY CANAL</t>
  </si>
  <si>
    <t>S00294027+03001</t>
  </si>
  <si>
    <t>S FORK MUSSELSHELL RIVER</t>
  </si>
  <si>
    <t>S00297000+09001</t>
  </si>
  <si>
    <t>DEADMAN`S BASIN CANAL</t>
  </si>
  <si>
    <t>S 297</t>
  </si>
  <si>
    <t>1M N SHAWMUT</t>
  </si>
  <si>
    <t>S00297008+04001</t>
  </si>
  <si>
    <t>ROBERTS CREEK</t>
  </si>
  <si>
    <t>8M N SHAWMUT</t>
  </si>
  <si>
    <t>S00297028+03361</t>
  </si>
  <si>
    <t>WEST GALLOWAY CREEK</t>
  </si>
  <si>
    <t>9M E JUDITH GAP</t>
  </si>
  <si>
    <t>S00297029+06031</t>
  </si>
  <si>
    <t>BLAKE CREEK</t>
  </si>
  <si>
    <t>8M E JUDITH GAP</t>
  </si>
  <si>
    <t>S00298000+08841</t>
  </si>
  <si>
    <t>8M S BIG TIMBER</t>
  </si>
  <si>
    <t>S00298008+05001</t>
  </si>
  <si>
    <t>S00298013+00001</t>
  </si>
  <si>
    <t>3M NE MCLEOD</t>
  </si>
  <si>
    <t>S00298016+03261</t>
  </si>
  <si>
    <t>WEST BOULDER RIVER</t>
  </si>
  <si>
    <t>S00300000+02001</t>
  </si>
  <si>
    <t>S 300</t>
  </si>
  <si>
    <t>RYEGATE</t>
  </si>
  <si>
    <t>S00300001+02001</t>
  </si>
  <si>
    <t>1M S RYEGATE</t>
  </si>
  <si>
    <t>S00306000+09691</t>
  </si>
  <si>
    <t>HWY 10</t>
  </si>
  <si>
    <t>1M W COLUMBUS</t>
  </si>
  <si>
    <t>S00306002+02091</t>
  </si>
  <si>
    <t>SEP RAPELJE-I 90</t>
  </si>
  <si>
    <t>RAPELJE RD</t>
  </si>
  <si>
    <t>1M N COLUMBUS</t>
  </si>
  <si>
    <t>S00306007+00351</t>
  </si>
  <si>
    <t>6M NW COLUMBUS</t>
  </si>
  <si>
    <t>S00308000+01001</t>
  </si>
  <si>
    <t>S 308</t>
  </si>
  <si>
    <t>RED LODGE</t>
  </si>
  <si>
    <t>S00310000+08501</t>
  </si>
  <si>
    <t>MUSSELSHELL TRL RD</t>
  </si>
  <si>
    <t>1M N CUSTER</t>
  </si>
  <si>
    <t>S00310040+01921</t>
  </si>
  <si>
    <t>S MUSSELSHELL RD</t>
  </si>
  <si>
    <t>1M SW HYSHAM</t>
  </si>
  <si>
    <t>S00311010+00011</t>
  </si>
  <si>
    <t>MEYERS RD</t>
  </si>
  <si>
    <t>MYERS</t>
  </si>
  <si>
    <t>S00311013+08221</t>
  </si>
  <si>
    <t>4M NW MYERS</t>
  </si>
  <si>
    <t>WILLIAMS COULEE</t>
  </si>
  <si>
    <t>IRR - S 313</t>
  </si>
  <si>
    <t>1M S HARDIN</t>
  </si>
  <si>
    <t>S00313006+02721</t>
  </si>
  <si>
    <t>TWO LEGGIN CANAL</t>
  </si>
  <si>
    <t>5M S HARDIN</t>
  </si>
  <si>
    <t>S00313007+08411</t>
  </si>
  <si>
    <t>S00313008+00411</t>
  </si>
  <si>
    <t>OVERFLOW DITCH</t>
  </si>
  <si>
    <t>S00313008+03271</t>
  </si>
  <si>
    <t>S00313023+08091</t>
  </si>
  <si>
    <t>ROTTEN GRASS CREEK</t>
  </si>
  <si>
    <t>SAINT XAVIER</t>
  </si>
  <si>
    <t>S00313032+06911</t>
  </si>
  <si>
    <t>SOAP CREEK</t>
  </si>
  <si>
    <t>S00313035+00261</t>
  </si>
  <si>
    <t>10M SW ST XAVIER</t>
  </si>
  <si>
    <t>S00314002+05001</t>
  </si>
  <si>
    <t>SQUIRREL CREEK</t>
  </si>
  <si>
    <t>IRR - S 314</t>
  </si>
  <si>
    <t>DECKER</t>
  </si>
  <si>
    <t>S00314009+03001</t>
  </si>
  <si>
    <t>5M N DECKER</t>
  </si>
  <si>
    <t>S00314033+08871</t>
  </si>
  <si>
    <t>11M SW BUSBY</t>
  </si>
  <si>
    <t>S00314042+03731</t>
  </si>
  <si>
    <t>DAVIS CREEK</t>
  </si>
  <si>
    <t>3M SW BUSBY</t>
  </si>
  <si>
    <t>S00317003+00001</t>
  </si>
  <si>
    <t>CONRAD RD</t>
  </si>
  <si>
    <t>S00317004+04381</t>
  </si>
  <si>
    <t>SHADY LN</t>
  </si>
  <si>
    <t>2M NE KALISPELL</t>
  </si>
  <si>
    <t>S00320005+03001</t>
  </si>
  <si>
    <t>WHITNEY CR RD</t>
  </si>
  <si>
    <t>ISMAY-WHITNEY CR RD</t>
  </si>
  <si>
    <t>S00322011+01131</t>
  </si>
  <si>
    <t>S 322</t>
  </si>
  <si>
    <t>16M S BAKER</t>
  </si>
  <si>
    <t>S00322021+08711</t>
  </si>
  <si>
    <t>18M NE EKALAKA</t>
  </si>
  <si>
    <t>S00323017+07001</t>
  </si>
  <si>
    <t>S 323</t>
  </si>
  <si>
    <t>17M SE EKALAKA</t>
  </si>
  <si>
    <t>S00323056+05001</t>
  </si>
  <si>
    <t>15M NE ALZADA</t>
  </si>
  <si>
    <t>S00324000+00011</t>
  </si>
  <si>
    <t>INT HORSE PRAIRIE I 15</t>
  </si>
  <si>
    <t>S 324</t>
  </si>
  <si>
    <t>1M E CLARK CANYON DAM</t>
  </si>
  <si>
    <t>S00324004+05001</t>
  </si>
  <si>
    <t>HORSE PRAIRIE CREEK</t>
  </si>
  <si>
    <t>8M E GRANT</t>
  </si>
  <si>
    <t>S00324005+01001</t>
  </si>
  <si>
    <t>7M E GRANT</t>
  </si>
  <si>
    <t>S00324006+09001</t>
  </si>
  <si>
    <t>MEDICINE LODGE CREEK</t>
  </si>
  <si>
    <t>5M E GRANT</t>
  </si>
  <si>
    <t>S00325000+03001</t>
  </si>
  <si>
    <t>LODGE CREEK RD</t>
  </si>
  <si>
    <t>1M NE CHINOOK</t>
  </si>
  <si>
    <t>S00325000+04001</t>
  </si>
  <si>
    <t>S00325000+05001</t>
  </si>
  <si>
    <t>S00325000+08001</t>
  </si>
  <si>
    <t>S 325-ELLOAM RD</t>
  </si>
  <si>
    <t>S 327</t>
  </si>
  <si>
    <t>3M SE BAINVILLE</t>
  </si>
  <si>
    <t>S00327014+04331</t>
  </si>
  <si>
    <t>14M SE BAINVILLE</t>
  </si>
  <si>
    <t>S00330000+04061</t>
  </si>
  <si>
    <t>MILLEGAN RD</t>
  </si>
  <si>
    <t>S00330005+00001</t>
  </si>
  <si>
    <t>SMITH RIVER</t>
  </si>
  <si>
    <t>5M SE ULM</t>
  </si>
  <si>
    <t>S00330007+04001</t>
  </si>
  <si>
    <t>S00330010+07001</t>
  </si>
  <si>
    <t>11M SE ULM</t>
  </si>
  <si>
    <t>S00330011+03001</t>
  </si>
  <si>
    <t>S00330012+09001</t>
  </si>
  <si>
    <t>12M SE ULM</t>
  </si>
  <si>
    <t>S00330013+08001</t>
  </si>
  <si>
    <t>14M S ULM</t>
  </si>
  <si>
    <t>S00330015+02001</t>
  </si>
  <si>
    <t>15M SE ULM</t>
  </si>
  <si>
    <t>S00330030+03001</t>
  </si>
  <si>
    <t>BIRD CREEK</t>
  </si>
  <si>
    <t>6M SE CASCADE</t>
  </si>
  <si>
    <t>S00330036+06001</t>
  </si>
  <si>
    <t>CENTRAL AVE E</t>
  </si>
  <si>
    <t>S00332000+09001</t>
  </si>
  <si>
    <t>S 332</t>
  </si>
  <si>
    <t>12M S MILES CITY</t>
  </si>
  <si>
    <t>S00332019+08751</t>
  </si>
  <si>
    <t>31M SW MILES CITY</t>
  </si>
  <si>
    <t>S00332039+06161</t>
  </si>
  <si>
    <t>20M N ASHLAND</t>
  </si>
  <si>
    <t>S00332047+08001</t>
  </si>
  <si>
    <t>11M N ASHLAND</t>
  </si>
  <si>
    <t>S00335000+06001</t>
  </si>
  <si>
    <t>S GLENDIVE</t>
  </si>
  <si>
    <t>S00335001+07141</t>
  </si>
  <si>
    <t>1M S GLENDIVE</t>
  </si>
  <si>
    <t>S00335003+07691</t>
  </si>
  <si>
    <t>3M S GLENDIVE</t>
  </si>
  <si>
    <t>S00335005+08631</t>
  </si>
  <si>
    <t>5M S GLENDIVE</t>
  </si>
  <si>
    <t>S00335013+02111</t>
  </si>
  <si>
    <t>13M S GLENDIVE</t>
  </si>
  <si>
    <t>S 336-OLLIE RD</t>
  </si>
  <si>
    <t>20M NE BAKER</t>
  </si>
  <si>
    <t>S00340000+04871</t>
  </si>
  <si>
    <t>INT FALLON-I 94</t>
  </si>
  <si>
    <t>S 340</t>
  </si>
  <si>
    <t>PLUM COULEE CREEK</t>
  </si>
  <si>
    <t>1M SE FALLON</t>
  </si>
  <si>
    <t>S00343011+00281</t>
  </si>
  <si>
    <t>WEST FORK WILLOW CREEK</t>
  </si>
  <si>
    <t>OILMONT HWY</t>
  </si>
  <si>
    <t>11M E OILMONT</t>
  </si>
  <si>
    <t>S00343016+01831</t>
  </si>
  <si>
    <t>16M E OILMONT</t>
  </si>
  <si>
    <t>S00343016+05561</t>
  </si>
  <si>
    <t>MINERS COULEE</t>
  </si>
  <si>
    <t>S00343021+07241</t>
  </si>
  <si>
    <t>21M E OILMONT</t>
  </si>
  <si>
    <t>S00344023+06341</t>
  </si>
  <si>
    <t>SMOKE CREEK</t>
  </si>
  <si>
    <t>IRR - S 344</t>
  </si>
  <si>
    <t>12M W FROID</t>
  </si>
  <si>
    <t>S00344029+08341</t>
  </si>
  <si>
    <t>6M W FROID</t>
  </si>
  <si>
    <t>S00344031+07101</t>
  </si>
  <si>
    <t>4M W FROID</t>
  </si>
  <si>
    <t>S00344035+00341</t>
  </si>
  <si>
    <t>1M W FROID</t>
  </si>
  <si>
    <t>S00345004+04001</t>
  </si>
  <si>
    <t>5M E GALLATIN GATEWAY</t>
  </si>
  <si>
    <t>S00345006+01001</t>
  </si>
  <si>
    <t>S 19TH RD</t>
  </si>
  <si>
    <t>S00346002+03611</t>
  </si>
  <si>
    <t>W DRY CREEK RD</t>
  </si>
  <si>
    <t>1M E MANHATTAN</t>
  </si>
  <si>
    <t>S00346002+07281</t>
  </si>
  <si>
    <t>2M E MANHATTAN</t>
  </si>
  <si>
    <t>S00346006+00001</t>
  </si>
  <si>
    <t>5M E MANHATTAN</t>
  </si>
  <si>
    <t>S00347002+05001</t>
  </si>
  <si>
    <t>4M SW BELGRADE</t>
  </si>
  <si>
    <t>S00347002+07001</t>
  </si>
  <si>
    <t>S00347003+01001</t>
  </si>
  <si>
    <t>3M SW BELGRADE</t>
  </si>
  <si>
    <t>S00347003+03001</t>
  </si>
  <si>
    <t>GALLATIN OVERFLOW</t>
  </si>
  <si>
    <t>S00347003+04001</t>
  </si>
  <si>
    <t>S00348000+04001</t>
  </si>
  <si>
    <t>MARSHALL CREEK RD</t>
  </si>
  <si>
    <t>1M W PHILIPSBURG</t>
  </si>
  <si>
    <t>S00348014+02001</t>
  </si>
  <si>
    <t>14M W PHILIPSBURG</t>
  </si>
  <si>
    <t>S00350003+00001</t>
  </si>
  <si>
    <t>IRR - S 350</t>
  </si>
  <si>
    <t>9M NW FROID</t>
  </si>
  <si>
    <t>S00354002+09501</t>
  </si>
  <si>
    <t>KERR DAM RD</t>
  </si>
  <si>
    <t>2M SW POLSON</t>
  </si>
  <si>
    <t>S00358007+04001</t>
  </si>
  <si>
    <t>IRR - S 358</t>
  </si>
  <si>
    <t>S00358016+08321</t>
  </si>
  <si>
    <t>12M S CUT BANK</t>
  </si>
  <si>
    <t>S00358024+04751</t>
  </si>
  <si>
    <t>5M S CUT BANK</t>
  </si>
  <si>
    <t>S00359001+03461</t>
  </si>
  <si>
    <t>JEFFERSON RIVER SLOUGH</t>
  </si>
  <si>
    <t>S 359</t>
  </si>
  <si>
    <t>S00359002+02661</t>
  </si>
  <si>
    <t>JEFFERSON ISLAND</t>
  </si>
  <si>
    <t>S00359002+08211</t>
  </si>
  <si>
    <t>BRICKER SPARROW DITCH</t>
  </si>
  <si>
    <t>S00359006+02091</t>
  </si>
  <si>
    <t>SOUTH BOULDER RIVER</t>
  </si>
  <si>
    <t>3M S JEFFERSON ISLAND</t>
  </si>
  <si>
    <t>S00360000+04001</t>
  </si>
  <si>
    <t>WHITE SULPHUR SPRINGS</t>
  </si>
  <si>
    <t>S00360003+00001</t>
  </si>
  <si>
    <t>S 360       FH 65</t>
  </si>
  <si>
    <t>3M NW WHITE SULPHUR SPR</t>
  </si>
  <si>
    <t>S00360016+05671</t>
  </si>
  <si>
    <t>2M E FORT LOGAN</t>
  </si>
  <si>
    <t>S00363001+03001</t>
  </si>
  <si>
    <t>1M S WAGNER</t>
  </si>
  <si>
    <t>S00363008+08001</t>
  </si>
  <si>
    <t>S 363</t>
  </si>
  <si>
    <t>4M SW MALTA</t>
  </si>
  <si>
    <t>S00363011+03001</t>
  </si>
  <si>
    <t>1M SW MALTA</t>
  </si>
  <si>
    <t>S00365000+05101</t>
  </si>
  <si>
    <t>INT BRADY-I 15</t>
  </si>
  <si>
    <t>S 365-BRADY RD</t>
  </si>
  <si>
    <t>BRADY</t>
  </si>
  <si>
    <t>S00366000+00001</t>
  </si>
  <si>
    <t>INT LEDGER-I 15</t>
  </si>
  <si>
    <t>S 366-LEDGER RD</t>
  </si>
  <si>
    <t>6M N CONRAD</t>
  </si>
  <si>
    <t>S00366002+03001</t>
  </si>
  <si>
    <t>4M W LEDGER</t>
  </si>
  <si>
    <t>S00366005+09001</t>
  </si>
  <si>
    <t>LEDGER</t>
  </si>
  <si>
    <t>S00370000+05361</t>
  </si>
  <si>
    <t>BELL CROSSING</t>
  </si>
  <si>
    <t>2M NE VICTOR</t>
  </si>
  <si>
    <t>S00370000+07671</t>
  </si>
  <si>
    <t>S00370001+01231</t>
  </si>
  <si>
    <t>3M NE VICTOR</t>
  </si>
  <si>
    <t>S00370001+07691</t>
  </si>
  <si>
    <t>3M S STEVENSVILLE</t>
  </si>
  <si>
    <t>S00373000+04001</t>
  </si>
  <si>
    <t>WOODSIDE CUTOFF RD</t>
  </si>
  <si>
    <t>WOODSIDE</t>
  </si>
  <si>
    <t>S00373002+04001</t>
  </si>
  <si>
    <t>CORVALLIS</t>
  </si>
  <si>
    <t>S00374003+07001</t>
  </si>
  <si>
    <t>S 374-OUTLOOK HWY</t>
  </si>
  <si>
    <t>2M S OUTLOOK</t>
  </si>
  <si>
    <t>S00381000+04001</t>
  </si>
  <si>
    <t>GOULDING CREEK RD</t>
  </si>
  <si>
    <t>S00381004+04001</t>
  </si>
  <si>
    <t>HARPER`S COULEE</t>
  </si>
  <si>
    <t>11M SW ROUNDUP</t>
  </si>
  <si>
    <t>S00382000+00001</t>
  </si>
  <si>
    <t>IRR - S 382</t>
  </si>
  <si>
    <t>1M E PERMA</t>
  </si>
  <si>
    <t>S00382000+01001</t>
  </si>
  <si>
    <t>S00384000+05101</t>
  </si>
  <si>
    <t>I 90 FRONTAGE RD</t>
  </si>
  <si>
    <t>1M E HARDIN</t>
  </si>
  <si>
    <t>S00384001+06281</t>
  </si>
  <si>
    <t>SARPY CREEK RD</t>
  </si>
  <si>
    <t>3M E HARDIN</t>
  </si>
  <si>
    <t>S00384015+01191</t>
  </si>
  <si>
    <t>TULLOCK CREEK</t>
  </si>
  <si>
    <t>16M E HARDIN</t>
  </si>
  <si>
    <t>S00384055+03971</t>
  </si>
  <si>
    <t>4M SW SANDERS</t>
  </si>
  <si>
    <t>S00384057+00651</t>
  </si>
  <si>
    <t>INT SARPY CREEK I 94</t>
  </si>
  <si>
    <t>2M SW SANDERS</t>
  </si>
  <si>
    <t>S00391003+07001</t>
  </si>
  <si>
    <t>S 391-MOORHEAD RD</t>
  </si>
  <si>
    <t>4M SW BROADUS</t>
  </si>
  <si>
    <t>S00396001+04001</t>
  </si>
  <si>
    <t>S 396-SAVOY RD</t>
  </si>
  <si>
    <t>1M SE HARLEM</t>
  </si>
  <si>
    <t>S00396014+01001</t>
  </si>
  <si>
    <t>SAVOY CREEK</t>
  </si>
  <si>
    <t>2M SE SAVOY</t>
  </si>
  <si>
    <t>S00399001+09001</t>
  </si>
  <si>
    <t>WHITETAIL RD</t>
  </si>
  <si>
    <t>2M N WHITEHALL</t>
  </si>
  <si>
    <t>S00400005+08001</t>
  </si>
  <si>
    <t>HAUCK COULEE</t>
  </si>
  <si>
    <t>S 400</t>
  </si>
  <si>
    <t>6M SW HOBSON</t>
  </si>
  <si>
    <t>S00400010+04001</t>
  </si>
  <si>
    <t>BIG COULEE</t>
  </si>
  <si>
    <t>9M S HOBSON</t>
  </si>
  <si>
    <t>S00408001+03001</t>
  </si>
  <si>
    <t>USRS LAT DITCH</t>
  </si>
  <si>
    <t>S 408</t>
  </si>
  <si>
    <t>1M W FAIRFIELD</t>
  </si>
  <si>
    <t>S00408004+00001</t>
  </si>
  <si>
    <t>USRS MAIN CANAL</t>
  </si>
  <si>
    <t>4M SW FAIRFIELD</t>
  </si>
  <si>
    <t>S00408006+02001</t>
  </si>
  <si>
    <t>6M SW FAIRFIELD</t>
  </si>
  <si>
    <t>S00411000+04681</t>
  </si>
  <si>
    <t>SPRINGHILL RD</t>
  </si>
  <si>
    <t>S00411001+02281</t>
  </si>
  <si>
    <t>CHURN CREEK</t>
  </si>
  <si>
    <t>4M NW BOZEMAN</t>
  </si>
  <si>
    <t>S00412000+03561</t>
  </si>
  <si>
    <t>RR-S 205</t>
  </si>
  <si>
    <t>N 19TH AVE</t>
  </si>
  <si>
    <t>BOZEMAN-N 19TH AVE</t>
  </si>
  <si>
    <t>S00412000+04791</t>
  </si>
  <si>
    <t>INT N 19TH AVE</t>
  </si>
  <si>
    <t>SAINT PHILIP RD</t>
  </si>
  <si>
    <t>S00413003+08001</t>
  </si>
  <si>
    <t>15M SE WIBAUX</t>
  </si>
  <si>
    <t>S00413009+07501</t>
  </si>
  <si>
    <t>CARLYLE RD S</t>
  </si>
  <si>
    <t>20M SE WIBAUX</t>
  </si>
  <si>
    <t>CARLYLE RD E</t>
  </si>
  <si>
    <t>S00416000+03691</t>
  </si>
  <si>
    <t>S BILLINGS BLVD</t>
  </si>
  <si>
    <t>1M S BILLINGS</t>
  </si>
  <si>
    <t>S00416000+09591</t>
  </si>
  <si>
    <t>BLUE CREEK</t>
  </si>
  <si>
    <t>BLUE CREEK RD</t>
  </si>
  <si>
    <t>2M S BILLINGS</t>
  </si>
  <si>
    <t>S00416007+04001</t>
  </si>
  <si>
    <t>7M S BILLINGS</t>
  </si>
  <si>
    <t>S00417007+01001</t>
  </si>
  <si>
    <t>F BRIDGE RD</t>
  </si>
  <si>
    <t>12M SE SHELBY</t>
  </si>
  <si>
    <t>S00419000+01001</t>
  </si>
  <si>
    <t>E ROSEBUD CREEK OVERFLOW</t>
  </si>
  <si>
    <t>NYE RD-S 419</t>
  </si>
  <si>
    <t>3M NE FISHTAIL</t>
  </si>
  <si>
    <t>S00419000+02001</t>
  </si>
  <si>
    <t>S00419003+05001</t>
  </si>
  <si>
    <t>W ROSEBUD CREEK OVERFLOW</t>
  </si>
  <si>
    <t>FISHTAIL</t>
  </si>
  <si>
    <t>S00419003+06001</t>
  </si>
  <si>
    <t>WEST ROSEBUD CREEK</t>
  </si>
  <si>
    <t>S00419006+08001</t>
  </si>
  <si>
    <t>FISHTAIL CREEK</t>
  </si>
  <si>
    <t>3M SW FISHTAIL</t>
  </si>
  <si>
    <t>S00419019+09001</t>
  </si>
  <si>
    <t>NYE</t>
  </si>
  <si>
    <t>S00419021+03001</t>
  </si>
  <si>
    <t>W FORK STILLWATER RIVER</t>
  </si>
  <si>
    <t>1M N NYE</t>
  </si>
  <si>
    <t>S00419021+04001</t>
  </si>
  <si>
    <t>S00420000+03001</t>
  </si>
  <si>
    <t>W GROVE ST</t>
  </si>
  <si>
    <t>ABSAROKEE-W GROVE ST</t>
  </si>
  <si>
    <t>S00422000+01001</t>
  </si>
  <si>
    <t>PRIMROSE LN</t>
  </si>
  <si>
    <t>S00422001+05001</t>
  </si>
  <si>
    <t>2M E SILVERSTAR</t>
  </si>
  <si>
    <t>S00422008+02531</t>
  </si>
  <si>
    <t>WATERLOO RD</t>
  </si>
  <si>
    <t>9M NE SILVERSTAR</t>
  </si>
  <si>
    <t>S00424015+08491</t>
  </si>
  <si>
    <t>5M SW WHITEFISH</t>
  </si>
  <si>
    <t>S00426015+00191</t>
  </si>
  <si>
    <t>HANOVER RD</t>
  </si>
  <si>
    <t>5M NE KOLIN</t>
  </si>
  <si>
    <t>S00426020+04321</t>
  </si>
  <si>
    <t>8M NW LEWISTOWN</t>
  </si>
  <si>
    <t>S00427012+01001</t>
  </si>
  <si>
    <t>LITTLE OTTER CREEK</t>
  </si>
  <si>
    <t>S 427</t>
  </si>
  <si>
    <t>1M S RAYNESFORD</t>
  </si>
  <si>
    <t>S00427012+02001</t>
  </si>
  <si>
    <t>S00429001+08501</t>
  </si>
  <si>
    <t>S FRONTAGE RD</t>
  </si>
  <si>
    <t>W BILLINGS</t>
  </si>
  <si>
    <t>S00429002+02661</t>
  </si>
  <si>
    <t>S SHILOH RD</t>
  </si>
  <si>
    <t>S00429002+06061</t>
  </si>
  <si>
    <t>S00429003+03271</t>
  </si>
  <si>
    <t>2M W BILLINGS</t>
  </si>
  <si>
    <t>HOGAN`S SLOUGH</t>
  </si>
  <si>
    <t>S00430000+09131</t>
  </si>
  <si>
    <t>1M E HELENA</t>
  </si>
  <si>
    <t>S00430004+07731</t>
  </si>
  <si>
    <t>5M E HELENA</t>
  </si>
  <si>
    <t>S00431001+01801</t>
  </si>
  <si>
    <t>GREENFIELD MAIN CANAL</t>
  </si>
  <si>
    <t>S 431</t>
  </si>
  <si>
    <t>3M E FAIRFIELD</t>
  </si>
  <si>
    <t>S00431004+08001</t>
  </si>
  <si>
    <t>S00431017+02401</t>
  </si>
  <si>
    <t>2M W POWER</t>
  </si>
  <si>
    <t>S00431019+08551</t>
  </si>
  <si>
    <t>INT POWER I 15</t>
  </si>
  <si>
    <t>POWER</t>
  </si>
  <si>
    <t>S00435004+02351</t>
  </si>
  <si>
    <t>S 435</t>
  </si>
  <si>
    <t>4M SW AUGUSTA</t>
  </si>
  <si>
    <t>S00435006+09751</t>
  </si>
  <si>
    <t>6M SW AUGUSTA</t>
  </si>
  <si>
    <t>S00438025+02001</t>
  </si>
  <si>
    <t>E FORK PORCUPINE CREEK</t>
  </si>
  <si>
    <t>IRR - S 438</t>
  </si>
  <si>
    <t>27M N NASHUA</t>
  </si>
  <si>
    <t>S00441000+00001</t>
  </si>
  <si>
    <t>INT GREGSON-I 90</t>
  </si>
  <si>
    <t>FAIRMONT RD</t>
  </si>
  <si>
    <t>8M NW ROCKER</t>
  </si>
  <si>
    <t>S00441002+02001</t>
  </si>
  <si>
    <t>10M NW ROCKER</t>
  </si>
  <si>
    <t>S00444003+05001</t>
  </si>
  <si>
    <t>MERIWETHER RD</t>
  </si>
  <si>
    <t>11M NE BLACKFOOT</t>
  </si>
  <si>
    <t>S00444003+07001</t>
  </si>
  <si>
    <t>S00444004+00001</t>
  </si>
  <si>
    <t>CUTBANK CREEK OVERFLOW</t>
  </si>
  <si>
    <t>S00444005+07001</t>
  </si>
  <si>
    <t>COBELLE COULEE</t>
  </si>
  <si>
    <t>13M NE BLACKFOOT</t>
  </si>
  <si>
    <t>S00446000+03211</t>
  </si>
  <si>
    <t>S00446001+01391</t>
  </si>
  <si>
    <t>S 446</t>
  </si>
  <si>
    <t>S00446001+02661</t>
  </si>
  <si>
    <t>S00447005+00131</t>
  </si>
  <si>
    <t>S 447</t>
  </si>
  <si>
    <t>7M SW ROSEBUD</t>
  </si>
  <si>
    <t>S00447005+01041</t>
  </si>
  <si>
    <t>ROSEBUD CREEK OVERFLOW</t>
  </si>
  <si>
    <t>S00447052+05081</t>
  </si>
  <si>
    <t>ASHLAND</t>
  </si>
  <si>
    <t>S00448002+01001</t>
  </si>
  <si>
    <t>IRR - S 448</t>
  </si>
  <si>
    <t>2M W BOX ELDER</t>
  </si>
  <si>
    <t>S00449000+02001</t>
  </si>
  <si>
    <t>S 449</t>
  </si>
  <si>
    <t>S00451002+07801</t>
  </si>
  <si>
    <t>IRR - S 451</t>
  </si>
  <si>
    <t>3M S GARRYOWEN INT</t>
  </si>
  <si>
    <t>S00451008+06371</t>
  </si>
  <si>
    <t>8M S GARRYOWEN INT</t>
  </si>
  <si>
    <t>S00451015+07741</t>
  </si>
  <si>
    <t>LODGE GRASS CREEK</t>
  </si>
  <si>
    <t>S00451024+09811</t>
  </si>
  <si>
    <t>4M N WYOLA</t>
  </si>
  <si>
    <t>S00451033+03421</t>
  </si>
  <si>
    <t>PASS CREEK</t>
  </si>
  <si>
    <t>3M S WYOLA</t>
  </si>
  <si>
    <t>S00451034+00441</t>
  </si>
  <si>
    <t>4M S WYOLA</t>
  </si>
  <si>
    <t>S00462019+02001</t>
  </si>
  <si>
    <t>S 462</t>
  </si>
  <si>
    <t>19M N ROCK SPRINGS</t>
  </si>
  <si>
    <t>S00463000+03221</t>
  </si>
  <si>
    <t>IRR - S 73</t>
  </si>
  <si>
    <t>S00464004+06001</t>
  </si>
  <si>
    <t>DUCK LAKE RD</t>
  </si>
  <si>
    <t>4M N BROWNING</t>
  </si>
  <si>
    <t>S00464016+09001</t>
  </si>
  <si>
    <t>16M NW BROWNING</t>
  </si>
  <si>
    <t>S00464023+09171</t>
  </si>
  <si>
    <t>DRY FORK MILK RIVER</t>
  </si>
  <si>
    <t>12M SE BABB</t>
  </si>
  <si>
    <t>S00466000+02851</t>
  </si>
  <si>
    <t>S00466001+04341</t>
  </si>
  <si>
    <t>5M SE LEWISTOWN</t>
  </si>
  <si>
    <t>S00467000+05001</t>
  </si>
  <si>
    <t>S 467-UNION RD</t>
  </si>
  <si>
    <t>1M S CIRCLE</t>
  </si>
  <si>
    <t>S00467001+00001</t>
  </si>
  <si>
    <t>2M S CIRCLE</t>
  </si>
  <si>
    <t>S00467003+04001</t>
  </si>
  <si>
    <t>4M S CIRCLE</t>
  </si>
  <si>
    <t>S00467030+08001</t>
  </si>
  <si>
    <t>S 467</t>
  </si>
  <si>
    <t>2M W LINDSAY</t>
  </si>
  <si>
    <t>S00471011+02691</t>
  </si>
  <si>
    <t>PROSPECT CREEK</t>
  </si>
  <si>
    <t>S 471       FH 7</t>
  </si>
  <si>
    <t>14M W THOMPSON FALLS</t>
  </si>
  <si>
    <t>S00471015+01921</t>
  </si>
  <si>
    <t>16M W THOMPSON FALLS</t>
  </si>
  <si>
    <t>S00471016+09421</t>
  </si>
  <si>
    <t>18M W THOMPSON FALLS</t>
  </si>
  <si>
    <t>S00472018+09001</t>
  </si>
  <si>
    <t>VERMILLION RIVER</t>
  </si>
  <si>
    <t>BLUE SLIDE RD</t>
  </si>
  <si>
    <t>3M E TROUT CREEK</t>
  </si>
  <si>
    <t>S00473006+03001</t>
  </si>
  <si>
    <t>TRAPPER CREEK</t>
  </si>
  <si>
    <t>WEST FORK RD</t>
  </si>
  <si>
    <t>6M SW CONNER</t>
  </si>
  <si>
    <t>S00474000+06321</t>
  </si>
  <si>
    <t>S 474</t>
  </si>
  <si>
    <t>4M SE FRENCHTOWN</t>
  </si>
  <si>
    <t>S00478000+02001</t>
  </si>
  <si>
    <t>1M NE BIG TIMBER</t>
  </si>
  <si>
    <t>S00478001+07001</t>
  </si>
  <si>
    <t>2M NE BIG TIMBER</t>
  </si>
  <si>
    <t>S00478010+07391</t>
  </si>
  <si>
    <t>11M NE BIG TIMBER</t>
  </si>
  <si>
    <t>S00480003+00001</t>
  </si>
  <si>
    <t>IRR - S 480</t>
  </si>
  <si>
    <t>9M SW BROCKTON</t>
  </si>
  <si>
    <t>S00480018+00001</t>
  </si>
  <si>
    <t>20M  N RICHEY</t>
  </si>
  <si>
    <t>S00482002+06021</t>
  </si>
  <si>
    <t>5M S LIBBY</t>
  </si>
  <si>
    <t>S00482006+08931</t>
  </si>
  <si>
    <t>HAMMER CUTOFF RD</t>
  </si>
  <si>
    <t>9M S LIBBY</t>
  </si>
  <si>
    <t>S00484003+04001</t>
  </si>
  <si>
    <t>S 484       FH 51</t>
  </si>
  <si>
    <t>7M SE ASHLAND</t>
  </si>
  <si>
    <t>S00484023+02001</t>
  </si>
  <si>
    <t>27M SE ASHLAND</t>
  </si>
  <si>
    <t>S00484026+01661</t>
  </si>
  <si>
    <t>S 484</t>
  </si>
  <si>
    <t>30M SE ASHLAND</t>
  </si>
  <si>
    <t>S00484026+04351</t>
  </si>
  <si>
    <t>S00486001+04061</t>
  </si>
  <si>
    <t>S00486020+01461</t>
  </si>
  <si>
    <t>17M SE POLEBRIDGE</t>
  </si>
  <si>
    <t>S00487000+02001</t>
  </si>
  <si>
    <t>S00489004+02001</t>
  </si>
  <si>
    <t>SUNDAY CREEK</t>
  </si>
  <si>
    <t>S 489</t>
  </si>
  <si>
    <t>3M N MILES CITY</t>
  </si>
  <si>
    <t>S00494000+03001</t>
  </si>
  <si>
    <t>MAIN ST S</t>
  </si>
  <si>
    <t>SOUTH PLEVNA</t>
  </si>
  <si>
    <t>S00494001+01001</t>
  </si>
  <si>
    <t>SOUTH FORK SANDSTONE CR</t>
  </si>
  <si>
    <t>PLEVNA RD S</t>
  </si>
  <si>
    <t>1M S PLEVNA</t>
  </si>
  <si>
    <t>S00500023+00001</t>
  </si>
  <si>
    <t>NORTH WILLOW CREEK</t>
  </si>
  <si>
    <t>S 500</t>
  </si>
  <si>
    <t>13M SW MOSBY</t>
  </si>
  <si>
    <t>S00500030+00001</t>
  </si>
  <si>
    <t>6M SW MOSBY</t>
  </si>
  <si>
    <t>S00503009+07731</t>
  </si>
  <si>
    <t>KALISPELL-AIRPORT RD</t>
  </si>
  <si>
    <t>S00504012+05151</t>
  </si>
  <si>
    <t>19M SE FALLON</t>
  </si>
  <si>
    <t>S00507000+00001</t>
  </si>
  <si>
    <t>INT ALBERTON-I 90</t>
  </si>
  <si>
    <t>RAILROAD AVE</t>
  </si>
  <si>
    <t>ALBERTON-RAILROAD AVE</t>
  </si>
  <si>
    <t>S00508016+00001</t>
  </si>
  <si>
    <t>CYCLONE CREEK</t>
  </si>
  <si>
    <t>S 508       FH 62</t>
  </si>
  <si>
    <t>15M SW YAAK</t>
  </si>
  <si>
    <t>S00508017+01001</t>
  </si>
  <si>
    <t>RED TOP CREEK</t>
  </si>
  <si>
    <t>13M SW YAAK</t>
  </si>
  <si>
    <t>S00508018+08001</t>
  </si>
  <si>
    <t>11M SW YAAK</t>
  </si>
  <si>
    <t>S00508019+01001</t>
  </si>
  <si>
    <t>HELLROARING CREEK</t>
  </si>
  <si>
    <t>S00508023+07001</t>
  </si>
  <si>
    <t>SPREAD CREEK</t>
  </si>
  <si>
    <t>7M W YAAK</t>
  </si>
  <si>
    <t>S00508028+02001</t>
  </si>
  <si>
    <t>PETE CREEK</t>
  </si>
  <si>
    <t>2M W YAAK</t>
  </si>
  <si>
    <t>S00511001+02001</t>
  </si>
  <si>
    <t>S 511</t>
  </si>
  <si>
    <t>1M N FLAXVILLE</t>
  </si>
  <si>
    <t>S00511003+07001</t>
  </si>
  <si>
    <t>S FORK WHITETAIL CREEK</t>
  </si>
  <si>
    <t>3M N FLAXVILLE</t>
  </si>
  <si>
    <t>S00511006+03001</t>
  </si>
  <si>
    <t>WHITETAIL</t>
  </si>
  <si>
    <t>S00511007+00001</t>
  </si>
  <si>
    <t>N FORK WHITETAIL CREEK</t>
  </si>
  <si>
    <t>1M N WHITETAIL</t>
  </si>
  <si>
    <t>S00511008+07001</t>
  </si>
  <si>
    <t>N FORK GOODALE COULEE</t>
  </si>
  <si>
    <t>3M N WHITETAIL</t>
  </si>
  <si>
    <t>S00512000+07001</t>
  </si>
  <si>
    <t>S 512</t>
  </si>
  <si>
    <t>1M E HALL</t>
  </si>
  <si>
    <t>S00515001+00001</t>
  </si>
  <si>
    <t>MANN RD</t>
  </si>
  <si>
    <t>SW PLENTYWOOD</t>
  </si>
  <si>
    <t>S00518000+00001</t>
  </si>
  <si>
    <t>INT MONTANA CITY-I 15</t>
  </si>
  <si>
    <t>S 518</t>
  </si>
  <si>
    <t>S00522000+02451</t>
  </si>
  <si>
    <t>S 522 (36-31)</t>
  </si>
  <si>
    <t>1M S HUNTLEY</t>
  </si>
  <si>
    <t>S00522000+03681</t>
  </si>
  <si>
    <t>S 522 (36-30)</t>
  </si>
  <si>
    <t>S00529000+00001</t>
  </si>
  <si>
    <t>S 529-CLEAR CR RD</t>
  </si>
  <si>
    <t>S00529001+00001</t>
  </si>
  <si>
    <t>S00531001+06001</t>
  </si>
  <si>
    <t>ROARING LION CREEK</t>
  </si>
  <si>
    <t>S 531-WESTSIDE RD</t>
  </si>
  <si>
    <t>1M SW HAMILTON</t>
  </si>
  <si>
    <t>S00531003+04001</t>
  </si>
  <si>
    <t>SAWTOOTH CREEK</t>
  </si>
  <si>
    <t>3M SW HAMILTON</t>
  </si>
  <si>
    <t>S00531005+04001</t>
  </si>
  <si>
    <t>W MAIN ST</t>
  </si>
  <si>
    <t>W HAMILTON</t>
  </si>
  <si>
    <t>S00532005+09881</t>
  </si>
  <si>
    <t>BUFFALO TRAIL RD</t>
  </si>
  <si>
    <t>S00532009+03001</t>
  </si>
  <si>
    <t>HIGH IRRIGATION DITCH</t>
  </si>
  <si>
    <t>S 88TH ST W</t>
  </si>
  <si>
    <t>6M W BILLINGS</t>
  </si>
  <si>
    <t>S00532009+06001</t>
  </si>
  <si>
    <t>S00532010+06381</t>
  </si>
  <si>
    <t>KING AVE W</t>
  </si>
  <si>
    <t>5M W BILLINGS</t>
  </si>
  <si>
    <t>S00533011+02001</t>
  </si>
  <si>
    <t>DEER CREEK RD</t>
  </si>
  <si>
    <t>2M E MISSOULA</t>
  </si>
  <si>
    <t>S00534007+08001</t>
  </si>
  <si>
    <t>CONRAD DUPUYER RD</t>
  </si>
  <si>
    <t>8M E DUPUYER</t>
  </si>
  <si>
    <t>S00534009+08001</t>
  </si>
  <si>
    <t>10M E DUPUYER</t>
  </si>
  <si>
    <t>S00534018+05001</t>
  </si>
  <si>
    <t>9M NW CONRAD</t>
  </si>
  <si>
    <t>S00537002+03001</t>
  </si>
  <si>
    <t>2M N HINSDALE</t>
  </si>
  <si>
    <t>S00540007+07901</t>
  </si>
  <si>
    <t>S 540-E RIVER RD</t>
  </si>
  <si>
    <t>6M SW PRAY</t>
  </si>
  <si>
    <t>S00540008+09201</t>
  </si>
  <si>
    <t>EMIGRANT CREEK</t>
  </si>
  <si>
    <t>5M SW PRAY</t>
  </si>
  <si>
    <t>S00540017+03701</t>
  </si>
  <si>
    <t>2M NE PRAY</t>
  </si>
  <si>
    <t>S00540024+01281</t>
  </si>
  <si>
    <t>PINE CREEK</t>
  </si>
  <si>
    <t>S PINE CREEK</t>
  </si>
  <si>
    <t>S00540031+06621</t>
  </si>
  <si>
    <t>4M S LIVINGSTON</t>
  </si>
  <si>
    <t>S00543002+07001</t>
  </si>
  <si>
    <t>S 543</t>
  </si>
  <si>
    <t>2M N JORDAN</t>
  </si>
  <si>
    <t>S00544000+03001</t>
  </si>
  <si>
    <t>S 544</t>
  </si>
  <si>
    <t>S00547000+07851</t>
  </si>
  <si>
    <t>S 547</t>
  </si>
  <si>
    <t>1M E DENTON</t>
  </si>
  <si>
    <t>S00548004+05001</t>
  </si>
  <si>
    <t>W RESERVE DR</t>
  </si>
  <si>
    <t>3M NW KALISPELL</t>
  </si>
  <si>
    <t>S00548006+00001</t>
  </si>
  <si>
    <t>2M N KALISPELL</t>
  </si>
  <si>
    <t>S00551001+07001</t>
  </si>
  <si>
    <t>S 551</t>
  </si>
  <si>
    <t>1M N GEYSER</t>
  </si>
  <si>
    <t>S00551003+03001</t>
  </si>
  <si>
    <t>3M N GEYSER</t>
  </si>
  <si>
    <t>S00556020+09691</t>
  </si>
  <si>
    <t>26M NE THOMPSON FALLS</t>
  </si>
  <si>
    <t>S00556028+01001</t>
  </si>
  <si>
    <t>BIG ROCK CREEK</t>
  </si>
  <si>
    <t>35M SW MARION</t>
  </si>
  <si>
    <t>S00556033+00311</t>
  </si>
  <si>
    <t>S00556037+07091</t>
  </si>
  <si>
    <t>25M SW MARION</t>
  </si>
  <si>
    <t>S00556043+09761</t>
  </si>
  <si>
    <t>MCGREGOR CREEK</t>
  </si>
  <si>
    <t>18M SW MARION</t>
  </si>
  <si>
    <t>S00563000+09061</t>
  </si>
  <si>
    <t>YELLOWSTONE RIVER    077</t>
  </si>
  <si>
    <t>1M N SPRINGDALE</t>
  </si>
  <si>
    <t>S00564004+08181</t>
  </si>
  <si>
    <t>BUCK BRIDGE RD</t>
  </si>
  <si>
    <t>5M N CARTER</t>
  </si>
  <si>
    <t>S00565000+04501</t>
  </si>
  <si>
    <t>SIMMS FAIRFIELD RD</t>
  </si>
  <si>
    <t>SIMMS</t>
  </si>
  <si>
    <t>S00565006+06501</t>
  </si>
  <si>
    <t>GREENFIELD SOUTH CANAL</t>
  </si>
  <si>
    <t>S 565</t>
  </si>
  <si>
    <t>7M N SIMMS</t>
  </si>
  <si>
    <t>S00566004+00001</t>
  </si>
  <si>
    <t>S 566-TONGUE R RD</t>
  </si>
  <si>
    <t>4M SW ASHLAND</t>
  </si>
  <si>
    <t>S00566024+00401</t>
  </si>
  <si>
    <t>SW BIRNEY</t>
  </si>
  <si>
    <t>S00566031+03501</t>
  </si>
  <si>
    <t>31M SW ASHLAND</t>
  </si>
  <si>
    <t>S00566034+05801</t>
  </si>
  <si>
    <t>11M SW BIRNEY</t>
  </si>
  <si>
    <t>S00567007+04011</t>
  </si>
  <si>
    <t>S 567-PIPE CR RD</t>
  </si>
  <si>
    <t>11M N LIBBY</t>
  </si>
  <si>
    <t>S00567011+08001</t>
  </si>
  <si>
    <t>S00568000+00001</t>
  </si>
  <si>
    <t>INT POMPEY'S PILLAR-I 94</t>
  </si>
  <si>
    <t>S 568-FLY CR RD</t>
  </si>
  <si>
    <t>1M W POMPEY`S PILLAR</t>
  </si>
  <si>
    <t>S00568000+00621</t>
  </si>
  <si>
    <t>HWY 312</t>
  </si>
  <si>
    <t>S00568001+09601</t>
  </si>
  <si>
    <t>BUNDY RD</t>
  </si>
  <si>
    <t>3M NW POMPEY`S PILLAR</t>
  </si>
  <si>
    <t>U01003000+04501</t>
  </si>
  <si>
    <t>17TH ST W</t>
  </si>
  <si>
    <t>BILLINGS-17TH ST W</t>
  </si>
  <si>
    <t>U01004001+08401</t>
  </si>
  <si>
    <t>GRAND AVE</t>
  </si>
  <si>
    <t>BILLINGS-GRAND AVE</t>
  </si>
  <si>
    <t>U01006001+05001</t>
  </si>
  <si>
    <t>BROADWATER AVE</t>
  </si>
  <si>
    <t>BILLINGS-BROADWATER AVE</t>
  </si>
  <si>
    <t>U01008001+07501</t>
  </si>
  <si>
    <t>BILLINGS-CENTRAL AVE</t>
  </si>
  <si>
    <t>U01010001+03751</t>
  </si>
  <si>
    <t>BILLINGS-KING AVE W</t>
  </si>
  <si>
    <t>U01010002+06981</t>
  </si>
  <si>
    <t>MULLOWNEY LN</t>
  </si>
  <si>
    <t>BILLINGS-MULLOWNEY LN</t>
  </si>
  <si>
    <t>U01010002+06982</t>
  </si>
  <si>
    <t>U01010002+09211</t>
  </si>
  <si>
    <t>LAUREL ROAD</t>
  </si>
  <si>
    <t>U01011000+09321</t>
  </si>
  <si>
    <t>BILLINGS-S FRONTAGE RD</t>
  </si>
  <si>
    <t>U01012001+01501</t>
  </si>
  <si>
    <t>WICKS LN</t>
  </si>
  <si>
    <t>BILLINGS-WICKS LN</t>
  </si>
  <si>
    <t>U01013000+07771</t>
  </si>
  <si>
    <t>SEP BILLINGS BLVD-I 90</t>
  </si>
  <si>
    <t>BILLINGS-S BILLINGS BLVD</t>
  </si>
  <si>
    <t>U01014002+05171</t>
  </si>
  <si>
    <t>E AIRPORT RD</t>
  </si>
  <si>
    <t>BILLINGS-E AIRPORT RD</t>
  </si>
  <si>
    <t>U01015001+07301</t>
  </si>
  <si>
    <t>VIRGINIA LN</t>
  </si>
  <si>
    <t>BILLINGS-VIRGINIA LN</t>
  </si>
  <si>
    <t>U01020001+08851</t>
  </si>
  <si>
    <t>U1025-RR</t>
  </si>
  <si>
    <t>MONTANA AVE</t>
  </si>
  <si>
    <t>BILLINGS-MONTANA AVE</t>
  </si>
  <si>
    <t>U01020001+08852</t>
  </si>
  <si>
    <t>U1024-25-RR</t>
  </si>
  <si>
    <t>U01027001+09601</t>
  </si>
  <si>
    <t>HILLTOP RD</t>
  </si>
  <si>
    <t>BILLINGS-HILLTOP RD</t>
  </si>
  <si>
    <t>U01027002+01201</t>
  </si>
  <si>
    <t>LAKE ELMO DR</t>
  </si>
  <si>
    <t>U01035000+05001</t>
  </si>
  <si>
    <t>UNDERPASS AVENUE</t>
  </si>
  <si>
    <t>CENTRAL AVE RAMP</t>
  </si>
  <si>
    <t>U01036002+09701</t>
  </si>
  <si>
    <t>BENCH BLVD</t>
  </si>
  <si>
    <t>BILLINGS-BENCH BLVD</t>
  </si>
  <si>
    <t>U01207001+02231</t>
  </si>
  <si>
    <t>INT N 7TH AVE-I 90</t>
  </si>
  <si>
    <t>N SEVENTH AVE</t>
  </si>
  <si>
    <t>BOZEMAN-N SEVENTH AVE</t>
  </si>
  <si>
    <t>U01207002+01081</t>
  </si>
  <si>
    <t>N 7TH AVE-FRTG RD</t>
  </si>
  <si>
    <t>U01212001+08001</t>
  </si>
  <si>
    <t>BOZEMAN CREEK</t>
  </si>
  <si>
    <t>E KAGY BLVD</t>
  </si>
  <si>
    <t>BOZEMAN-E KAGY BLVD</t>
  </si>
  <si>
    <t>U01801002+04901</t>
  </si>
  <si>
    <t>N MAIN ST</t>
  </si>
  <si>
    <t>BUTTE-N MAIN ST</t>
  </si>
  <si>
    <t>U01801002+09441</t>
  </si>
  <si>
    <t>CANAL</t>
  </si>
  <si>
    <t>U01805000+05711</t>
  </si>
  <si>
    <t>S MONTANA ST</t>
  </si>
  <si>
    <t>BUTTE-S MONTANA ST</t>
  </si>
  <si>
    <t>U01807001+01361</t>
  </si>
  <si>
    <t>SHIELDS AVE</t>
  </si>
  <si>
    <t>U01807003+09761</t>
  </si>
  <si>
    <t>CONTINENTAL DR</t>
  </si>
  <si>
    <t>BUTTE-CONTINENTAL DR</t>
  </si>
  <si>
    <t>U05201000+01031</t>
  </si>
  <si>
    <t>6TH ST SW</t>
  </si>
  <si>
    <t>U05204000+03801</t>
  </si>
  <si>
    <t>15TH ST NE</t>
  </si>
  <si>
    <t>SMELTER AVE</t>
  </si>
  <si>
    <t>BLACK EAGLE-SMELTER AVE</t>
  </si>
  <si>
    <t>U05205000+04681</t>
  </si>
  <si>
    <t>RR BY WATERWORKS</t>
  </si>
  <si>
    <t>OVERLOOK DR</t>
  </si>
  <si>
    <t>GREAT FALLS-OVERLOOK DR</t>
  </si>
  <si>
    <t>U05207000+01001</t>
  </si>
  <si>
    <t>PEDESTRIAN TRAIL</t>
  </si>
  <si>
    <t>GREAT FALLS-LOWER R RD</t>
  </si>
  <si>
    <t>U05209001+06251</t>
  </si>
  <si>
    <t>RIVERS EDGE TRAIL</t>
  </si>
  <si>
    <t>RIVER DR N</t>
  </si>
  <si>
    <t>GREAT FALLS-RIVER DR N</t>
  </si>
  <si>
    <t>U05210000+00001</t>
  </si>
  <si>
    <t>INT CENTRAL AVE W-I 15</t>
  </si>
  <si>
    <t>GREAT FALLS-CENTRAL AVE W</t>
  </si>
  <si>
    <t>U05210000+01601</t>
  </si>
  <si>
    <t>GALT AVE-RR</t>
  </si>
  <si>
    <t>U05210000+01602</t>
  </si>
  <si>
    <t>U05210001+04961</t>
  </si>
  <si>
    <t>MISSOURI RIVER-PED TRAIL</t>
  </si>
  <si>
    <t>U05211000+01071</t>
  </si>
  <si>
    <t>9TH ST N</t>
  </si>
  <si>
    <t>GREAT FALLS-9TH-10 ST N</t>
  </si>
  <si>
    <t>U05212000+05881</t>
  </si>
  <si>
    <t>INT GORE HILL-I 15</t>
  </si>
  <si>
    <t>AIRPORT DR</t>
  </si>
  <si>
    <t>1M SW GREAT FALLS</t>
  </si>
  <si>
    <t>U05217001+05401</t>
  </si>
  <si>
    <t>25TH ST N</t>
  </si>
  <si>
    <t>GREAT FALLS-25TH ST N</t>
  </si>
  <si>
    <t>U05221000+09101</t>
  </si>
  <si>
    <t>GIANT SPRINGS RD</t>
  </si>
  <si>
    <t>U05710000+02421</t>
  </si>
  <si>
    <t>7TH AVE N</t>
  </si>
  <si>
    <t>HAVRE-7TH AVE N</t>
  </si>
  <si>
    <t>U05710000+03821</t>
  </si>
  <si>
    <t>U05802002+04741</t>
  </si>
  <si>
    <t>INT CUSTER AVE-I 15</t>
  </si>
  <si>
    <t>E CUSTER AVE</t>
  </si>
  <si>
    <t>HELENA-E CUSTER AVE</t>
  </si>
  <si>
    <t>U05802003+02961</t>
  </si>
  <si>
    <t>U05807000+07711</t>
  </si>
  <si>
    <t>U05807001+08231</t>
  </si>
  <si>
    <t>INT CEDAR ST-I 15</t>
  </si>
  <si>
    <t>CEDAR ST</t>
  </si>
  <si>
    <t>HELENA-CEDAR ST</t>
  </si>
  <si>
    <t>U05809002+02701</t>
  </si>
  <si>
    <t>N MONTANA AVE</t>
  </si>
  <si>
    <t>U05809002+09631</t>
  </si>
  <si>
    <t>U05815000+05001</t>
  </si>
  <si>
    <t>S CRUSE AVE</t>
  </si>
  <si>
    <t>HELENA-S CRUSE AVE</t>
  </si>
  <si>
    <t>U06706000+06001</t>
  </si>
  <si>
    <t>THREE MILE DR</t>
  </si>
  <si>
    <t>KALISPELL-THREE MILE DR</t>
  </si>
  <si>
    <t>U06708000+06471</t>
  </si>
  <si>
    <t>E RESERVE DR</t>
  </si>
  <si>
    <t>U06710000+06801</t>
  </si>
  <si>
    <t>E EVERGREEN DR</t>
  </si>
  <si>
    <t>KALISPELL-E EVERGREEN DR</t>
  </si>
  <si>
    <t>U06728000+05501</t>
  </si>
  <si>
    <t>WHITEFISH STAGE RD</t>
  </si>
  <si>
    <t>U06901000+09431</t>
  </si>
  <si>
    <t>LAUREL-1ST AVE</t>
  </si>
  <si>
    <t>U06903002+06001</t>
  </si>
  <si>
    <t>CANYON CREEK DITCH</t>
  </si>
  <si>
    <t>U07104001+00801</t>
  </si>
  <si>
    <t>E BOULEVARD ST</t>
  </si>
  <si>
    <t>LEWISTOWN-E BOULEVARD ST</t>
  </si>
  <si>
    <t>U07108000+01501</t>
  </si>
  <si>
    <t>W BRASSEY ST</t>
  </si>
  <si>
    <t>LEWISTOWN-W BRASSEY ST</t>
  </si>
  <si>
    <t>U07110000+03101</t>
  </si>
  <si>
    <t>SW ASH ST</t>
  </si>
  <si>
    <t>LEWISTOWN-SW ASH ST</t>
  </si>
  <si>
    <t>U08103002+05231</t>
  </si>
  <si>
    <t>S RESERVE ST</t>
  </si>
  <si>
    <t>MISSOULA-S RESERVE ST</t>
  </si>
  <si>
    <t>U08103003+01631</t>
  </si>
  <si>
    <t>CLARK FORK R FLOOD PLAIN</t>
  </si>
  <si>
    <t>N RESERVE ST</t>
  </si>
  <si>
    <t>MISSOULA-N RESERVE ST</t>
  </si>
  <si>
    <t>U08103003+02921</t>
  </si>
  <si>
    <t>U08107001+04101</t>
  </si>
  <si>
    <t>PEDESTRIAN-BIKE PATH</t>
  </si>
  <si>
    <t>S ORANGE ST</t>
  </si>
  <si>
    <t>MISSOULA-S ORANGE ST</t>
  </si>
  <si>
    <t>U08107001+05401</t>
  </si>
  <si>
    <t>U08109000+04771</t>
  </si>
  <si>
    <t>SCOTT ST</t>
  </si>
  <si>
    <t>MISSOULA-SCOTT ST</t>
  </si>
  <si>
    <t>U08110000+05751</t>
  </si>
  <si>
    <t>E FRONT ST</t>
  </si>
  <si>
    <t>MISSOULA-E FRONT ST</t>
  </si>
  <si>
    <t>U08113000+02381</t>
  </si>
  <si>
    <t>CLARK FORK R-PED PATHS</t>
  </si>
  <si>
    <t>S HIGGINS AVE</t>
  </si>
  <si>
    <t>MISSOULA-S HIGGINS AVE</t>
  </si>
  <si>
    <t>U10401000+04001</t>
  </si>
  <si>
    <t>SIDNEY-AIRPORT RD</t>
  </si>
  <si>
    <t>U10402000+02061</t>
  </si>
  <si>
    <t>14TH ST SE</t>
  </si>
  <si>
    <t>S EDGE SIDNEY-14TH ST SE</t>
  </si>
  <si>
    <t>W00005010+03391</t>
  </si>
  <si>
    <t>WILDLIFE OVERPASS</t>
  </si>
  <si>
    <t>W00005144+07251</t>
  </si>
  <si>
    <t>W00010003+07051</t>
  </si>
  <si>
    <t>PEDESTRIAN BRIDGE</t>
  </si>
  <si>
    <t>BLACK EAGLE</t>
  </si>
  <si>
    <t>W05209001+03761</t>
  </si>
  <si>
    <t>6TH ST N</t>
  </si>
  <si>
    <t>GLASTON RD</t>
  </si>
  <si>
    <t>7M SE MELVILLE</t>
  </si>
  <si>
    <t>STEVENS CREEK        105</t>
  </si>
  <si>
    <t>STEVENS RIDGE TR</t>
  </si>
  <si>
    <t>4 M SSE NOXON</t>
  </si>
  <si>
    <t>ARMINGTON COULEE     128</t>
  </si>
  <si>
    <t>WILLIAM CREEK RD</t>
  </si>
  <si>
    <t>2M E ARMINGTON</t>
  </si>
  <si>
    <t>WILLOW CREEK         160</t>
  </si>
  <si>
    <t>SUN CANYON RD</t>
  </si>
  <si>
    <t>6M NW AUGUSTA</t>
  </si>
  <si>
    <t>8.3M N WEST YELLOWSTONE</t>
  </si>
  <si>
    <t>3M W APEX</t>
  </si>
  <si>
    <t>WHALEBONE DR</t>
  </si>
  <si>
    <t>5M W KALISPELL</t>
  </si>
  <si>
    <t>ODELL CREEK</t>
  </si>
  <si>
    <t>S VALLEY RD S-509</t>
  </si>
  <si>
    <t>29M E MONIDA</t>
  </si>
  <si>
    <t>WHITE PINE CREEK</t>
  </si>
  <si>
    <t>2M NW WHITE PINE</t>
  </si>
  <si>
    <t>SE MARTINSDALE</t>
  </si>
  <si>
    <t>S WILLOW CREEK</t>
  </si>
  <si>
    <t>MUD SPRING GULCH</t>
  </si>
  <si>
    <t>5M NW THREE FORKS</t>
  </si>
  <si>
    <t>N00109</t>
  </si>
  <si>
    <t>P00109-KALISPELL BYPASS</t>
  </si>
  <si>
    <t>TWO MILE DRIVE</t>
  </si>
  <si>
    <t>FOUR MILE DRIVE</t>
  </si>
  <si>
    <t>OLD RESERVE DRIVE</t>
  </si>
  <si>
    <t>P00109</t>
  </si>
  <si>
    <t>S BANNACK</t>
  </si>
  <si>
    <t>FISHING ACCESS</t>
  </si>
  <si>
    <t>5M S ENNIS</t>
  </si>
  <si>
    <t>HWY 282</t>
  </si>
  <si>
    <t>2.3 S MONTANA CITY</t>
  </si>
  <si>
    <t>ANIMAL CROSSING</t>
  </si>
  <si>
    <t>5M S BOULDER</t>
  </si>
  <si>
    <t>BYNUM C CANAL</t>
  </si>
  <si>
    <t>1M N HARLOWTON</t>
  </si>
  <si>
    <t>RAGGED POINT RD</t>
  </si>
  <si>
    <t>6 M N US 12</t>
  </si>
  <si>
    <t>3M W BROWNING</t>
  </si>
  <si>
    <t>CAPP LANE</t>
  </si>
  <si>
    <t>UNSTABLE SLOPE</t>
  </si>
  <si>
    <t>IRR-US 2</t>
  </si>
  <si>
    <t>1.9M SE ESSEX</t>
  </si>
  <si>
    <t>MOORES CREEK</t>
  </si>
  <si>
    <t>W STEFFENS ST</t>
  </si>
  <si>
    <t>W STEFFENS ST - ENNIS</t>
  </si>
  <si>
    <t>W ENNIS ST</t>
  </si>
  <si>
    <t>W ENNIS ST - ENNIS</t>
  </si>
  <si>
    <t>W FAGIN ST</t>
  </si>
  <si>
    <t>W FAGIN ST - ENNIS</t>
  </si>
  <si>
    <t>W ARMITAGE ST</t>
  </si>
  <si>
    <t>W ARMITAGE ST - ENNIS</t>
  </si>
  <si>
    <t>MT 287</t>
  </si>
  <si>
    <t>W SIDE OF ENNIS</t>
  </si>
  <si>
    <t>3M WEST HAVRE</t>
  </si>
  <si>
    <t>SOUTH BEAR CREEK</t>
  </si>
  <si>
    <t>COUNTY HWY</t>
  </si>
  <si>
    <t>3.5M SW VICTOR</t>
  </si>
  <si>
    <t>1MI S JEFFERSON CITY</t>
  </si>
  <si>
    <t>5M W SEDAN</t>
  </si>
  <si>
    <t>6M NE BELGRADE</t>
  </si>
  <si>
    <t>FARMERS CANAL</t>
  </si>
  <si>
    <t>BEATTY ROAD</t>
  </si>
  <si>
    <t>2M SE FOUR CORNERS</t>
  </si>
  <si>
    <t>CLOPTON LANE</t>
  </si>
  <si>
    <t>7MI E TOWNSEND</t>
  </si>
  <si>
    <t>2 M SE TOWNSEND</t>
  </si>
  <si>
    <t>LITENING BARN ROAD</t>
  </si>
  <si>
    <t>5 MI SE TOWNSEND</t>
  </si>
  <si>
    <t>S-282, HAAB LANE</t>
  </si>
  <si>
    <t>3M S MONTANA CITY</t>
  </si>
  <si>
    <t>LOWER DEEP CR ROAD</t>
  </si>
  <si>
    <t>2M SE TOWNSEND</t>
  </si>
  <si>
    <t>4 MI SE TOWNSEND</t>
  </si>
  <si>
    <t>BASIN CREEK ROAD</t>
  </si>
  <si>
    <t>TOLEDO MINE ROAD</t>
  </si>
  <si>
    <t>3M E SHERIDAN</t>
  </si>
  <si>
    <t>KEARNEY LANE</t>
  </si>
  <si>
    <t>E SHERIDAN</t>
  </si>
  <si>
    <t>FLICK LANE</t>
  </si>
  <si>
    <t>CARMICHAEL ROAD</t>
  </si>
  <si>
    <t>9.5M S JEFFERSON ISLAND</t>
  </si>
  <si>
    <t>INDIAN CREEK ROAD</t>
  </si>
  <si>
    <t>5.3M NE SHERIDAN</t>
  </si>
  <si>
    <t>Type 3 Inventory</t>
  </si>
  <si>
    <t>Type 3 Operating</t>
  </si>
  <si>
    <t>Type 3S2 Inventory</t>
  </si>
  <si>
    <t>Type 3S2 Operating</t>
  </si>
  <si>
    <t>Type 3-3 Inventory</t>
  </si>
  <si>
    <t>Type 3-3 Operating</t>
  </si>
  <si>
    <t>SU4 Inventory</t>
  </si>
  <si>
    <t>SU4 Operating</t>
  </si>
  <si>
    <t>SU5 Inventory</t>
  </si>
  <si>
    <t>SU5 Operating</t>
  </si>
  <si>
    <t>SU6 Inventory</t>
  </si>
  <si>
    <t>SU6 Operating</t>
  </si>
  <si>
    <t>SU7 Inventory</t>
  </si>
  <si>
    <t>SU7 Operating</t>
  </si>
  <si>
    <t>EV2 Inventory</t>
  </si>
  <si>
    <t>EV2 Operating</t>
  </si>
  <si>
    <t>EV3 Inventory</t>
  </si>
  <si>
    <t>EV3 Operating</t>
  </si>
  <si>
    <t>HS 20-44 Inventory</t>
  </si>
  <si>
    <t>HS 20-44 Operating</t>
  </si>
  <si>
    <t>Posting Required for 
Legal Vehicles?</t>
  </si>
  <si>
    <t>Posting is required if Rating Factor is &lt; 1 for any of the AASHTO Trucks or SHVs</t>
  </si>
  <si>
    <t>Posting Required for Emergency Vehicles?</t>
  </si>
  <si>
    <t>LRFR</t>
  </si>
  <si>
    <t>MDT ID</t>
  </si>
  <si>
    <t>Yes</t>
  </si>
  <si>
    <t>No</t>
  </si>
  <si>
    <t>ASR</t>
  </si>
  <si>
    <t>Insert Consultant 
Logo Here</t>
  </si>
  <si>
    <t>Rating prepared by:</t>
  </si>
  <si>
    <t xml:space="preserve">  Attach additional sheet(s) as needed</t>
  </si>
  <si>
    <t>Date Sealed:</t>
  </si>
  <si>
    <t>Wearing Surface</t>
  </si>
  <si>
    <t>00002</t>
  </si>
  <si>
    <t>Monolithic concrete (concurrently placed with structural deck)</t>
  </si>
  <si>
    <t>00015</t>
  </si>
  <si>
    <t>01001</t>
  </si>
  <si>
    <t>Bituminous</t>
  </si>
  <si>
    <t>01002</t>
  </si>
  <si>
    <t>None (no additional concrete thickness or wearing surface is included in the bridge deck)</t>
  </si>
  <si>
    <t>01003</t>
  </si>
  <si>
    <t>01004</t>
  </si>
  <si>
    <t>01005</t>
  </si>
  <si>
    <t>01006</t>
  </si>
  <si>
    <t>01008</t>
  </si>
  <si>
    <t>000000000001010</t>
  </si>
  <si>
    <t>01011</t>
  </si>
  <si>
    <t>01012</t>
  </si>
  <si>
    <t>01013</t>
  </si>
  <si>
    <t>01014</t>
  </si>
  <si>
    <t>01015</t>
  </si>
  <si>
    <t>01017</t>
  </si>
  <si>
    <t>01022</t>
  </si>
  <si>
    <t>01025</t>
  </si>
  <si>
    <t>01027</t>
  </si>
  <si>
    <t>01028</t>
  </si>
  <si>
    <t>01031</t>
  </si>
  <si>
    <t>01033</t>
  </si>
  <si>
    <t>01036</t>
  </si>
  <si>
    <t>01040</t>
  </si>
  <si>
    <t>01301</t>
  </si>
  <si>
    <t>01057</t>
  </si>
  <si>
    <t>Latex Concrete or similar additive</t>
  </si>
  <si>
    <t>Epoxy Overlay</t>
  </si>
  <si>
    <t>01083</t>
  </si>
  <si>
    <t>01085</t>
  </si>
  <si>
    <t>01086</t>
  </si>
  <si>
    <t>01095</t>
  </si>
  <si>
    <t>000000000001104</t>
  </si>
  <si>
    <t>000000000001106</t>
  </si>
  <si>
    <t>01111</t>
  </si>
  <si>
    <t>01112</t>
  </si>
  <si>
    <t>01158</t>
  </si>
  <si>
    <t>000000000001178</t>
  </si>
  <si>
    <t>000000000001179</t>
  </si>
  <si>
    <t>01201</t>
  </si>
  <si>
    <t>01202</t>
  </si>
  <si>
    <t>01205</t>
  </si>
  <si>
    <t>01206</t>
  </si>
  <si>
    <t>01210</t>
  </si>
  <si>
    <t>01212</t>
  </si>
  <si>
    <t>01215</t>
  </si>
  <si>
    <t>01223</t>
  </si>
  <si>
    <t>01224</t>
  </si>
  <si>
    <t>01238</t>
  </si>
  <si>
    <t>01239</t>
  </si>
  <si>
    <t>01241</t>
  </si>
  <si>
    <t>01243</t>
  </si>
  <si>
    <t>01251</t>
  </si>
  <si>
    <t>01257</t>
  </si>
  <si>
    <t>01260</t>
  </si>
  <si>
    <t>01265</t>
  </si>
  <si>
    <t>01266</t>
  </si>
  <si>
    <t>01269</t>
  </si>
  <si>
    <t>01278</t>
  </si>
  <si>
    <t>01279</t>
  </si>
  <si>
    <t>01280</t>
  </si>
  <si>
    <t>00090</t>
  </si>
  <si>
    <t>01302</t>
  </si>
  <si>
    <t>01309</t>
  </si>
  <si>
    <t>01310</t>
  </si>
  <si>
    <t>01315</t>
  </si>
  <si>
    <t>01316</t>
  </si>
  <si>
    <t>01318</t>
  </si>
  <si>
    <t>01320</t>
  </si>
  <si>
    <t>01347</t>
  </si>
  <si>
    <t>000000000001434</t>
  </si>
  <si>
    <t>Low Slump concrete</t>
  </si>
  <si>
    <t>Integral concrete (separate non-modified layer of concrete added to structural deck)</t>
  </si>
  <si>
    <t>000000000001741</t>
  </si>
  <si>
    <t>01801</t>
  </si>
  <si>
    <t>01805</t>
  </si>
  <si>
    <t>01807</t>
  </si>
  <si>
    <t>000000201901833</t>
  </si>
  <si>
    <t>00094</t>
  </si>
  <si>
    <t>02002</t>
  </si>
  <si>
    <t>02004</t>
  </si>
  <si>
    <t>02007</t>
  </si>
  <si>
    <t>02011</t>
  </si>
  <si>
    <t>02012</t>
  </si>
  <si>
    <t>02037</t>
  </si>
  <si>
    <t>02046</t>
  </si>
  <si>
    <t>02080</t>
  </si>
  <si>
    <t>02090</t>
  </si>
  <si>
    <t>00115</t>
  </si>
  <si>
    <t>00315</t>
  </si>
  <si>
    <t>02103</t>
  </si>
  <si>
    <t>Gravel</t>
  </si>
  <si>
    <t>00006</t>
  </si>
  <si>
    <t>02143</t>
  </si>
  <si>
    <t>000000000002144</t>
  </si>
  <si>
    <t>00083</t>
  </si>
  <si>
    <t>00196</t>
  </si>
  <si>
    <t>STIBAL LN</t>
  </si>
  <si>
    <t>000000000002184</t>
  </si>
  <si>
    <t>000000000002191</t>
  </si>
  <si>
    <t>000000000002192</t>
  </si>
  <si>
    <t>000000000002193</t>
  </si>
  <si>
    <t>02202</t>
  </si>
  <si>
    <t>81001</t>
  </si>
  <si>
    <t>00016</t>
  </si>
  <si>
    <t>00559</t>
  </si>
  <si>
    <t>02223</t>
  </si>
  <si>
    <t>02224</t>
  </si>
  <si>
    <t>02245</t>
  </si>
  <si>
    <t>02266</t>
  </si>
  <si>
    <t>02269</t>
  </si>
  <si>
    <t>02273</t>
  </si>
  <si>
    <t>02305</t>
  </si>
  <si>
    <t>02306</t>
  </si>
  <si>
    <t>02307</t>
  </si>
  <si>
    <t>02309</t>
  </si>
  <si>
    <t>81016</t>
  </si>
  <si>
    <t>02315</t>
  </si>
  <si>
    <t>02317</t>
  </si>
  <si>
    <t>02318</t>
  </si>
  <si>
    <t>02325</t>
  </si>
  <si>
    <t>02332</t>
  </si>
  <si>
    <t>02999</t>
  </si>
  <si>
    <t>03002</t>
  </si>
  <si>
    <t>03003</t>
  </si>
  <si>
    <t>03001</t>
  </si>
  <si>
    <t>03004</t>
  </si>
  <si>
    <t>03106</t>
  </si>
  <si>
    <t>03108</t>
  </si>
  <si>
    <t>03007</t>
  </si>
  <si>
    <t>03027</t>
  </si>
  <si>
    <t>03005</t>
  </si>
  <si>
    <t>03103</t>
  </si>
  <si>
    <t>03168</t>
  </si>
  <si>
    <t>03303</t>
  </si>
  <si>
    <t>03019</t>
  </si>
  <si>
    <t>03009</t>
  </si>
  <si>
    <t>03008</t>
  </si>
  <si>
    <t>03010</t>
  </si>
  <si>
    <t>03170</t>
  </si>
  <si>
    <t>03018</t>
  </si>
  <si>
    <t>03031</t>
  </si>
  <si>
    <t>03200</t>
  </si>
  <si>
    <t>03201</t>
  </si>
  <si>
    <t>03202</t>
  </si>
  <si>
    <t>03300</t>
  </si>
  <si>
    <t>03321</t>
  </si>
  <si>
    <t>03312</t>
  </si>
  <si>
    <t>03323</t>
  </si>
  <si>
    <t>000000000002334</t>
  </si>
  <si>
    <t>03308</t>
  </si>
  <si>
    <t>03329</t>
  </si>
  <si>
    <t>03216</t>
  </si>
  <si>
    <t>03477</t>
  </si>
  <si>
    <t>04005</t>
  </si>
  <si>
    <t>04204</t>
  </si>
  <si>
    <t>04401</t>
  </si>
  <si>
    <t>04404</t>
  </si>
  <si>
    <t>04413</t>
  </si>
  <si>
    <t>04414</t>
  </si>
  <si>
    <t>04415</t>
  </si>
  <si>
    <t>16201</t>
  </si>
  <si>
    <t>04424</t>
  </si>
  <si>
    <t>04425</t>
  </si>
  <si>
    <t>05001</t>
  </si>
  <si>
    <t>05002</t>
  </si>
  <si>
    <t>000000000002360</t>
  </si>
  <si>
    <t>05035</t>
  </si>
  <si>
    <t>00010</t>
  </si>
  <si>
    <t>05015</t>
  </si>
  <si>
    <t>05029</t>
  </si>
  <si>
    <t>05101</t>
  </si>
  <si>
    <t>05102</t>
  </si>
  <si>
    <t>05119</t>
  </si>
  <si>
    <t>05103</t>
  </si>
  <si>
    <t>00110</t>
  </si>
  <si>
    <t>05112</t>
  </si>
  <si>
    <t>05167</t>
  </si>
  <si>
    <t>05114</t>
  </si>
  <si>
    <t>05128</t>
  </si>
  <si>
    <t>05301</t>
  </si>
  <si>
    <t>000000000002386</t>
  </si>
  <si>
    <t>05302</t>
  </si>
  <si>
    <t>05303</t>
  </si>
  <si>
    <t>05310</t>
  </si>
  <si>
    <t>05306</t>
  </si>
  <si>
    <t>05305</t>
  </si>
  <si>
    <t>05307</t>
  </si>
  <si>
    <t>000000000002394</t>
  </si>
  <si>
    <t>05346</t>
  </si>
  <si>
    <t>05313</t>
  </si>
  <si>
    <t>05308</t>
  </si>
  <si>
    <t>00379</t>
  </si>
  <si>
    <t>05311</t>
  </si>
  <si>
    <t>05327</t>
  </si>
  <si>
    <t>05007</t>
  </si>
  <si>
    <t>06001</t>
  </si>
  <si>
    <t>00004</t>
  </si>
  <si>
    <t>06005</t>
  </si>
  <si>
    <t>06007</t>
  </si>
  <si>
    <t>06024</t>
  </si>
  <si>
    <t>000000000002419</t>
  </si>
  <si>
    <t>06026</t>
  </si>
  <si>
    <t>06030</t>
  </si>
  <si>
    <t>06032</t>
  </si>
  <si>
    <t>06040</t>
  </si>
  <si>
    <t>06042</t>
  </si>
  <si>
    <t>06090</t>
  </si>
  <si>
    <t>06100</t>
  </si>
  <si>
    <t>000000000002438</t>
  </si>
  <si>
    <t>06123</t>
  </si>
  <si>
    <t>06127</t>
  </si>
  <si>
    <t>07001</t>
  </si>
  <si>
    <t>07002</t>
  </si>
  <si>
    <t>07006</t>
  </si>
  <si>
    <t>07008</t>
  </si>
  <si>
    <t>07011</t>
  </si>
  <si>
    <t>07014</t>
  </si>
  <si>
    <t>07019</t>
  </si>
  <si>
    <t>07021</t>
  </si>
  <si>
    <t>07022</t>
  </si>
  <si>
    <t>07023</t>
  </si>
  <si>
    <t>07024</t>
  </si>
  <si>
    <t>07025</t>
  </si>
  <si>
    <t>07039</t>
  </si>
  <si>
    <t>07060</t>
  </si>
  <si>
    <t>07063</t>
  </si>
  <si>
    <t>07119</t>
  </si>
  <si>
    <t>07204</t>
  </si>
  <si>
    <t>07222</t>
  </si>
  <si>
    <t>07224</t>
  </si>
  <si>
    <t>07228</t>
  </si>
  <si>
    <t>07231</t>
  </si>
  <si>
    <t>07233</t>
  </si>
  <si>
    <t>07237</t>
  </si>
  <si>
    <t>07241</t>
  </si>
  <si>
    <t>07242</t>
  </si>
  <si>
    <t>07311</t>
  </si>
  <si>
    <t>07312</t>
  </si>
  <si>
    <t>07315</t>
  </si>
  <si>
    <t>07319</t>
  </si>
  <si>
    <t>07340</t>
  </si>
  <si>
    <t>07355</t>
  </si>
  <si>
    <t>07361</t>
  </si>
  <si>
    <t>07410</t>
  </si>
  <si>
    <t>07411</t>
  </si>
  <si>
    <t>07414</t>
  </si>
  <si>
    <t>07415</t>
  </si>
  <si>
    <t>07417</t>
  </si>
  <si>
    <t>02511</t>
  </si>
  <si>
    <t>07418</t>
  </si>
  <si>
    <t>07421</t>
  </si>
  <si>
    <t>07427</t>
  </si>
  <si>
    <t>07428</t>
  </si>
  <si>
    <t>07502</t>
  </si>
  <si>
    <t>07519</t>
  </si>
  <si>
    <t>07522</t>
  </si>
  <si>
    <t>07530</t>
  </si>
  <si>
    <t>07556</t>
  </si>
  <si>
    <t>00021</t>
  </si>
  <si>
    <t>07565</t>
  </si>
  <si>
    <t>07569</t>
  </si>
  <si>
    <t>07588</t>
  </si>
  <si>
    <t>07603</t>
  </si>
  <si>
    <t>81003</t>
  </si>
  <si>
    <t>07614</t>
  </si>
  <si>
    <t>07615</t>
  </si>
  <si>
    <t>07701</t>
  </si>
  <si>
    <t>05225</t>
  </si>
  <si>
    <t>05240</t>
  </si>
  <si>
    <t>08004</t>
  </si>
  <si>
    <t>000000000002546</t>
  </si>
  <si>
    <t>08100</t>
  </si>
  <si>
    <t>08104</t>
  </si>
  <si>
    <t>08132</t>
  </si>
  <si>
    <t>08200</t>
  </si>
  <si>
    <t>08201</t>
  </si>
  <si>
    <t>08203</t>
  </si>
  <si>
    <t>08204</t>
  </si>
  <si>
    <t>08205</t>
  </si>
  <si>
    <t>08233</t>
  </si>
  <si>
    <t>08235</t>
  </si>
  <si>
    <t>08303</t>
  </si>
  <si>
    <t>08440</t>
  </si>
  <si>
    <t>08601</t>
  </si>
  <si>
    <t>09003</t>
  </si>
  <si>
    <t>81020</t>
  </si>
  <si>
    <t>09005</t>
  </si>
  <si>
    <t>09010</t>
  </si>
  <si>
    <t>09011</t>
  </si>
  <si>
    <t>09016</t>
  </si>
  <si>
    <t>09021</t>
  </si>
  <si>
    <t>09049</t>
  </si>
  <si>
    <t>09054</t>
  </si>
  <si>
    <t>00062</t>
  </si>
  <si>
    <t>09201</t>
  </si>
  <si>
    <t>09203</t>
  </si>
  <si>
    <t>09205</t>
  </si>
  <si>
    <t>09214</t>
  </si>
  <si>
    <t>08006</t>
  </si>
  <si>
    <t>09239</t>
  </si>
  <si>
    <t>09301</t>
  </si>
  <si>
    <t>09302</t>
  </si>
  <si>
    <t>09304</t>
  </si>
  <si>
    <t>09305</t>
  </si>
  <si>
    <t>10003</t>
  </si>
  <si>
    <t>10038</t>
  </si>
  <si>
    <t>10200</t>
  </si>
  <si>
    <t>000000000002614</t>
  </si>
  <si>
    <t>10201</t>
  </si>
  <si>
    <t>10224</t>
  </si>
  <si>
    <t>10223</t>
  </si>
  <si>
    <t>10226</t>
  </si>
  <si>
    <t>10400</t>
  </si>
  <si>
    <t>10408</t>
  </si>
  <si>
    <t>11002</t>
  </si>
  <si>
    <t>11003</t>
  </si>
  <si>
    <t>11004</t>
  </si>
  <si>
    <t>11006</t>
  </si>
  <si>
    <t>11007</t>
  </si>
  <si>
    <t>11020</t>
  </si>
  <si>
    <t>11102</t>
  </si>
  <si>
    <t>11103</t>
  </si>
  <si>
    <t>81021</t>
  </si>
  <si>
    <t>11109</t>
  </si>
  <si>
    <t>11122</t>
  </si>
  <si>
    <t>11123</t>
  </si>
  <si>
    <t>11124</t>
  </si>
  <si>
    <t>11125</t>
  </si>
  <si>
    <t>11300</t>
  </si>
  <si>
    <t>11315</t>
  </si>
  <si>
    <t>11317</t>
  </si>
  <si>
    <t>11319</t>
  </si>
  <si>
    <t>11401</t>
  </si>
  <si>
    <t>11403</t>
  </si>
  <si>
    <t>11404</t>
  </si>
  <si>
    <t>11405</t>
  </si>
  <si>
    <t>11407</t>
  </si>
  <si>
    <t>11410</t>
  </si>
  <si>
    <t>11417</t>
  </si>
  <si>
    <t>11422</t>
  </si>
  <si>
    <t>11500</t>
  </si>
  <si>
    <t>11532</t>
  </si>
  <si>
    <t>00569</t>
  </si>
  <si>
    <t>12005</t>
  </si>
  <si>
    <t>12024</t>
  </si>
  <si>
    <t>12127</t>
  </si>
  <si>
    <t>12069</t>
  </si>
  <si>
    <t>81012</t>
  </si>
  <si>
    <t>12098</t>
  </si>
  <si>
    <t>12102</t>
  </si>
  <si>
    <t>12137</t>
  </si>
  <si>
    <t>12146</t>
  </si>
  <si>
    <t>81011</t>
  </si>
  <si>
    <t>12166</t>
  </si>
  <si>
    <t>00003</t>
  </si>
  <si>
    <t>13003</t>
  </si>
  <si>
    <t>13154</t>
  </si>
  <si>
    <t>13011</t>
  </si>
  <si>
    <t>000000000002702</t>
  </si>
  <si>
    <t>13126</t>
  </si>
  <si>
    <t>13178</t>
  </si>
  <si>
    <t>13101</t>
  </si>
  <si>
    <t>13103</t>
  </si>
  <si>
    <t>13137</t>
  </si>
  <si>
    <t>13141</t>
  </si>
  <si>
    <t>13001</t>
  </si>
  <si>
    <t>13005</t>
  </si>
  <si>
    <t>13012</t>
  </si>
  <si>
    <t>13846</t>
  </si>
  <si>
    <t>13054</t>
  </si>
  <si>
    <t>13024</t>
  </si>
  <si>
    <t>13764</t>
  </si>
  <si>
    <t>13848</t>
  </si>
  <si>
    <t>14001</t>
  </si>
  <si>
    <t>14003</t>
  </si>
  <si>
    <t>14005</t>
  </si>
  <si>
    <t>14008</t>
  </si>
  <si>
    <t>14009</t>
  </si>
  <si>
    <t>14010</t>
  </si>
  <si>
    <t>02738</t>
  </si>
  <si>
    <t>14012</t>
  </si>
  <si>
    <t>14016</t>
  </si>
  <si>
    <t>14021</t>
  </si>
  <si>
    <t>14028</t>
  </si>
  <si>
    <t>14351</t>
  </si>
  <si>
    <t>14043</t>
  </si>
  <si>
    <t>14058</t>
  </si>
  <si>
    <t>14101</t>
  </si>
  <si>
    <t>000000000002749</t>
  </si>
  <si>
    <t>14102</t>
  </si>
  <si>
    <t>14103</t>
  </si>
  <si>
    <t>14104</t>
  </si>
  <si>
    <t>14106</t>
  </si>
  <si>
    <t>14110</t>
  </si>
  <si>
    <t>14112</t>
  </si>
  <si>
    <t>000000000002762</t>
  </si>
  <si>
    <t>14113</t>
  </si>
  <si>
    <t>000000201902766</t>
  </si>
  <si>
    <t>14128</t>
  </si>
  <si>
    <t>14144</t>
  </si>
  <si>
    <t>14201</t>
  </si>
  <si>
    <t>14202</t>
  </si>
  <si>
    <t>14203</t>
  </si>
  <si>
    <t>14204</t>
  </si>
  <si>
    <t>14207</t>
  </si>
  <si>
    <t>14208</t>
  </si>
  <si>
    <t>000000000002784</t>
  </si>
  <si>
    <t>14209</t>
  </si>
  <si>
    <t>14219</t>
  </si>
  <si>
    <t>14220</t>
  </si>
  <si>
    <t>14230</t>
  </si>
  <si>
    <t>14231</t>
  </si>
  <si>
    <t>14236</t>
  </si>
  <si>
    <t>14240</t>
  </si>
  <si>
    <t>14247</t>
  </si>
  <si>
    <t>14301</t>
  </si>
  <si>
    <t>14303</t>
  </si>
  <si>
    <t>14304</t>
  </si>
  <si>
    <t>14310</t>
  </si>
  <si>
    <t>14312</t>
  </si>
  <si>
    <t>14314</t>
  </si>
  <si>
    <t>14316</t>
  </si>
  <si>
    <t>14318</t>
  </si>
  <si>
    <t>14330</t>
  </si>
  <si>
    <t>14333</t>
  </si>
  <si>
    <t>14334</t>
  </si>
  <si>
    <t>14338</t>
  </si>
  <si>
    <t>14339</t>
  </si>
  <si>
    <t>14342</t>
  </si>
  <si>
    <t>14346</t>
  </si>
  <si>
    <t>14347</t>
  </si>
  <si>
    <t>000000201902823</t>
  </si>
  <si>
    <t>14359</t>
  </si>
  <si>
    <t>14371</t>
  </si>
  <si>
    <t>14383</t>
  </si>
  <si>
    <t>14398</t>
  </si>
  <si>
    <t>000000000002828</t>
  </si>
  <si>
    <t>14410</t>
  </si>
  <si>
    <t>14438</t>
  </si>
  <si>
    <t>15001</t>
  </si>
  <si>
    <t>15011</t>
  </si>
  <si>
    <t>15080</t>
  </si>
  <si>
    <t>15081</t>
  </si>
  <si>
    <t>15091</t>
  </si>
  <si>
    <t>15096</t>
  </si>
  <si>
    <t>15104</t>
  </si>
  <si>
    <t>15113</t>
  </si>
  <si>
    <t>15118</t>
  </si>
  <si>
    <t>15119</t>
  </si>
  <si>
    <t>15121</t>
  </si>
  <si>
    <t>15122</t>
  </si>
  <si>
    <t>15175</t>
  </si>
  <si>
    <t>000000000002847</t>
  </si>
  <si>
    <t>00175</t>
  </si>
  <si>
    <t>15200</t>
  </si>
  <si>
    <t>15205</t>
  </si>
  <si>
    <t>15013</t>
  </si>
  <si>
    <t>15293</t>
  </si>
  <si>
    <t>15410</t>
  </si>
  <si>
    <t>15427</t>
  </si>
  <si>
    <t>15607</t>
  </si>
  <si>
    <t>15622</t>
  </si>
  <si>
    <t>15964</t>
  </si>
  <si>
    <t>15623</t>
  </si>
  <si>
    <t>15626</t>
  </si>
  <si>
    <t>15627</t>
  </si>
  <si>
    <t>15636</t>
  </si>
  <si>
    <t>15649</t>
  </si>
  <si>
    <t>15657</t>
  </si>
  <si>
    <t>15659</t>
  </si>
  <si>
    <t>15672</t>
  </si>
  <si>
    <t>15689</t>
  </si>
  <si>
    <t>15801</t>
  </si>
  <si>
    <t>15812</t>
  </si>
  <si>
    <t>15814</t>
  </si>
  <si>
    <t>15858</t>
  </si>
  <si>
    <t>15873</t>
  </si>
  <si>
    <t>15882</t>
  </si>
  <si>
    <t>15883</t>
  </si>
  <si>
    <t>15887</t>
  </si>
  <si>
    <t>15894</t>
  </si>
  <si>
    <t>16003</t>
  </si>
  <si>
    <t>16008</t>
  </si>
  <si>
    <t>16009</t>
  </si>
  <si>
    <t>16010</t>
  </si>
  <si>
    <t>16014</t>
  </si>
  <si>
    <t>STORY MILL RD</t>
  </si>
  <si>
    <t>16025</t>
  </si>
  <si>
    <t>16027</t>
  </si>
  <si>
    <t>16053</t>
  </si>
  <si>
    <t>16055</t>
  </si>
  <si>
    <t>16060</t>
  </si>
  <si>
    <t>16063</t>
  </si>
  <si>
    <t>00064</t>
  </si>
  <si>
    <t>16077</t>
  </si>
  <si>
    <t>16095</t>
  </si>
  <si>
    <t>16192</t>
  </si>
  <si>
    <t>16239</t>
  </si>
  <si>
    <t>00201</t>
  </si>
  <si>
    <t>16242</t>
  </si>
  <si>
    <t>16223</t>
  </si>
  <si>
    <t>16229</t>
  </si>
  <si>
    <t>16235</t>
  </si>
  <si>
    <t>16400</t>
  </si>
  <si>
    <t>16401</t>
  </si>
  <si>
    <t>16403</t>
  </si>
  <si>
    <t>000000201902998</t>
  </si>
  <si>
    <t>WILLOW CREEK 016</t>
  </si>
  <si>
    <t>BREEZE WAY ROAD</t>
  </si>
  <si>
    <t>16405</t>
  </si>
  <si>
    <t>16408</t>
  </si>
  <si>
    <t>16410</t>
  </si>
  <si>
    <t>16441</t>
  </si>
  <si>
    <t>16447</t>
  </si>
  <si>
    <t>16477</t>
  </si>
  <si>
    <t>16491</t>
  </si>
  <si>
    <t>16493</t>
  </si>
  <si>
    <t>16494</t>
  </si>
  <si>
    <t>16503</t>
  </si>
  <si>
    <t>16632</t>
  </si>
  <si>
    <t>16701</t>
  </si>
  <si>
    <t>16703</t>
  </si>
  <si>
    <t>00720</t>
  </si>
  <si>
    <t>16720</t>
  </si>
  <si>
    <t>16725</t>
  </si>
  <si>
    <t>16728</t>
  </si>
  <si>
    <t>16739</t>
  </si>
  <si>
    <t>16744</t>
  </si>
  <si>
    <t>00745</t>
  </si>
  <si>
    <t>16757</t>
  </si>
  <si>
    <t>16782</t>
  </si>
  <si>
    <t>16810</t>
  </si>
  <si>
    <t>16811</t>
  </si>
  <si>
    <t>16818</t>
  </si>
  <si>
    <t>16894</t>
  </si>
  <si>
    <t>17301</t>
  </si>
  <si>
    <t>17001</t>
  </si>
  <si>
    <t>17003</t>
  </si>
  <si>
    <t>18010</t>
  </si>
  <si>
    <t>18021</t>
  </si>
  <si>
    <t>00049</t>
  </si>
  <si>
    <t>18205</t>
  </si>
  <si>
    <t>18224</t>
  </si>
  <si>
    <t>18227</t>
  </si>
  <si>
    <t>18231</t>
  </si>
  <si>
    <t>18410</t>
  </si>
  <si>
    <t>000000000003087</t>
  </si>
  <si>
    <t>18439</t>
  </si>
  <si>
    <t>18444</t>
  </si>
  <si>
    <t>19200</t>
  </si>
  <si>
    <t>19201</t>
  </si>
  <si>
    <t>19203</t>
  </si>
  <si>
    <t>19217</t>
  </si>
  <si>
    <t>19233</t>
  </si>
  <si>
    <t>00038</t>
  </si>
  <si>
    <t>20002</t>
  </si>
  <si>
    <t>20005</t>
  </si>
  <si>
    <t>20006</t>
  </si>
  <si>
    <t>20009</t>
  </si>
  <si>
    <t>20008</t>
  </si>
  <si>
    <t>20016</t>
  </si>
  <si>
    <t>20021</t>
  </si>
  <si>
    <t>20022</t>
  </si>
  <si>
    <t>20036</t>
  </si>
  <si>
    <t>20044</t>
  </si>
  <si>
    <t>20061</t>
  </si>
  <si>
    <t>20085</t>
  </si>
  <si>
    <t>20103</t>
  </si>
  <si>
    <t>20115</t>
  </si>
  <si>
    <t>20153</t>
  </si>
  <si>
    <t>21005</t>
  </si>
  <si>
    <t>21006</t>
  </si>
  <si>
    <t>000000000003142</t>
  </si>
  <si>
    <t>21091</t>
  </si>
  <si>
    <t>21014</t>
  </si>
  <si>
    <t>21017</t>
  </si>
  <si>
    <t>21122</t>
  </si>
  <si>
    <t>21165</t>
  </si>
  <si>
    <t>21332</t>
  </si>
  <si>
    <t>21307</t>
  </si>
  <si>
    <t>21403</t>
  </si>
  <si>
    <t>000000000003151</t>
  </si>
  <si>
    <t>21428</t>
  </si>
  <si>
    <t>21431</t>
  </si>
  <si>
    <t>21442</t>
  </si>
  <si>
    <t>21600</t>
  </si>
  <si>
    <t>05712</t>
  </si>
  <si>
    <t>21601</t>
  </si>
  <si>
    <t>21634</t>
  </si>
  <si>
    <t>21674</t>
  </si>
  <si>
    <t>22015</t>
  </si>
  <si>
    <t>22032</t>
  </si>
  <si>
    <t>22033</t>
  </si>
  <si>
    <t>22076</t>
  </si>
  <si>
    <t>22099</t>
  </si>
  <si>
    <t>22119</t>
  </si>
  <si>
    <t>22120</t>
  </si>
  <si>
    <t>22170</t>
  </si>
  <si>
    <t>22195</t>
  </si>
  <si>
    <t>22202</t>
  </si>
  <si>
    <t>22252</t>
  </si>
  <si>
    <t>22302</t>
  </si>
  <si>
    <t>22304</t>
  </si>
  <si>
    <t>22308</t>
  </si>
  <si>
    <t>22313</t>
  </si>
  <si>
    <t>22319</t>
  </si>
  <si>
    <t>22507</t>
  </si>
  <si>
    <t>22522</t>
  </si>
  <si>
    <t>22526</t>
  </si>
  <si>
    <t>00073</t>
  </si>
  <si>
    <t>22858</t>
  </si>
  <si>
    <t>22925</t>
  </si>
  <si>
    <t>22926</t>
  </si>
  <si>
    <t>23006</t>
  </si>
  <si>
    <t>23007</t>
  </si>
  <si>
    <t>23009</t>
  </si>
  <si>
    <t>23024</t>
  </si>
  <si>
    <t>23025</t>
  </si>
  <si>
    <t>23027</t>
  </si>
  <si>
    <t>23028</t>
  </si>
  <si>
    <t>23040</t>
  </si>
  <si>
    <t>23101</t>
  </si>
  <si>
    <t>23137</t>
  </si>
  <si>
    <t>23301</t>
  </si>
  <si>
    <t>23211</t>
  </si>
  <si>
    <t>23215</t>
  </si>
  <si>
    <t>23310</t>
  </si>
  <si>
    <t>23206</t>
  </si>
  <si>
    <t>23309</t>
  </si>
  <si>
    <t>23229</t>
  </si>
  <si>
    <t>24001</t>
  </si>
  <si>
    <t>24002</t>
  </si>
  <si>
    <t>24204</t>
  </si>
  <si>
    <t>24239</t>
  </si>
  <si>
    <t>24199</t>
  </si>
  <si>
    <t>000000000003264</t>
  </si>
  <si>
    <t>24237</t>
  </si>
  <si>
    <t>24246</t>
  </si>
  <si>
    <t>24232</t>
  </si>
  <si>
    <t>24247</t>
  </si>
  <si>
    <t>24234</t>
  </si>
  <si>
    <t>24233</t>
  </si>
  <si>
    <t>24106</t>
  </si>
  <si>
    <t>24124</t>
  </si>
  <si>
    <t>24226</t>
  </si>
  <si>
    <t>24107</t>
  </si>
  <si>
    <t>24202</t>
  </si>
  <si>
    <t>24406</t>
  </si>
  <si>
    <t>24405</t>
  </si>
  <si>
    <t>24404</t>
  </si>
  <si>
    <t>000000000003290</t>
  </si>
  <si>
    <t>24440</t>
  </si>
  <si>
    <t>24400</t>
  </si>
  <si>
    <t>24309</t>
  </si>
  <si>
    <t>000000000003295</t>
  </si>
  <si>
    <t>24352</t>
  </si>
  <si>
    <t>24454</t>
  </si>
  <si>
    <t>24457</t>
  </si>
  <si>
    <t>24450</t>
  </si>
  <si>
    <t>24465</t>
  </si>
  <si>
    <t>24462</t>
  </si>
  <si>
    <t>24305</t>
  </si>
  <si>
    <t>24483</t>
  </si>
  <si>
    <t>24467</t>
  </si>
  <si>
    <t>24274</t>
  </si>
  <si>
    <t>24319</t>
  </si>
  <si>
    <t>24277</t>
  </si>
  <si>
    <t>24320</t>
  </si>
  <si>
    <t>24270</t>
  </si>
  <si>
    <t>000000000003318</t>
  </si>
  <si>
    <t>24455</t>
  </si>
  <si>
    <t>24401</t>
  </si>
  <si>
    <t>24415</t>
  </si>
  <si>
    <t>24420</t>
  </si>
  <si>
    <t>24402</t>
  </si>
  <si>
    <t>24432</t>
  </si>
  <si>
    <t>000000000003329</t>
  </si>
  <si>
    <t>24428</t>
  </si>
  <si>
    <t>24616</t>
  </si>
  <si>
    <t>24625</t>
  </si>
  <si>
    <t>000000000003332</t>
  </si>
  <si>
    <t>24227</t>
  </si>
  <si>
    <t>24439</t>
  </si>
  <si>
    <t>24675</t>
  </si>
  <si>
    <t>24431</t>
  </si>
  <si>
    <t>24742</t>
  </si>
  <si>
    <t>25004</t>
  </si>
  <si>
    <t>25005</t>
  </si>
  <si>
    <t>25009</t>
  </si>
  <si>
    <t>25010</t>
  </si>
  <si>
    <t>25013</t>
  </si>
  <si>
    <t>25030</t>
  </si>
  <si>
    <t>25034</t>
  </si>
  <si>
    <t>25049</t>
  </si>
  <si>
    <t>25061</t>
  </si>
  <si>
    <t>25103</t>
  </si>
  <si>
    <t>25104</t>
  </si>
  <si>
    <t>25116</t>
  </si>
  <si>
    <t>25128</t>
  </si>
  <si>
    <t>25220</t>
  </si>
  <si>
    <t>25792</t>
  </si>
  <si>
    <t>25241</t>
  </si>
  <si>
    <t>25295</t>
  </si>
  <si>
    <t>25300</t>
  </si>
  <si>
    <t>25301</t>
  </si>
  <si>
    <t>25309</t>
  </si>
  <si>
    <t>25313</t>
  </si>
  <si>
    <t>25316</t>
  </si>
  <si>
    <t>25320</t>
  </si>
  <si>
    <t>000000000003392</t>
  </si>
  <si>
    <t>25401</t>
  </si>
  <si>
    <t>25416</t>
  </si>
  <si>
    <t>25417</t>
  </si>
  <si>
    <t>25420</t>
  </si>
  <si>
    <t>25421</t>
  </si>
  <si>
    <t>25422</t>
  </si>
  <si>
    <t>25444</t>
  </si>
  <si>
    <t>25500</t>
  </si>
  <si>
    <t>25502</t>
  </si>
  <si>
    <t>25532</t>
  </si>
  <si>
    <t>25536</t>
  </si>
  <si>
    <t>25549</t>
  </si>
  <si>
    <t>25602</t>
  </si>
  <si>
    <t>25606</t>
  </si>
  <si>
    <t>05827</t>
  </si>
  <si>
    <t>25615</t>
  </si>
  <si>
    <t>25646</t>
  </si>
  <si>
    <t>25655</t>
  </si>
  <si>
    <t>25658</t>
  </si>
  <si>
    <t>25995</t>
  </si>
  <si>
    <t>25996</t>
  </si>
  <si>
    <t>26006</t>
  </si>
  <si>
    <t>26038</t>
  </si>
  <si>
    <t>26040</t>
  </si>
  <si>
    <t>26238</t>
  </si>
  <si>
    <t>27040</t>
  </si>
  <si>
    <t>27043</t>
  </si>
  <si>
    <t>27046</t>
  </si>
  <si>
    <t>27067</t>
  </si>
  <si>
    <t>27245</t>
  </si>
  <si>
    <t>27078</t>
  </si>
  <si>
    <t>27263</t>
  </si>
  <si>
    <t>27275</t>
  </si>
  <si>
    <t>27211</t>
  </si>
  <si>
    <t>27202</t>
  </si>
  <si>
    <t>27248</t>
  </si>
  <si>
    <t>27247</t>
  </si>
  <si>
    <t>27148</t>
  </si>
  <si>
    <t>27149</t>
  </si>
  <si>
    <t>27154</t>
  </si>
  <si>
    <t>27183</t>
  </si>
  <si>
    <t>27400</t>
  </si>
  <si>
    <t>27187</t>
  </si>
  <si>
    <t>27207</t>
  </si>
  <si>
    <t>27209</t>
  </si>
  <si>
    <t>27201</t>
  </si>
  <si>
    <t>27414</t>
  </si>
  <si>
    <t>27403</t>
  </si>
  <si>
    <t>27415</t>
  </si>
  <si>
    <t>27257</t>
  </si>
  <si>
    <t>27340</t>
  </si>
  <si>
    <t>27459</t>
  </si>
  <si>
    <t>27071</t>
  </si>
  <si>
    <t>27417</t>
  </si>
  <si>
    <t>28202</t>
  </si>
  <si>
    <t>00528</t>
  </si>
  <si>
    <t>28402</t>
  </si>
  <si>
    <t>28401</t>
  </si>
  <si>
    <t>29020</t>
  </si>
  <si>
    <t>29005</t>
  </si>
  <si>
    <t>29082</t>
  </si>
  <si>
    <t>29091</t>
  </si>
  <si>
    <t>29092</t>
  </si>
  <si>
    <t>29201</t>
  </si>
  <si>
    <t>29213</t>
  </si>
  <si>
    <t>29202</t>
  </si>
  <si>
    <t>29125</t>
  </si>
  <si>
    <t>29141</t>
  </si>
  <si>
    <t>03600</t>
  </si>
  <si>
    <t>29102</t>
  </si>
  <si>
    <t>29104</t>
  </si>
  <si>
    <t>29105</t>
  </si>
  <si>
    <t>29106</t>
  </si>
  <si>
    <t>29110</t>
  </si>
  <si>
    <t>000000000003606</t>
  </si>
  <si>
    <t>29103</t>
  </si>
  <si>
    <t>29128</t>
  </si>
  <si>
    <t>29135</t>
  </si>
  <si>
    <t>29107</t>
  </si>
  <si>
    <t>29170</t>
  </si>
  <si>
    <t>29204</t>
  </si>
  <si>
    <t>29220</t>
  </si>
  <si>
    <t>29203</t>
  </si>
  <si>
    <t>29101</t>
  </si>
  <si>
    <t>30001</t>
  </si>
  <si>
    <t>30009</t>
  </si>
  <si>
    <t>30004</t>
  </si>
  <si>
    <t>30125</t>
  </si>
  <si>
    <t>30120</t>
  </si>
  <si>
    <t>30131</t>
  </si>
  <si>
    <t>30207</t>
  </si>
  <si>
    <t>30201</t>
  </si>
  <si>
    <t>30206</t>
  </si>
  <si>
    <t>30202</t>
  </si>
  <si>
    <t>00127</t>
  </si>
  <si>
    <t>30225</t>
  </si>
  <si>
    <t>30136</t>
  </si>
  <si>
    <t>30128</t>
  </si>
  <si>
    <t>30203</t>
  </si>
  <si>
    <t>31005</t>
  </si>
  <si>
    <t>31007</t>
  </si>
  <si>
    <t>31054</t>
  </si>
  <si>
    <t>31070</t>
  </si>
  <si>
    <t>31073</t>
  </si>
  <si>
    <t>31089</t>
  </si>
  <si>
    <t>31110</t>
  </si>
  <si>
    <t>31169</t>
  </si>
  <si>
    <t>31170</t>
  </si>
  <si>
    <t>31174</t>
  </si>
  <si>
    <t>31177</t>
  </si>
  <si>
    <t>31179</t>
  </si>
  <si>
    <t>31203</t>
  </si>
  <si>
    <t>32003</t>
  </si>
  <si>
    <t>32032</t>
  </si>
  <si>
    <t>32100</t>
  </si>
  <si>
    <t>32101</t>
  </si>
  <si>
    <t>32103</t>
  </si>
  <si>
    <t>32104</t>
  </si>
  <si>
    <t>32107</t>
  </si>
  <si>
    <t>32116</t>
  </si>
  <si>
    <t>32161</t>
  </si>
  <si>
    <t>81008</t>
  </si>
  <si>
    <t>32168</t>
  </si>
  <si>
    <t>32184</t>
  </si>
  <si>
    <t>32189</t>
  </si>
  <si>
    <t>32210</t>
  </si>
  <si>
    <t>32212</t>
  </si>
  <si>
    <t>32218</t>
  </si>
  <si>
    <t>32246</t>
  </si>
  <si>
    <t>32267</t>
  </si>
  <si>
    <t>32400</t>
  </si>
  <si>
    <t>32406</t>
  </si>
  <si>
    <t>00406</t>
  </si>
  <si>
    <t>32411</t>
  </si>
  <si>
    <t>32433</t>
  </si>
  <si>
    <t>32437</t>
  </si>
  <si>
    <t>32444</t>
  </si>
  <si>
    <t>32482</t>
  </si>
  <si>
    <t>32600</t>
  </si>
  <si>
    <t>32601</t>
  </si>
  <si>
    <t>32602</t>
  </si>
  <si>
    <t>32607</t>
  </si>
  <si>
    <t>32654</t>
  </si>
  <si>
    <t>32658</t>
  </si>
  <si>
    <t>32661</t>
  </si>
  <si>
    <t>32662</t>
  </si>
  <si>
    <t>32663</t>
  </si>
  <si>
    <t>32665</t>
  </si>
  <si>
    <t>32678</t>
  </si>
  <si>
    <t>32759</t>
  </si>
  <si>
    <t>32991</t>
  </si>
  <si>
    <t>33101</t>
  </si>
  <si>
    <t>33102</t>
  </si>
  <si>
    <t>33103</t>
  </si>
  <si>
    <t>000000000003797</t>
  </si>
  <si>
    <t>33104</t>
  </si>
  <si>
    <t>33140</t>
  </si>
  <si>
    <t>00027</t>
  </si>
  <si>
    <t>33117</t>
  </si>
  <si>
    <t>000000000003801</t>
  </si>
  <si>
    <t>33124</t>
  </si>
  <si>
    <t>33111</t>
  </si>
  <si>
    <t>33129</t>
  </si>
  <si>
    <t>33548</t>
  </si>
  <si>
    <t>34001</t>
  </si>
  <si>
    <t>34003</t>
  </si>
  <si>
    <t>34005</t>
  </si>
  <si>
    <t>34006</t>
  </si>
  <si>
    <t>34007</t>
  </si>
  <si>
    <t>34008</t>
  </si>
  <si>
    <t>000000201903819</t>
  </si>
  <si>
    <t>SHEILDS RIVER</t>
  </si>
  <si>
    <t>6M NE OF LIVINGSTON</t>
  </si>
  <si>
    <t>34010</t>
  </si>
  <si>
    <t>34016</t>
  </si>
  <si>
    <t>34017</t>
  </si>
  <si>
    <t>34019</t>
  </si>
  <si>
    <t>34022</t>
  </si>
  <si>
    <t>34029</t>
  </si>
  <si>
    <t>34030</t>
  </si>
  <si>
    <t>34046</t>
  </si>
  <si>
    <t>34048</t>
  </si>
  <si>
    <t>34049</t>
  </si>
  <si>
    <t>34050</t>
  </si>
  <si>
    <t>34061</t>
  </si>
  <si>
    <t>34072</t>
  </si>
  <si>
    <t>34082</t>
  </si>
  <si>
    <t>34200</t>
  </si>
  <si>
    <t>34203</t>
  </si>
  <si>
    <t>34204</t>
  </si>
  <si>
    <t>00571</t>
  </si>
  <si>
    <t>34209</t>
  </si>
  <si>
    <t>34210</t>
  </si>
  <si>
    <t>34211</t>
  </si>
  <si>
    <t>00279</t>
  </si>
  <si>
    <t>34280</t>
  </si>
  <si>
    <t>34301</t>
  </si>
  <si>
    <t>34304</t>
  </si>
  <si>
    <t>34307</t>
  </si>
  <si>
    <t>34321</t>
  </si>
  <si>
    <t>34322</t>
  </si>
  <si>
    <t>34310</t>
  </si>
  <si>
    <t>34391</t>
  </si>
  <si>
    <t>00395</t>
  </si>
  <si>
    <t>00295</t>
  </si>
  <si>
    <t>34448</t>
  </si>
  <si>
    <t>34991</t>
  </si>
  <si>
    <t>35114</t>
  </si>
  <si>
    <t>35103</t>
  </si>
  <si>
    <t>35102</t>
  </si>
  <si>
    <t>35101</t>
  </si>
  <si>
    <t>35118</t>
  </si>
  <si>
    <t>00023</t>
  </si>
  <si>
    <t>35001</t>
  </si>
  <si>
    <t>35011</t>
  </si>
  <si>
    <t>35007</t>
  </si>
  <si>
    <t>35015</t>
  </si>
  <si>
    <t>35107</t>
  </si>
  <si>
    <t>35111</t>
  </si>
  <si>
    <t>35002</t>
  </si>
  <si>
    <t>36013</t>
  </si>
  <si>
    <t>36014</t>
  </si>
  <si>
    <t>36001</t>
  </si>
  <si>
    <t>36302</t>
  </si>
  <si>
    <t>36002</t>
  </si>
  <si>
    <t>36303</t>
  </si>
  <si>
    <t>36324</t>
  </si>
  <si>
    <t>36326</t>
  </si>
  <si>
    <t>36315</t>
  </si>
  <si>
    <t>36031</t>
  </si>
  <si>
    <t>36029</t>
  </si>
  <si>
    <t>36055</t>
  </si>
  <si>
    <t>36203</t>
  </si>
  <si>
    <t>36103</t>
  </si>
  <si>
    <t>36104</t>
  </si>
  <si>
    <t>36204</t>
  </si>
  <si>
    <t>36207</t>
  </si>
  <si>
    <t>36201</t>
  </si>
  <si>
    <t>36205</t>
  </si>
  <si>
    <t>36206</t>
  </si>
  <si>
    <t>000000000003922</t>
  </si>
  <si>
    <t>36210</t>
  </si>
  <si>
    <t>36118</t>
  </si>
  <si>
    <t>36110</t>
  </si>
  <si>
    <t>36212</t>
  </si>
  <si>
    <t>36120</t>
  </si>
  <si>
    <t>36229</t>
  </si>
  <si>
    <t>36244</t>
  </si>
  <si>
    <t>36227</t>
  </si>
  <si>
    <t>36220</t>
  </si>
  <si>
    <t>37001</t>
  </si>
  <si>
    <t>37002</t>
  </si>
  <si>
    <t>37003</t>
  </si>
  <si>
    <t>37004</t>
  </si>
  <si>
    <t>37005</t>
  </si>
  <si>
    <t>37007</t>
  </si>
  <si>
    <t>37011</t>
  </si>
  <si>
    <t>37015</t>
  </si>
  <si>
    <t>37029</t>
  </si>
  <si>
    <t>37031</t>
  </si>
  <si>
    <t>37034</t>
  </si>
  <si>
    <t>37038</t>
  </si>
  <si>
    <t>37041</t>
  </si>
  <si>
    <t>37043</t>
  </si>
  <si>
    <t>37057</t>
  </si>
  <si>
    <t>37064</t>
  </si>
  <si>
    <t>37100</t>
  </si>
  <si>
    <t>37101</t>
  </si>
  <si>
    <t>37107</t>
  </si>
  <si>
    <t>37108</t>
  </si>
  <si>
    <t>37115</t>
  </si>
  <si>
    <t>81006</t>
  </si>
  <si>
    <t>37200</t>
  </si>
  <si>
    <t>37201</t>
  </si>
  <si>
    <t>37207</t>
  </si>
  <si>
    <t>37212</t>
  </si>
  <si>
    <t>37231</t>
  </si>
  <si>
    <t>37237</t>
  </si>
  <si>
    <t>81007</t>
  </si>
  <si>
    <t>37313</t>
  </si>
  <si>
    <t>37314</t>
  </si>
  <si>
    <t>37325</t>
  </si>
  <si>
    <t>37327</t>
  </si>
  <si>
    <t>37331</t>
  </si>
  <si>
    <t>37340</t>
  </si>
  <si>
    <t>37354</t>
  </si>
  <si>
    <t>37361</t>
  </si>
  <si>
    <t>37363</t>
  </si>
  <si>
    <t>38019</t>
  </si>
  <si>
    <t>38003</t>
  </si>
  <si>
    <t>38202</t>
  </si>
  <si>
    <t>38025</t>
  </si>
  <si>
    <t>38027</t>
  </si>
  <si>
    <t>38031</t>
  </si>
  <si>
    <t>38135</t>
  </si>
  <si>
    <t>38107</t>
  </si>
  <si>
    <t>00398</t>
  </si>
  <si>
    <t>39104</t>
  </si>
  <si>
    <t>39005</t>
  </si>
  <si>
    <t>39007</t>
  </si>
  <si>
    <t>39100</t>
  </si>
  <si>
    <t>00017</t>
  </si>
  <si>
    <t>39028</t>
  </si>
  <si>
    <t>39019</t>
  </si>
  <si>
    <t>39034</t>
  </si>
  <si>
    <t>39015</t>
  </si>
  <si>
    <t>39025</t>
  </si>
  <si>
    <t>39052</t>
  </si>
  <si>
    <t>39113</t>
  </si>
  <si>
    <t>39188</t>
  </si>
  <si>
    <t>39194</t>
  </si>
  <si>
    <t>39198</t>
  </si>
  <si>
    <t>39248</t>
  </si>
  <si>
    <t>39249</t>
  </si>
  <si>
    <t>39186</t>
  </si>
  <si>
    <t>39110</t>
  </si>
  <si>
    <t>39124</t>
  </si>
  <si>
    <t>39111</t>
  </si>
  <si>
    <t>39109</t>
  </si>
  <si>
    <t>39415</t>
  </si>
  <si>
    <t>00042</t>
  </si>
  <si>
    <t>40069</t>
  </si>
  <si>
    <t>40104</t>
  </si>
  <si>
    <t>40105</t>
  </si>
  <si>
    <t>40108</t>
  </si>
  <si>
    <t>40112</t>
  </si>
  <si>
    <t>40114</t>
  </si>
  <si>
    <t>40119</t>
  </si>
  <si>
    <t>40124</t>
  </si>
  <si>
    <t>40168</t>
  </si>
  <si>
    <t>41006</t>
  </si>
  <si>
    <t>41007</t>
  </si>
  <si>
    <t>41008</t>
  </si>
  <si>
    <t>41036</t>
  </si>
  <si>
    <t>41037</t>
  </si>
  <si>
    <t>41053</t>
  </si>
  <si>
    <t>00077</t>
  </si>
  <si>
    <t>41090</t>
  </si>
  <si>
    <t>41098</t>
  </si>
  <si>
    <t>41099</t>
  </si>
  <si>
    <t>41304</t>
  </si>
  <si>
    <t>41305</t>
  </si>
  <si>
    <t>41311</t>
  </si>
  <si>
    <t>41312</t>
  </si>
  <si>
    <t>41316</t>
  </si>
  <si>
    <t>41318</t>
  </si>
  <si>
    <t>41320</t>
  </si>
  <si>
    <t>41321</t>
  </si>
  <si>
    <t>41338</t>
  </si>
  <si>
    <t>41382</t>
  </si>
  <si>
    <t>41394</t>
  </si>
  <si>
    <t>41395</t>
  </si>
  <si>
    <t>41693</t>
  </si>
  <si>
    <t>41423</t>
  </si>
  <si>
    <t>41463</t>
  </si>
  <si>
    <t>41464</t>
  </si>
  <si>
    <t>41500</t>
  </si>
  <si>
    <t>41498</t>
  </si>
  <si>
    <t>41511</t>
  </si>
  <si>
    <t>41600</t>
  </si>
  <si>
    <t>41601</t>
  </si>
  <si>
    <t>41602</t>
  </si>
  <si>
    <t>41608</t>
  </si>
  <si>
    <t>41611</t>
  </si>
  <si>
    <t>41619</t>
  </si>
  <si>
    <t>41650</t>
  </si>
  <si>
    <t>41653</t>
  </si>
  <si>
    <t>41700</t>
  </si>
  <si>
    <t>00701</t>
  </si>
  <si>
    <t>41703</t>
  </si>
  <si>
    <t>41704</t>
  </si>
  <si>
    <t>42001</t>
  </si>
  <si>
    <t>42002</t>
  </si>
  <si>
    <t>42012</t>
  </si>
  <si>
    <t>42015</t>
  </si>
  <si>
    <t>42017</t>
  </si>
  <si>
    <t>42018</t>
  </si>
  <si>
    <t>42021</t>
  </si>
  <si>
    <t>42022</t>
  </si>
  <si>
    <t>42023</t>
  </si>
  <si>
    <t>42037</t>
  </si>
  <si>
    <t>42074</t>
  </si>
  <si>
    <t>42201</t>
  </si>
  <si>
    <t>42202</t>
  </si>
  <si>
    <t>42203</t>
  </si>
  <si>
    <t>42204</t>
  </si>
  <si>
    <t>42206</t>
  </si>
  <si>
    <t>42208</t>
  </si>
  <si>
    <t>42209</t>
  </si>
  <si>
    <t>42210</t>
  </si>
  <si>
    <t>42211</t>
  </si>
  <si>
    <t>000000000004218</t>
  </si>
  <si>
    <t>COUNTY ROAD 134</t>
  </si>
  <si>
    <t>42212</t>
  </si>
  <si>
    <t>42213</t>
  </si>
  <si>
    <t>42217</t>
  </si>
  <si>
    <t>42221</t>
  </si>
  <si>
    <t>42223</t>
  </si>
  <si>
    <t>42238</t>
  </si>
  <si>
    <t>42239</t>
  </si>
  <si>
    <t>42307</t>
  </si>
  <si>
    <t>42309</t>
  </si>
  <si>
    <t>42326</t>
  </si>
  <si>
    <t>42329</t>
  </si>
  <si>
    <t>42330</t>
  </si>
  <si>
    <t>42332</t>
  </si>
  <si>
    <t>42334</t>
  </si>
  <si>
    <t>42335</t>
  </si>
  <si>
    <t>42341</t>
  </si>
  <si>
    <t>42347</t>
  </si>
  <si>
    <t>42356</t>
  </si>
  <si>
    <t>42358</t>
  </si>
  <si>
    <t>42424</t>
  </si>
  <si>
    <t>42405</t>
  </si>
  <si>
    <t>42410</t>
  </si>
  <si>
    <t>42411</t>
  </si>
  <si>
    <t>42414</t>
  </si>
  <si>
    <t>42430</t>
  </si>
  <si>
    <t>42434</t>
  </si>
  <si>
    <t>42451</t>
  </si>
  <si>
    <t>42537</t>
  </si>
  <si>
    <t>625</t>
  </si>
  <si>
    <t>42625</t>
  </si>
  <si>
    <t>43047</t>
  </si>
  <si>
    <t>43102</t>
  </si>
  <si>
    <t>43205</t>
  </si>
  <si>
    <t>43105</t>
  </si>
  <si>
    <t>43214</t>
  </si>
  <si>
    <t>43249</t>
  </si>
  <si>
    <t>43219</t>
  </si>
  <si>
    <t>43204</t>
  </si>
  <si>
    <t>43247</t>
  </si>
  <si>
    <t>43333</t>
  </si>
  <si>
    <t>43345</t>
  </si>
  <si>
    <t>43334</t>
  </si>
  <si>
    <t>43641</t>
  </si>
  <si>
    <t>44002</t>
  </si>
  <si>
    <t>44012</t>
  </si>
  <si>
    <t>44020</t>
  </si>
  <si>
    <t>44105</t>
  </si>
  <si>
    <t>44108</t>
  </si>
  <si>
    <t>44109</t>
  </si>
  <si>
    <t>44116</t>
  </si>
  <si>
    <t>44118</t>
  </si>
  <si>
    <t>44126</t>
  </si>
  <si>
    <t>44129</t>
  </si>
  <si>
    <t>44148</t>
  </si>
  <si>
    <t>44177</t>
  </si>
  <si>
    <t>44200</t>
  </si>
  <si>
    <t>44300</t>
  </si>
  <si>
    <t>44201</t>
  </si>
  <si>
    <t>44202</t>
  </si>
  <si>
    <t>44219</t>
  </si>
  <si>
    <t>44221</t>
  </si>
  <si>
    <t>44303</t>
  </si>
  <si>
    <t>81018</t>
  </si>
  <si>
    <t>44402</t>
  </si>
  <si>
    <t>44525</t>
  </si>
  <si>
    <t>44959</t>
  </si>
  <si>
    <t>44984</t>
  </si>
  <si>
    <t>45013</t>
  </si>
  <si>
    <t>45017</t>
  </si>
  <si>
    <t>000000000004323</t>
  </si>
  <si>
    <t>45004</t>
  </si>
  <si>
    <t>45030</t>
  </si>
  <si>
    <t>45031</t>
  </si>
  <si>
    <t>45010</t>
  </si>
  <si>
    <t>45001</t>
  </si>
  <si>
    <t>MARTEN CREEK         026</t>
  </si>
  <si>
    <t>45047</t>
  </si>
  <si>
    <t>45050</t>
  </si>
  <si>
    <t>45056</t>
  </si>
  <si>
    <t>45005</t>
  </si>
  <si>
    <t>45167</t>
  </si>
  <si>
    <t>45101</t>
  </si>
  <si>
    <t>45128</t>
  </si>
  <si>
    <t>45151</t>
  </si>
  <si>
    <t>45328</t>
  </si>
  <si>
    <t>45205</t>
  </si>
  <si>
    <t>45316</t>
  </si>
  <si>
    <t>45305</t>
  </si>
  <si>
    <t>45366</t>
  </si>
  <si>
    <t>45307</t>
  </si>
  <si>
    <t>45020</t>
  </si>
  <si>
    <t>45066</t>
  </si>
  <si>
    <t>00313</t>
  </si>
  <si>
    <t>45330</t>
  </si>
  <si>
    <t>45341</t>
  </si>
  <si>
    <t>45356</t>
  </si>
  <si>
    <t>45556</t>
  </si>
  <si>
    <t>00652</t>
  </si>
  <si>
    <t>46001</t>
  </si>
  <si>
    <t>46002</t>
  </si>
  <si>
    <t>46004</t>
  </si>
  <si>
    <t>46005</t>
  </si>
  <si>
    <t>04402</t>
  </si>
  <si>
    <t>46006</t>
  </si>
  <si>
    <t>46008</t>
  </si>
  <si>
    <t>46015</t>
  </si>
  <si>
    <t>46016</t>
  </si>
  <si>
    <t>04407</t>
  </si>
  <si>
    <t>04408</t>
  </si>
  <si>
    <t>46023</t>
  </si>
  <si>
    <t>04410</t>
  </si>
  <si>
    <t>46102</t>
  </si>
  <si>
    <t>46107</t>
  </si>
  <si>
    <t>00573</t>
  </si>
  <si>
    <t>46202</t>
  </si>
  <si>
    <t>46203</t>
  </si>
  <si>
    <t>46205</t>
  </si>
  <si>
    <t>46208</t>
  </si>
  <si>
    <t>46221</t>
  </si>
  <si>
    <t>46283</t>
  </si>
  <si>
    <t>46225</t>
  </si>
  <si>
    <t>46207</t>
  </si>
  <si>
    <t>46245</t>
  </si>
  <si>
    <t>46401</t>
  </si>
  <si>
    <t>46402</t>
  </si>
  <si>
    <t>46404</t>
  </si>
  <si>
    <t>46405</t>
  </si>
  <si>
    <t>46406</t>
  </si>
  <si>
    <t>46409</t>
  </si>
  <si>
    <t>46413</t>
  </si>
  <si>
    <t>46414</t>
  </si>
  <si>
    <t>46417</t>
  </si>
  <si>
    <t>46418</t>
  </si>
  <si>
    <t>46420</t>
  </si>
  <si>
    <t>46425</t>
  </si>
  <si>
    <t>46428</t>
  </si>
  <si>
    <t>46429</t>
  </si>
  <si>
    <t>00468</t>
  </si>
  <si>
    <t>46497</t>
  </si>
  <si>
    <t>47001</t>
  </si>
  <si>
    <t>47017</t>
  </si>
  <si>
    <t>47026</t>
  </si>
  <si>
    <t>47193</t>
  </si>
  <si>
    <t>47207</t>
  </si>
  <si>
    <t>47608</t>
  </si>
  <si>
    <t>47518</t>
  </si>
  <si>
    <t>47528</t>
  </si>
  <si>
    <t>47534</t>
  </si>
  <si>
    <t>47538</t>
  </si>
  <si>
    <t>47586</t>
  </si>
  <si>
    <t>47422</t>
  </si>
  <si>
    <t>48005</t>
  </si>
  <si>
    <t>48004</t>
  </si>
  <si>
    <t>48012</t>
  </si>
  <si>
    <t>48205</t>
  </si>
  <si>
    <t>48011</t>
  </si>
  <si>
    <t>48249</t>
  </si>
  <si>
    <t>48213</t>
  </si>
  <si>
    <t>000000000004476</t>
  </si>
  <si>
    <t>48260</t>
  </si>
  <si>
    <t>48221</t>
  </si>
  <si>
    <t>48259</t>
  </si>
  <si>
    <t>48238</t>
  </si>
  <si>
    <t>48271</t>
  </si>
  <si>
    <t>48042</t>
  </si>
  <si>
    <t>48226</t>
  </si>
  <si>
    <t>48201</t>
  </si>
  <si>
    <t>00200</t>
  </si>
  <si>
    <t>48208</t>
  </si>
  <si>
    <t>000000000004489</t>
  </si>
  <si>
    <t>48266</t>
  </si>
  <si>
    <t>81015</t>
  </si>
  <si>
    <t>48242</t>
  </si>
  <si>
    <t>48244</t>
  </si>
  <si>
    <t>48245</t>
  </si>
  <si>
    <t>00378</t>
  </si>
  <si>
    <t>49001</t>
  </si>
  <si>
    <t>49007</t>
  </si>
  <si>
    <t>49009</t>
  </si>
  <si>
    <t>49010</t>
  </si>
  <si>
    <t>49012</t>
  </si>
  <si>
    <t>49014</t>
  </si>
  <si>
    <t>000000000004513</t>
  </si>
  <si>
    <t>49015</t>
  </si>
  <si>
    <t>49028</t>
  </si>
  <si>
    <t>49051</t>
  </si>
  <si>
    <t>000000000004519</t>
  </si>
  <si>
    <t>49102</t>
  </si>
  <si>
    <t>49103</t>
  </si>
  <si>
    <t>49104</t>
  </si>
  <si>
    <t>104</t>
  </si>
  <si>
    <t>49107</t>
  </si>
  <si>
    <t>49109</t>
  </si>
  <si>
    <t>49116</t>
  </si>
  <si>
    <t>49118</t>
  </si>
  <si>
    <t>49122</t>
  </si>
  <si>
    <t>49124</t>
  </si>
  <si>
    <t>81014</t>
  </si>
  <si>
    <t>49126</t>
  </si>
  <si>
    <t>49143</t>
  </si>
  <si>
    <t>50301</t>
  </si>
  <si>
    <t>50003</t>
  </si>
  <si>
    <t>50206</t>
  </si>
  <si>
    <t>50201</t>
  </si>
  <si>
    <t>50202</t>
  </si>
  <si>
    <t>50207</t>
  </si>
  <si>
    <t>50011</t>
  </si>
  <si>
    <t>50024</t>
  </si>
  <si>
    <t>50029</t>
  </si>
  <si>
    <t>50039</t>
  </si>
  <si>
    <t>50034</t>
  </si>
  <si>
    <t>50035</t>
  </si>
  <si>
    <t>50401</t>
  </si>
  <si>
    <t>50040</t>
  </si>
  <si>
    <t>50213</t>
  </si>
  <si>
    <t>50212</t>
  </si>
  <si>
    <t>50055</t>
  </si>
  <si>
    <t>50061</t>
  </si>
  <si>
    <t>50069</t>
  </si>
  <si>
    <t>50075</t>
  </si>
  <si>
    <t>50076</t>
  </si>
  <si>
    <t>50081</t>
  </si>
  <si>
    <t>50215</t>
  </si>
  <si>
    <t>50410</t>
  </si>
  <si>
    <t>50088</t>
  </si>
  <si>
    <t>50094</t>
  </si>
  <si>
    <t>50111</t>
  </si>
  <si>
    <t>50412</t>
  </si>
  <si>
    <t>50405</t>
  </si>
  <si>
    <t>50216</t>
  </si>
  <si>
    <t>50217</t>
  </si>
  <si>
    <t>50185</t>
  </si>
  <si>
    <t>50041</t>
  </si>
  <si>
    <t>81005</t>
  </si>
  <si>
    <t>50481</t>
  </si>
  <si>
    <t>51001</t>
  </si>
  <si>
    <t>51008</t>
  </si>
  <si>
    <t>51012</t>
  </si>
  <si>
    <t>51020</t>
  </si>
  <si>
    <t>51028</t>
  </si>
  <si>
    <t>51039</t>
  </si>
  <si>
    <t>51040</t>
  </si>
  <si>
    <t>51059</t>
  </si>
  <si>
    <t>51172</t>
  </si>
  <si>
    <t>52012</t>
  </si>
  <si>
    <t>52013</t>
  </si>
  <si>
    <t>52011</t>
  </si>
  <si>
    <t>52014</t>
  </si>
  <si>
    <t>52026</t>
  </si>
  <si>
    <t>52048</t>
  </si>
  <si>
    <t>52042</t>
  </si>
  <si>
    <t>52010</t>
  </si>
  <si>
    <t>53218</t>
  </si>
  <si>
    <t>53201</t>
  </si>
  <si>
    <t>53204</t>
  </si>
  <si>
    <t>53203</t>
  </si>
  <si>
    <t>53205</t>
  </si>
  <si>
    <t>53231</t>
  </si>
  <si>
    <t>53213</t>
  </si>
  <si>
    <t>53214</t>
  </si>
  <si>
    <t>000000000004664</t>
  </si>
  <si>
    <t>53224</t>
  </si>
  <si>
    <t>53200</t>
  </si>
  <si>
    <t>53001</t>
  </si>
  <si>
    <t>53003</t>
  </si>
  <si>
    <t>53010</t>
  </si>
  <si>
    <t>53023</t>
  </si>
  <si>
    <t>53090</t>
  </si>
  <si>
    <t>53028</t>
  </si>
  <si>
    <t>53046</t>
  </si>
  <si>
    <t>53024</t>
  </si>
  <si>
    <t>53005</t>
  </si>
  <si>
    <t>53401</t>
  </si>
  <si>
    <t>53411</t>
  </si>
  <si>
    <t>53402</t>
  </si>
  <si>
    <t>53513</t>
  </si>
  <si>
    <t>53413</t>
  </si>
  <si>
    <t>53409</t>
  </si>
  <si>
    <t>53404</t>
  </si>
  <si>
    <t>53406</t>
  </si>
  <si>
    <t>53407</t>
  </si>
  <si>
    <t>53405</t>
  </si>
  <si>
    <t>53550</t>
  </si>
  <si>
    <t>53510</t>
  </si>
  <si>
    <t>53421</t>
  </si>
  <si>
    <t>53422</t>
  </si>
  <si>
    <t>53482</t>
  </si>
  <si>
    <t>53463</t>
  </si>
  <si>
    <t>53415</t>
  </si>
  <si>
    <t>53614</t>
  </si>
  <si>
    <t>53489</t>
  </si>
  <si>
    <t>53416</t>
  </si>
  <si>
    <t>53425</t>
  </si>
  <si>
    <t>54001</t>
  </si>
  <si>
    <t>54008</t>
  </si>
  <si>
    <t>54018</t>
  </si>
  <si>
    <t>54009</t>
  </si>
  <si>
    <t>54012</t>
  </si>
  <si>
    <t>54011</t>
  </si>
  <si>
    <t>54003</t>
  </si>
  <si>
    <t>54004</t>
  </si>
  <si>
    <t>54010</t>
  </si>
  <si>
    <t>54134</t>
  </si>
  <si>
    <t>54106</t>
  </si>
  <si>
    <t>54150</t>
  </si>
  <si>
    <t>54136</t>
  </si>
  <si>
    <t>55031</t>
  </si>
  <si>
    <t>55044</t>
  </si>
  <si>
    <t>55101</t>
  </si>
  <si>
    <t>55124</t>
  </si>
  <si>
    <t>000000000004742</t>
  </si>
  <si>
    <t>55201</t>
  </si>
  <si>
    <t>55202</t>
  </si>
  <si>
    <t>56003</t>
  </si>
  <si>
    <t>56004</t>
  </si>
  <si>
    <t>56005</t>
  </si>
  <si>
    <t>56007</t>
  </si>
  <si>
    <t>56018</t>
  </si>
  <si>
    <t>56035</t>
  </si>
  <si>
    <t>56053</t>
  </si>
  <si>
    <t>56059</t>
  </si>
  <si>
    <t>56061</t>
  </si>
  <si>
    <t>56084</t>
  </si>
  <si>
    <t>56085</t>
  </si>
  <si>
    <t>56086</t>
  </si>
  <si>
    <t>56089</t>
  </si>
  <si>
    <t>81017</t>
  </si>
  <si>
    <t>56110</t>
  </si>
  <si>
    <t>56111</t>
  </si>
  <si>
    <t>56117</t>
  </si>
  <si>
    <t>56124</t>
  </si>
  <si>
    <t>56125</t>
  </si>
  <si>
    <t>56138</t>
  </si>
  <si>
    <t>56156</t>
  </si>
  <si>
    <t>56914</t>
  </si>
  <si>
    <t>56231</t>
  </si>
  <si>
    <t>56271</t>
  </si>
  <si>
    <t>00418</t>
  </si>
  <si>
    <t>56302</t>
  </si>
  <si>
    <t>56303</t>
  </si>
  <si>
    <t>56304</t>
  </si>
  <si>
    <t>56318</t>
  </si>
  <si>
    <t>56325</t>
  </si>
  <si>
    <t>56158</t>
  </si>
  <si>
    <t>56326</t>
  </si>
  <si>
    <t>56329</t>
  </si>
  <si>
    <t>56327</t>
  </si>
  <si>
    <t>06903</t>
  </si>
  <si>
    <t>56395</t>
  </si>
  <si>
    <t>56505</t>
  </si>
  <si>
    <t>56506</t>
  </si>
  <si>
    <t>56507</t>
  </si>
  <si>
    <t>000000000004810</t>
  </si>
  <si>
    <t>56525</t>
  </si>
  <si>
    <t>56526</t>
  </si>
  <si>
    <t>56527</t>
  </si>
  <si>
    <t>56528</t>
  </si>
  <si>
    <t>56533</t>
  </si>
  <si>
    <t>56543</t>
  </si>
  <si>
    <t>56545</t>
  </si>
  <si>
    <t>56546</t>
  </si>
  <si>
    <t>56548</t>
  </si>
  <si>
    <t>56555</t>
  </si>
  <si>
    <t>56558</t>
  </si>
  <si>
    <t>56564</t>
  </si>
  <si>
    <t>56583</t>
  </si>
  <si>
    <t>56584</t>
  </si>
  <si>
    <t>56683</t>
  </si>
  <si>
    <t>56700</t>
  </si>
  <si>
    <t>56701</t>
  </si>
  <si>
    <t>56723</t>
  </si>
  <si>
    <t>56726</t>
  </si>
  <si>
    <t>56730</t>
  </si>
  <si>
    <t>56736</t>
  </si>
  <si>
    <t>56739</t>
  </si>
  <si>
    <t>56749</t>
  </si>
  <si>
    <t>56750</t>
  </si>
  <si>
    <t>56751</t>
  </si>
  <si>
    <t>56752</t>
  </si>
  <si>
    <t>56753</t>
  </si>
  <si>
    <t>56756</t>
  </si>
  <si>
    <t>56788</t>
  </si>
  <si>
    <t>000000000004866</t>
  </si>
  <si>
    <t>56790</t>
  </si>
  <si>
    <t>56530</t>
  </si>
  <si>
    <t>56800</t>
  </si>
  <si>
    <t>000000000004879</t>
  </si>
  <si>
    <t>56803</t>
  </si>
  <si>
    <t>56903</t>
  </si>
  <si>
    <t>56908</t>
  </si>
  <si>
    <t>56986</t>
  </si>
  <si>
    <t>05093</t>
  </si>
  <si>
    <t>06038</t>
  </si>
  <si>
    <t>07007</t>
  </si>
  <si>
    <t>05012</t>
  </si>
  <si>
    <t>11050</t>
  </si>
  <si>
    <t>05008</t>
  </si>
  <si>
    <t>05010</t>
  </si>
  <si>
    <t>12002</t>
  </si>
  <si>
    <t>14071</t>
  </si>
  <si>
    <t>07107</t>
  </si>
  <si>
    <t>15067</t>
  </si>
  <si>
    <t>06710</t>
  </si>
  <si>
    <t>15120</t>
  </si>
  <si>
    <t>16012</t>
  </si>
  <si>
    <t>20035</t>
  </si>
  <si>
    <t>22121</t>
  </si>
  <si>
    <t>24015</t>
  </si>
  <si>
    <t>25037</t>
  </si>
  <si>
    <t>25024</t>
  </si>
  <si>
    <t>25058</t>
  </si>
  <si>
    <t>27072</t>
  </si>
  <si>
    <t>32081</t>
  </si>
  <si>
    <t>34074</t>
  </si>
  <si>
    <t>35125</t>
  </si>
  <si>
    <t>39031</t>
  </si>
  <si>
    <t>00031</t>
  </si>
  <si>
    <t>42042</t>
  </si>
  <si>
    <t>10411</t>
  </si>
  <si>
    <t>10413</t>
  </si>
  <si>
    <t>46078</t>
  </si>
  <si>
    <t>47018</t>
  </si>
  <si>
    <t>55123</t>
  </si>
  <si>
    <t>56010</t>
  </si>
  <si>
    <t>56348</t>
  </si>
  <si>
    <t>56069</t>
  </si>
  <si>
    <t>000000000004999</t>
  </si>
  <si>
    <t>27110</t>
  </si>
  <si>
    <t>000000201905029</t>
  </si>
  <si>
    <t>00001</t>
  </si>
  <si>
    <t>000000000005031</t>
  </si>
  <si>
    <t>000000201905049</t>
  </si>
  <si>
    <t xml:space="preserve"> WEST FORK WILLOW CREEK</t>
  </si>
  <si>
    <t>00012</t>
  </si>
  <si>
    <t>00089</t>
  </si>
  <si>
    <t>000000000005181</t>
  </si>
  <si>
    <t>000000000005183</t>
  </si>
  <si>
    <t>05201</t>
  </si>
  <si>
    <t>00310</t>
  </si>
  <si>
    <t>05204</t>
  </si>
  <si>
    <t>05205</t>
  </si>
  <si>
    <t>05207</t>
  </si>
  <si>
    <t>05209</t>
  </si>
  <si>
    <t>05210</t>
  </si>
  <si>
    <t>05212</t>
  </si>
  <si>
    <t>05214</t>
  </si>
  <si>
    <t>00212</t>
  </si>
  <si>
    <t>05217</t>
  </si>
  <si>
    <t>00093</t>
  </si>
  <si>
    <t>05223</t>
  </si>
  <si>
    <t>00287</t>
  </si>
  <si>
    <t>00087</t>
  </si>
  <si>
    <t>00020</t>
  </si>
  <si>
    <t>00117</t>
  </si>
  <si>
    <t>00059</t>
  </si>
  <si>
    <t>00005</t>
  </si>
  <si>
    <t>00013</t>
  </si>
  <si>
    <t>00007</t>
  </si>
  <si>
    <t>05711</t>
  </si>
  <si>
    <t>00041</t>
  </si>
  <si>
    <t>00024</t>
  </si>
  <si>
    <t>00037</t>
  </si>
  <si>
    <t>00135</t>
  </si>
  <si>
    <t>00028</t>
  </si>
  <si>
    <t>00040</t>
  </si>
  <si>
    <t>00039</t>
  </si>
  <si>
    <t>44235</t>
  </si>
  <si>
    <t>05802</t>
  </si>
  <si>
    <t>00141</t>
  </si>
  <si>
    <t>05809</t>
  </si>
  <si>
    <t>05810</t>
  </si>
  <si>
    <t>05815</t>
  </si>
  <si>
    <t>00191</t>
  </si>
  <si>
    <t>00044</t>
  </si>
  <si>
    <t>00043</t>
  </si>
  <si>
    <t>00048</t>
  </si>
  <si>
    <t>00047</t>
  </si>
  <si>
    <t>000000000005884</t>
  </si>
  <si>
    <t>000000000005885</t>
  </si>
  <si>
    <t>00035</t>
  </si>
  <si>
    <t>00055</t>
  </si>
  <si>
    <t>000000000005943</t>
  </si>
  <si>
    <t>00056</t>
  </si>
  <si>
    <t>P00057221+02441</t>
  </si>
  <si>
    <t>000000000006019</t>
  </si>
  <si>
    <t>000000000006020</t>
  </si>
  <si>
    <t>000000000006023</t>
  </si>
  <si>
    <t>000000000006058</t>
  </si>
  <si>
    <t>00019</t>
  </si>
  <si>
    <t>00065</t>
  </si>
  <si>
    <t>00066</t>
  </si>
  <si>
    <t>00067</t>
  </si>
  <si>
    <t>000000000006168</t>
  </si>
  <si>
    <t>00069</t>
  </si>
  <si>
    <t>00072</t>
  </si>
  <si>
    <t>00092</t>
  </si>
  <si>
    <t>00078</t>
  </si>
  <si>
    <t>000000201906183</t>
  </si>
  <si>
    <t>00080</t>
  </si>
  <si>
    <t>00081</t>
  </si>
  <si>
    <t>00082</t>
  </si>
  <si>
    <t>00084</t>
  </si>
  <si>
    <t>00086</t>
  </si>
  <si>
    <t>000000000006242</t>
  </si>
  <si>
    <t>00088</t>
  </si>
  <si>
    <t>00091</t>
  </si>
  <si>
    <t>00098</t>
  </si>
  <si>
    <t>00109</t>
  </si>
  <si>
    <t>00029</t>
  </si>
  <si>
    <t>00000</t>
  </si>
  <si>
    <t>00302</t>
  </si>
  <si>
    <t>00331</t>
  </si>
  <si>
    <t>00386</t>
  </si>
  <si>
    <t>00532</t>
  </si>
  <si>
    <t>00018</t>
  </si>
  <si>
    <t>07406</t>
  </si>
  <si>
    <t>08112</t>
  </si>
  <si>
    <t>00203</t>
  </si>
  <si>
    <t>00204</t>
  </si>
  <si>
    <t>00205</t>
  </si>
  <si>
    <t>00208</t>
  </si>
  <si>
    <t>000000000006381</t>
  </si>
  <si>
    <t>00209</t>
  </si>
  <si>
    <t>00213</t>
  </si>
  <si>
    <t>00214</t>
  </si>
  <si>
    <t>00218</t>
  </si>
  <si>
    <t>00219</t>
  </si>
  <si>
    <t>00220</t>
  </si>
  <si>
    <t>00221</t>
  </si>
  <si>
    <t>00222</t>
  </si>
  <si>
    <t>00223</t>
  </si>
  <si>
    <t>00225</t>
  </si>
  <si>
    <t>00227</t>
  </si>
  <si>
    <t>00228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</si>
  <si>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</si>
  <si>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</si>
  <si>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</si>
  <si>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</si>
  <si>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</si>
  <si>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</si>
  <si>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</si>
  <si>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</si>
  <si>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00243</t>
  </si>
  <si>
    <t>00244</t>
  </si>
  <si>
    <t>00246</t>
  </si>
  <si>
    <t>00248</t>
  </si>
  <si>
    <t>000000000006491</t>
  </si>
  <si>
    <t>00249</t>
  </si>
  <si>
    <t>00251</t>
  </si>
  <si>
    <t>00252</t>
  </si>
  <si>
    <t>00253</t>
  </si>
  <si>
    <t>00254</t>
  </si>
  <si>
    <t>00255</t>
  </si>
  <si>
    <t>00257</t>
  </si>
  <si>
    <t>00258</t>
  </si>
  <si>
    <t>00260</t>
  </si>
  <si>
    <t>00261</t>
  </si>
  <si>
    <t>00263</t>
  </si>
  <si>
    <t>00269</t>
  </si>
  <si>
    <t>00271</t>
  </si>
  <si>
    <t>00272</t>
  </si>
  <si>
    <t>00273</t>
  </si>
  <si>
    <t>00275</t>
  </si>
  <si>
    <t>00277</t>
  </si>
  <si>
    <t>00278</t>
  </si>
  <si>
    <t>00280</t>
  </si>
  <si>
    <t>00284</t>
  </si>
  <si>
    <t>00285</t>
  </si>
  <si>
    <t>00286</t>
  </si>
  <si>
    <t>00288</t>
  </si>
  <si>
    <t>00290</t>
  </si>
  <si>
    <t>00294</t>
  </si>
  <si>
    <t>00297</t>
  </si>
  <si>
    <t>00298</t>
  </si>
  <si>
    <t>00300</t>
  </si>
  <si>
    <t>00306</t>
  </si>
  <si>
    <t>00308</t>
  </si>
  <si>
    <t>000000000006628</t>
  </si>
  <si>
    <t>00311</t>
  </si>
  <si>
    <t>00314</t>
  </si>
  <si>
    <t>00320</t>
  </si>
  <si>
    <t>00322</t>
  </si>
  <si>
    <t>00323</t>
  </si>
  <si>
    <t>00324</t>
  </si>
  <si>
    <t>00325</t>
  </si>
  <si>
    <t>00327</t>
  </si>
  <si>
    <t>00330</t>
  </si>
  <si>
    <t>00332</t>
  </si>
  <si>
    <t>00335</t>
  </si>
  <si>
    <t>000000000006686</t>
  </si>
  <si>
    <t>00336</t>
  </si>
  <si>
    <t>000000000006687</t>
  </si>
  <si>
    <t>00340</t>
  </si>
  <si>
    <t>00343</t>
  </si>
  <si>
    <t>00344</t>
  </si>
  <si>
    <t>00345</t>
  </si>
  <si>
    <t>00346</t>
  </si>
  <si>
    <t>06702</t>
  </si>
  <si>
    <t>00347</t>
  </si>
  <si>
    <t>06708</t>
  </si>
  <si>
    <t>00348</t>
  </si>
  <si>
    <t>00350</t>
  </si>
  <si>
    <t>00354</t>
  </si>
  <si>
    <t>00358</t>
  </si>
  <si>
    <t>00359</t>
  </si>
  <si>
    <t>00360</t>
  </si>
  <si>
    <t>00363</t>
  </si>
  <si>
    <t>06728</t>
  </si>
  <si>
    <t>00365</t>
  </si>
  <si>
    <t>00366</t>
  </si>
  <si>
    <t>06730</t>
  </si>
  <si>
    <t>00370</t>
  </si>
  <si>
    <t>06735</t>
  </si>
  <si>
    <t>00373</t>
  </si>
  <si>
    <t>00374</t>
  </si>
  <si>
    <t>00381</t>
  </si>
  <si>
    <t>00382</t>
  </si>
  <si>
    <t>00384</t>
  </si>
  <si>
    <t>00391</t>
  </si>
  <si>
    <t>00396</t>
  </si>
  <si>
    <t>00399</t>
  </si>
  <si>
    <t>00400</t>
  </si>
  <si>
    <t>00408</t>
  </si>
  <si>
    <t>00413</t>
  </si>
  <si>
    <t>00416</t>
  </si>
  <si>
    <t>00417</t>
  </si>
  <si>
    <t>00419</t>
  </si>
  <si>
    <t>00420</t>
  </si>
  <si>
    <t>00422</t>
  </si>
  <si>
    <t>00424</t>
  </si>
  <si>
    <t>00426</t>
  </si>
  <si>
    <t>00427</t>
  </si>
  <si>
    <t>00116</t>
  </si>
  <si>
    <t>00431</t>
  </si>
  <si>
    <t>00435</t>
  </si>
  <si>
    <t>00438</t>
  </si>
  <si>
    <t>00441</t>
  </si>
  <si>
    <t>00444</t>
  </si>
  <si>
    <t>00446</t>
  </si>
  <si>
    <t>00447</t>
  </si>
  <si>
    <t>00448</t>
  </si>
  <si>
    <t>00449</t>
  </si>
  <si>
    <t>00451</t>
  </si>
  <si>
    <t>00462</t>
  </si>
  <si>
    <t>00463</t>
  </si>
  <si>
    <t>00464</t>
  </si>
  <si>
    <t>00466</t>
  </si>
  <si>
    <t>00467</t>
  </si>
  <si>
    <t>00471</t>
  </si>
  <si>
    <t>00472</t>
  </si>
  <si>
    <t>00473</t>
  </si>
  <si>
    <t>00474</t>
  </si>
  <si>
    <t>00478</t>
  </si>
  <si>
    <t>00480</t>
  </si>
  <si>
    <t>00482</t>
  </si>
  <si>
    <t>00484</t>
  </si>
  <si>
    <t>00486</t>
  </si>
  <si>
    <t>12001</t>
  </si>
  <si>
    <t>00489</t>
  </si>
  <si>
    <t>00494</t>
  </si>
  <si>
    <t>00500</t>
  </si>
  <si>
    <t>00504</t>
  </si>
  <si>
    <t>00507</t>
  </si>
  <si>
    <t>00508</t>
  </si>
  <si>
    <t>00511</t>
  </si>
  <si>
    <t>00512</t>
  </si>
  <si>
    <t>46629</t>
  </si>
  <si>
    <t>00518</t>
  </si>
  <si>
    <t>00529</t>
  </si>
  <si>
    <t>00531</t>
  </si>
  <si>
    <t>32518</t>
  </si>
  <si>
    <t>00534</t>
  </si>
  <si>
    <t>06901</t>
  </si>
  <si>
    <t>00537</t>
  </si>
  <si>
    <t>00540</t>
  </si>
  <si>
    <t>00543</t>
  </si>
  <si>
    <t>00544</t>
  </si>
  <si>
    <t>00547</t>
  </si>
  <si>
    <t>00551</t>
  </si>
  <si>
    <t>00556</t>
  </si>
  <si>
    <t>34563</t>
  </si>
  <si>
    <t>00564</t>
  </si>
  <si>
    <t>00565</t>
  </si>
  <si>
    <t>00566</t>
  </si>
  <si>
    <t>00567</t>
  </si>
  <si>
    <t>00568</t>
  </si>
  <si>
    <t>00111</t>
  </si>
  <si>
    <t>00113</t>
  </si>
  <si>
    <t>00118</t>
  </si>
  <si>
    <t>00120</t>
  </si>
  <si>
    <t>00122</t>
  </si>
  <si>
    <t>00103</t>
  </si>
  <si>
    <t>00104</t>
  </si>
  <si>
    <t>73509</t>
  </si>
  <si>
    <t>07104</t>
  </si>
  <si>
    <t>07108</t>
  </si>
  <si>
    <t>07110</t>
  </si>
  <si>
    <t>00129</t>
  </si>
  <si>
    <t>00130</t>
  </si>
  <si>
    <t>08109</t>
  </si>
  <si>
    <t>08134</t>
  </si>
  <si>
    <t>08113</t>
  </si>
  <si>
    <t>42246</t>
  </si>
  <si>
    <t>10402</t>
  </si>
  <si>
    <t>000000000007019</t>
  </si>
  <si>
    <t>000000000007020</t>
  </si>
  <si>
    <t>000000000007022</t>
  </si>
  <si>
    <t>000000000007023</t>
  </si>
  <si>
    <t>000000000007027</t>
  </si>
  <si>
    <t>00050</t>
  </si>
  <si>
    <t>000000000007028</t>
  </si>
  <si>
    <t>000000000007029</t>
  </si>
  <si>
    <t>15619</t>
  </si>
  <si>
    <t>000000000007031</t>
  </si>
  <si>
    <t>00509</t>
  </si>
  <si>
    <t>000000000007032</t>
  </si>
  <si>
    <t>000000000007033</t>
  </si>
  <si>
    <t>30129</t>
  </si>
  <si>
    <t>000000000007035</t>
  </si>
  <si>
    <t>29208</t>
  </si>
  <si>
    <t>000000000007036</t>
  </si>
  <si>
    <t>000000000007037</t>
  </si>
  <si>
    <t>000000000007038</t>
  </si>
  <si>
    <t>000000000007039</t>
  </si>
  <si>
    <t>000000000007040</t>
  </si>
  <si>
    <t>000000000007041</t>
  </si>
  <si>
    <t>000000000007042</t>
  </si>
  <si>
    <t>000000000007043</t>
  </si>
  <si>
    <t>00282</t>
  </si>
  <si>
    <t>000000000007045</t>
  </si>
  <si>
    <t>000000000007046</t>
  </si>
  <si>
    <t>000000000007047</t>
  </si>
  <si>
    <t>000000000007048</t>
  </si>
  <si>
    <t>000000000007049</t>
  </si>
  <si>
    <t>000000000007050</t>
  </si>
  <si>
    <t>STEVENS GULCH</t>
  </si>
  <si>
    <t>000000000007051</t>
  </si>
  <si>
    <t>33008</t>
  </si>
  <si>
    <t>000000000007052</t>
  </si>
  <si>
    <t>000000000007054</t>
  </si>
  <si>
    <t>22516</t>
  </si>
  <si>
    <t>000000000007056</t>
  </si>
  <si>
    <t>000000000007057</t>
  </si>
  <si>
    <t>29111</t>
  </si>
  <si>
    <t>000000000007058</t>
  </si>
  <si>
    <t>29211</t>
  </si>
  <si>
    <t>000000000007059</t>
  </si>
  <si>
    <t>000000000007060</t>
  </si>
  <si>
    <t>000000000007061</t>
  </si>
  <si>
    <t>000000000007064</t>
  </si>
  <si>
    <t>000000000007065</t>
  </si>
  <si>
    <t>41075</t>
  </si>
  <si>
    <t>000000000007066</t>
  </si>
  <si>
    <t>2M NE WINIFRED</t>
  </si>
  <si>
    <t>000000000007067</t>
  </si>
  <si>
    <t>000000000007068</t>
  </si>
  <si>
    <t>FLATHEAD PASS RD</t>
  </si>
  <si>
    <t>16124</t>
  </si>
  <si>
    <t>000000000007070</t>
  </si>
  <si>
    <t>000000000007071</t>
  </si>
  <si>
    <t>16742</t>
  </si>
  <si>
    <t>000000000007072</t>
  </si>
  <si>
    <t>000000000007073</t>
  </si>
  <si>
    <t>000000000007074</t>
  </si>
  <si>
    <t>000000000007075</t>
  </si>
  <si>
    <t>000000000007076</t>
  </si>
  <si>
    <t>000000000007077</t>
  </si>
  <si>
    <t>000000000007078</t>
  </si>
  <si>
    <t>WHEELER CREEK RD</t>
  </si>
  <si>
    <t>3.3M W HWY 191</t>
  </si>
  <si>
    <t>000000000007079</t>
  </si>
  <si>
    <t>3.7M E HWY 191</t>
  </si>
  <si>
    <t>000000000007080</t>
  </si>
  <si>
    <t>17M W BIG TIMBER</t>
  </si>
  <si>
    <t>000000000007081</t>
  </si>
  <si>
    <t>22147</t>
  </si>
  <si>
    <t>000000000007082</t>
  </si>
  <si>
    <t>29915</t>
  </si>
  <si>
    <t>000000000007083</t>
  </si>
  <si>
    <t>29035</t>
  </si>
  <si>
    <t>000000000007084</t>
  </si>
  <si>
    <t>29115</t>
  </si>
  <si>
    <t>000000000007085</t>
  </si>
  <si>
    <t>29970</t>
  </si>
  <si>
    <t>000000000007086</t>
  </si>
  <si>
    <t>29034</t>
  </si>
  <si>
    <t>000000000007087</t>
  </si>
  <si>
    <t>PEDESTRIAN PATH</t>
  </si>
  <si>
    <t>US-87</t>
  </si>
  <si>
    <t>00057</t>
  </si>
  <si>
    <t>000000000007088</t>
  </si>
  <si>
    <t>000000000007089</t>
  </si>
  <si>
    <t>PHEASANT BROOK DR</t>
  </si>
  <si>
    <t>5M S ELLISTON</t>
  </si>
  <si>
    <t>Buffalo Guard 1</t>
  </si>
  <si>
    <t>Open Grating</t>
  </si>
  <si>
    <t>Buffalo Guard 2</t>
  </si>
  <si>
    <t>34302</t>
  </si>
  <si>
    <t>Buffalo Guard 3</t>
  </si>
  <si>
    <t>000000201907096</t>
  </si>
  <si>
    <t>JUNCTION CREEK</t>
  </si>
  <si>
    <t>BAILEY ST</t>
  </si>
  <si>
    <t>17410</t>
  </si>
  <si>
    <t>000000201907097</t>
  </si>
  <si>
    <t>TOM MINER CREEK</t>
  </si>
  <si>
    <t>TOM MINER CREEK RD</t>
  </si>
  <si>
    <t>18M NW GARDINER</t>
  </si>
  <si>
    <t>000000201907098</t>
  </si>
  <si>
    <t>18 M NW GARDINER</t>
  </si>
  <si>
    <t>34303</t>
  </si>
  <si>
    <t>5M NE GRASS RANGE</t>
  </si>
  <si>
    <t>Bridge Owner</t>
  </si>
  <si>
    <t xml:space="preserve">Maintenance Responsibility </t>
  </si>
  <si>
    <t>Depth of Cover (inches)</t>
  </si>
  <si>
    <t>Structure Length (feet)</t>
  </si>
  <si>
    <t>State Highway Agency</t>
  </si>
  <si>
    <t>89</t>
  </si>
  <si>
    <t>Other State Agencies</t>
  </si>
  <si>
    <t xml:space="preserve">Load Rating Method Used  </t>
  </si>
  <si>
    <t xml:space="preserve">Load Rating Status  </t>
  </si>
  <si>
    <t>Load Rating Program Used</t>
  </si>
  <si>
    <t>Version</t>
  </si>
  <si>
    <t>Preliminary (Design)</t>
  </si>
  <si>
    <t>Engineer's Seal</t>
  </si>
  <si>
    <r>
      <t>Controlling
Load</t>
    </r>
    <r>
      <rPr>
        <sz val="11"/>
        <color theme="1"/>
        <rFont val="Calibri"/>
        <family val="2"/>
      </rPr>
      <t>†</t>
    </r>
  </si>
  <si>
    <r>
      <t xml:space="preserve">Safe Load Capacity 
</t>
    </r>
    <r>
      <rPr>
        <i/>
        <sz val="11"/>
        <color theme="1"/>
        <rFont val="Calibri"/>
        <family val="2"/>
        <scheme val="minor"/>
      </rPr>
      <t>(Tons)</t>
    </r>
  </si>
  <si>
    <r>
      <t xml:space="preserve">Vehicle Weight </t>
    </r>
    <r>
      <rPr>
        <i/>
        <sz val="11"/>
        <color theme="1"/>
        <rFont val="Calibri"/>
        <family val="2"/>
        <scheme val="minor"/>
      </rPr>
      <t>(Tons)</t>
    </r>
  </si>
  <si>
    <r>
      <t xml:space="preserve">Calculated Safe Posting Load*
</t>
    </r>
    <r>
      <rPr>
        <i/>
        <sz val="11"/>
        <color theme="1"/>
        <rFont val="Calibri"/>
        <family val="2"/>
        <scheme val="minor"/>
      </rPr>
      <t>(Tons)</t>
    </r>
  </si>
  <si>
    <t>**If RF &lt; 0.3, vehicle type should not be allowed on span (MBE 6A.8.3)</t>
  </si>
  <si>
    <t>***Minimum permissible posting load is 3 tons. Refer to Load Posting Form for documentation of engineering judgement if posted at alternate level</t>
  </si>
  <si>
    <r>
      <t>Safe Load Capacity</t>
    </r>
    <r>
      <rPr>
        <i/>
        <sz val="11"/>
        <color theme="1"/>
        <rFont val="Calibri"/>
        <family val="2"/>
        <scheme val="minor"/>
      </rPr>
      <t xml:space="preserve"> (Tons)</t>
    </r>
  </si>
  <si>
    <r>
      <t xml:space="preserve">Calculated Safe Posting Load* 
</t>
    </r>
    <r>
      <rPr>
        <i/>
        <sz val="11"/>
        <color theme="1"/>
        <rFont val="Calibri"/>
        <family val="2"/>
        <scheme val="minor"/>
      </rPr>
      <t>(Tons)</t>
    </r>
  </si>
  <si>
    <t>**Minimum permissible posting load is 3 tons. Refer to Load Posting Form for documentation of engineering judgement if posted at alternate level</t>
  </si>
  <si>
    <t>Intermediate (Shop Drawings)</t>
  </si>
  <si>
    <r>
      <t xml:space="preserve">ⱡ </t>
    </r>
    <r>
      <rPr>
        <i/>
        <sz val="9"/>
        <color theme="1"/>
        <rFont val="Calibri"/>
        <family val="2"/>
        <scheme val="minor"/>
      </rPr>
      <t>Span - (%)
or Span.%</t>
    </r>
  </si>
  <si>
    <r>
      <t>Controlling Location</t>
    </r>
    <r>
      <rPr>
        <sz val="9"/>
        <color theme="1"/>
        <rFont val="Calibri"/>
        <family val="2"/>
      </rPr>
      <t>ⱡ</t>
    </r>
  </si>
  <si>
    <t>LFR</t>
  </si>
  <si>
    <t>Final (In-Service)</t>
  </si>
  <si>
    <t xml:space="preserve">* Default values based on MDT Manual. If posting is required, refer to supplemental Load Posting Form for final determination on load posting values. 
</t>
  </si>
  <si>
    <t>Within Reasonable Access to Interstate System?</t>
  </si>
  <si>
    <r>
      <t xml:space="preserve">Posting is required if Rating Factor is &lt; 1 for either EV </t>
    </r>
    <r>
      <rPr>
        <b/>
        <i/>
        <u/>
        <sz val="8.5"/>
        <color theme="1"/>
        <rFont val="Calibri"/>
        <family val="2"/>
        <scheme val="minor"/>
      </rPr>
      <t xml:space="preserve">and 
</t>
    </r>
    <r>
      <rPr>
        <i/>
        <sz val="8.5"/>
        <color theme="1"/>
        <rFont val="Calibri"/>
        <family val="2"/>
        <scheme val="minor"/>
      </rPr>
      <t>the bridge is within reasonable access to the Interstate System</t>
    </r>
  </si>
  <si>
    <t>Bridge is within reasonable access if it is on the interstate 
or within 1 road-mile from any interstate interchange</t>
  </si>
  <si>
    <r>
      <t xml:space="preserve">Posting is required if Rating Factor is &lt; 1 for either EV </t>
    </r>
    <r>
      <rPr>
        <b/>
        <i/>
        <u/>
        <sz val="8.5"/>
        <color theme="1"/>
        <rFont val="Calibri"/>
        <family val="2"/>
        <scheme val="minor"/>
      </rPr>
      <t>and</t>
    </r>
    <r>
      <rPr>
        <i/>
        <sz val="8.5"/>
        <color theme="1"/>
        <rFont val="Calibri"/>
        <family val="2"/>
        <scheme val="minor"/>
      </rPr>
      <t xml:space="preserve"> the bridge 
is on an interstate or within 1 mile from any interstate interchange</t>
    </r>
  </si>
  <si>
    <t>†1 = Truck + Lane
  2 = Tandem + Lane
  3 = (0.9 Tr + 0.9 Lane)
  EVs = Single or Multi-lane</t>
  </si>
  <si>
    <t>000000201908002</t>
  </si>
  <si>
    <t>2.5M S OPPORTUNITY</t>
  </si>
  <si>
    <t>I-90 E&amp;W</t>
  </si>
  <si>
    <t>000000201908001</t>
  </si>
  <si>
    <t>34295</t>
  </si>
  <si>
    <t>9M SE LIVINSTON</t>
  </si>
  <si>
    <t>MISSION CREEK ROAD</t>
  </si>
  <si>
    <t>000000201908000</t>
  </si>
  <si>
    <t>000000000007021</t>
  </si>
  <si>
    <t>S 540 - E RIVER RD</t>
  </si>
  <si>
    <t>CLARK CANYON DAM SPLWY</t>
  </si>
  <si>
    <t>S00324001+00001</t>
  </si>
  <si>
    <t>000000201805736</t>
  </si>
  <si>
    <t>000000201905489</t>
  </si>
  <si>
    <t>00014</t>
  </si>
  <si>
    <t>000000201905485</t>
  </si>
  <si>
    <t>000000201905484</t>
  </si>
  <si>
    <t>000000201905483</t>
  </si>
  <si>
    <t>000000201905423</t>
  </si>
  <si>
    <t>S 44TH ST W</t>
  </si>
  <si>
    <t>000000201904827</t>
  </si>
  <si>
    <t>2ND ROAD SW</t>
  </si>
  <si>
    <t>000000201904601</t>
  </si>
  <si>
    <t>49011</t>
  </si>
  <si>
    <t>000000201904511</t>
  </si>
  <si>
    <t>RD 2051</t>
  </si>
  <si>
    <t>000000201904217</t>
  </si>
  <si>
    <t>RIMINI RD</t>
  </si>
  <si>
    <t>GAS CITY RD</t>
  </si>
  <si>
    <t>15M S ANACONDA</t>
  </si>
  <si>
    <t>S 596</t>
  </si>
  <si>
    <t>BIG CALIFORNIA CREEK</t>
  </si>
  <si>
    <t>000000201902675</t>
  </si>
  <si>
    <t>LOMBARD RD</t>
  </si>
  <si>
    <t>RED ROCK ROAD</t>
  </si>
  <si>
    <t>LIMA DAM ROAD</t>
  </si>
  <si>
    <t>000000201902165</t>
  </si>
  <si>
    <t>HENNEBERRY ROAD</t>
  </si>
  <si>
    <t>000000201901926</t>
  </si>
  <si>
    <t>000000201901742</t>
  </si>
  <si>
    <t>000000202001435</t>
  </si>
  <si>
    <t>000000201901105</t>
  </si>
  <si>
    <t>LOCAL RARUS-RR</t>
  </si>
  <si>
    <t>000000201901107</t>
  </si>
  <si>
    <t>1.2 N W BUTTE</t>
  </si>
  <si>
    <t>4M N WOLF CREEK</t>
  </si>
  <si>
    <t>SEP PERKINS LANE</t>
  </si>
  <si>
    <t>JR GRADE SEP  MYERS LANE</t>
  </si>
  <si>
    <t>FELTON LANE</t>
  </si>
  <si>
    <t>000000202001987</t>
  </si>
  <si>
    <t>000000202102129</t>
  </si>
  <si>
    <t>BLOODY DICK CREEK</t>
  </si>
  <si>
    <t>BRENNER LANE</t>
  </si>
  <si>
    <t>12 M W GRANT</t>
  </si>
  <si>
    <t>000000202102259</t>
  </si>
  <si>
    <t>000000202002264</t>
  </si>
  <si>
    <t>RED ROCK COULEE     012</t>
  </si>
  <si>
    <t>MILLER ROAD</t>
  </si>
  <si>
    <t>000000202002390</t>
  </si>
  <si>
    <t>000000202002429</t>
  </si>
  <si>
    <t>30 M S EKALAKA</t>
  </si>
  <si>
    <t>000000202002525</t>
  </si>
  <si>
    <t>81022</t>
  </si>
  <si>
    <t>000000202102549</t>
  </si>
  <si>
    <t>HIGHWOOD CREEK     039</t>
  </si>
  <si>
    <t>000000202002651</t>
  </si>
  <si>
    <t>6M  E  GLENDIVE</t>
  </si>
  <si>
    <t>000000202102713</t>
  </si>
  <si>
    <t>000000202102739</t>
  </si>
  <si>
    <t>14161</t>
  </si>
  <si>
    <t>000000202002742</t>
  </si>
  <si>
    <t>01419</t>
  </si>
  <si>
    <t>000000202002750</t>
  </si>
  <si>
    <t>000000202102767</t>
  </si>
  <si>
    <t>000000202102773</t>
  </si>
  <si>
    <t>STORY HILL RD</t>
  </si>
  <si>
    <t>000000202002986</t>
  </si>
  <si>
    <t>NIXON GULCH ROAD</t>
  </si>
  <si>
    <t>SIXTEEN MILE ROAD</t>
  </si>
  <si>
    <t>000000202003016</t>
  </si>
  <si>
    <t>BAXTER LANE E</t>
  </si>
  <si>
    <t>000000202003212</t>
  </si>
  <si>
    <t>BIG PIPESTONE CREEK</t>
  </si>
  <si>
    <t>HOT SPRINGS ROAD</t>
  </si>
  <si>
    <t>000000202103216</t>
  </si>
  <si>
    <t>IRRIGATION CANAL   008</t>
  </si>
  <si>
    <t>000000202003267</t>
  </si>
  <si>
    <t>24235</t>
  </si>
  <si>
    <t>000000202103312</t>
  </si>
  <si>
    <t>HOWLETT ROAD</t>
  </si>
  <si>
    <t>000000202003313</t>
  </si>
  <si>
    <t>24407</t>
  </si>
  <si>
    <t>000000202103412</t>
  </si>
  <si>
    <t>ELK CREEK          044</t>
  </si>
  <si>
    <t>12M SE AUGUSTA</t>
  </si>
  <si>
    <t>000000202103413</t>
  </si>
  <si>
    <t>ELK CREEK      045</t>
  </si>
  <si>
    <t>000000202003449</t>
  </si>
  <si>
    <t>COUNTY RD 001</t>
  </si>
  <si>
    <t>16M S JOPLIN</t>
  </si>
  <si>
    <t>02601</t>
  </si>
  <si>
    <t>DALBERG SIDING RD</t>
  </si>
  <si>
    <t>000000202003602</t>
  </si>
  <si>
    <t>SILVERBOW LANE</t>
  </si>
  <si>
    <t>8 M W SHERIDAN</t>
  </si>
  <si>
    <t>MARTINSDALE RD</t>
  </si>
  <si>
    <t>000000202003721</t>
  </si>
  <si>
    <t>PETTY CREEK</t>
  </si>
  <si>
    <t>BIBLE LANE</t>
  </si>
  <si>
    <t>MURPHY LN</t>
  </si>
  <si>
    <t>000000202003880</t>
  </si>
  <si>
    <t>03523</t>
  </si>
  <si>
    <t>000000202003957</t>
  </si>
  <si>
    <t>03703</t>
  </si>
  <si>
    <t>5M NE DUPUYER</t>
  </si>
  <si>
    <t>000000202003967</t>
  </si>
  <si>
    <t>NO NAME DITCH      076</t>
  </si>
  <si>
    <t>SECOND HAY CREEK 065</t>
  </si>
  <si>
    <t>000000202004478</t>
  </si>
  <si>
    <t>SWAMP CREEK RD</t>
  </si>
  <si>
    <t>000000202004523</t>
  </si>
  <si>
    <t>PUMP CREEK          042</t>
  </si>
  <si>
    <t>000000202004772</t>
  </si>
  <si>
    <t>000000202004954</t>
  </si>
  <si>
    <t>SECOND STREET</t>
  </si>
  <si>
    <t>000000202004965</t>
  </si>
  <si>
    <t>USBR MAIN CANAL 093</t>
  </si>
  <si>
    <t>SW EDGE FAIRVIEW 7TH ST</t>
  </si>
  <si>
    <t>42109</t>
  </si>
  <si>
    <t>000000202005019</t>
  </si>
  <si>
    <t>000000202005061</t>
  </si>
  <si>
    <t>DAVEY COULEE</t>
  </si>
  <si>
    <t>10 M W CHINOOK</t>
  </si>
  <si>
    <t>000000202005062</t>
  </si>
  <si>
    <t>000000202005065</t>
  </si>
  <si>
    <t>FT BELKNAP CANAL</t>
  </si>
  <si>
    <t>000000202005066</t>
  </si>
  <si>
    <t>RED ROCK WEST OVERFLOW</t>
  </si>
  <si>
    <t>000000202005067</t>
  </si>
  <si>
    <t>RED ROCK COULEE</t>
  </si>
  <si>
    <t>000000202005068</t>
  </si>
  <si>
    <t>RED ROCK EAST OVERFLOW</t>
  </si>
  <si>
    <t>000000202005140</t>
  </si>
  <si>
    <t>US-2</t>
  </si>
  <si>
    <t>000000202005330</t>
  </si>
  <si>
    <t>00008</t>
  </si>
  <si>
    <t>000000202005331</t>
  </si>
  <si>
    <t xml:space="preserve"> RR</t>
  </si>
  <si>
    <t>000000202005332</t>
  </si>
  <si>
    <t>US HWY 12</t>
  </si>
  <si>
    <t>S 200 EB</t>
  </si>
  <si>
    <t>000000202005730</t>
  </si>
  <si>
    <t>00030</t>
  </si>
  <si>
    <t>MT 37        FH 57</t>
  </si>
  <si>
    <t>MT 41</t>
  </si>
  <si>
    <t>000000202005918</t>
  </si>
  <si>
    <t>11 M NE CIRCLE</t>
  </si>
  <si>
    <t>00051</t>
  </si>
  <si>
    <t>000000202006211</t>
  </si>
  <si>
    <t>000000202006213</t>
  </si>
  <si>
    <t>P-81</t>
  </si>
  <si>
    <t>000000202006215</t>
  </si>
  <si>
    <t>000000202006492</t>
  </si>
  <si>
    <t>MYERS RD</t>
  </si>
  <si>
    <t>000000202006661</t>
  </si>
  <si>
    <t>000000202006689</t>
  </si>
  <si>
    <t>412</t>
  </si>
  <si>
    <t>OLD STAGE ROAD</t>
  </si>
  <si>
    <t>N-109</t>
  </si>
  <si>
    <t>000000202007006</t>
  </si>
  <si>
    <t>N RUSSEL STREET</t>
  </si>
  <si>
    <t>MISSOULA-RUSSELL STREET.</t>
  </si>
  <si>
    <t>000000202007026</t>
  </si>
  <si>
    <t>56999</t>
  </si>
  <si>
    <t>000000202007055</t>
  </si>
  <si>
    <t>000000201907091</t>
  </si>
  <si>
    <t>41596</t>
  </si>
  <si>
    <t>HWY 117</t>
  </si>
  <si>
    <t>1 M W NASHUA</t>
  </si>
  <si>
    <t>000000202008006</t>
  </si>
  <si>
    <t>5M SE CLYDE PARK</t>
  </si>
  <si>
    <t>000000202008007</t>
  </si>
  <si>
    <t>11603</t>
  </si>
  <si>
    <t>000000202008008</t>
  </si>
  <si>
    <t>WILSON CREEK RD</t>
  </si>
  <si>
    <t>16813</t>
  </si>
  <si>
    <t>000000202008009</t>
  </si>
  <si>
    <t>E SAGER LANE</t>
  </si>
  <si>
    <t>000000202008010</t>
  </si>
  <si>
    <t>GREENHOUSE RD</t>
  </si>
  <si>
    <t>000000202008011</t>
  </si>
  <si>
    <t>RACETRACK CREEK</t>
  </si>
  <si>
    <t>WILLOW ROAD</t>
  </si>
  <si>
    <t>7M SW DEERLODGE</t>
  </si>
  <si>
    <t>000000202008012</t>
  </si>
  <si>
    <t>51102</t>
  </si>
  <si>
    <t>000000202008013</t>
  </si>
  <si>
    <t>56182</t>
  </si>
  <si>
    <t>000000202008014</t>
  </si>
  <si>
    <t>8M NE BELGRADE</t>
  </si>
  <si>
    <t>01680</t>
  </si>
  <si>
    <t>000000202008015</t>
  </si>
  <si>
    <t>PRICKELY PEAR CREEK</t>
  </si>
  <si>
    <t>000000202008016</t>
  </si>
  <si>
    <t>07611</t>
  </si>
  <si>
    <t>3M E VAUGHN</t>
  </si>
  <si>
    <t>000000202008018</t>
  </si>
  <si>
    <t>000000202108019</t>
  </si>
  <si>
    <t>49127</t>
  </si>
  <si>
    <t>000000202008020</t>
  </si>
  <si>
    <t>3M EAST BAINVILLE</t>
  </si>
  <si>
    <t>000000202008021</t>
  </si>
  <si>
    <t>PEDESTRIAN UNDER PASS</t>
  </si>
  <si>
    <t>000000202008022</t>
  </si>
  <si>
    <t>32170</t>
  </si>
  <si>
    <t>000000202108023</t>
  </si>
  <si>
    <t>000000202108024</t>
  </si>
  <si>
    <t>BOZEMAN TRAIL RD</t>
  </si>
  <si>
    <t>2M SE BOZEMAN</t>
  </si>
  <si>
    <t>16700</t>
  </si>
  <si>
    <t>NBI ID</t>
  </si>
  <si>
    <t xml:space="preserve">* Default values based on MDT Manual. If posting is required, refer to supplemental Load Posting Form for final determination on load posting values. </t>
  </si>
  <si>
    <t xml:space="preserve">* Recommended values based on MBE Equation 6A.8.3-1. If posting is required, refer to supplemental Load Posting Form for final determination on load posting values. 
</t>
  </si>
  <si>
    <t>Refresh Date:</t>
  </si>
  <si>
    <t>Facility Carried by Structure</t>
  </si>
  <si>
    <t>Inspection District</t>
  </si>
  <si>
    <t>Deck Structure Type</t>
  </si>
  <si>
    <t>Depth of Cover</t>
  </si>
  <si>
    <t>Number of Main Spans</t>
  </si>
  <si>
    <t>Main Span Material</t>
  </si>
  <si>
    <t>Main Span Design</t>
  </si>
  <si>
    <t>Number of Approach Spans</t>
  </si>
  <si>
    <t>Approach Span Material</t>
  </si>
  <si>
    <t>Approach Span Design</t>
  </si>
  <si>
    <t>Structure Length</t>
  </si>
  <si>
    <t>Maintenance Responsibility</t>
  </si>
  <si>
    <t>Owner</t>
  </si>
  <si>
    <t>Reasonable Access</t>
  </si>
  <si>
    <t>Refresh Date</t>
  </si>
  <si>
    <t>5 MS 18 (HS 20)</t>
  </si>
  <si>
    <t>A HL 93</t>
  </si>
  <si>
    <t>Not Applicable (applies only to structures with no deck)</t>
  </si>
  <si>
    <t>INT ROCK CR-BROWNES BR R</t>
  </si>
  <si>
    <t>1.5M N OF MELROSE</t>
  </si>
  <si>
    <t>I 90/ I15</t>
  </si>
  <si>
    <t>WEST OF BUTTE</t>
  </si>
  <si>
    <t>SEP ELK PARK-E ELK PARK</t>
  </si>
  <si>
    <t>4 M 18 (H 20)</t>
  </si>
  <si>
    <t>I 15 NB</t>
  </si>
  <si>
    <t>0 Unknown</t>
  </si>
  <si>
    <t>I 15 SB</t>
  </si>
  <si>
    <t>I 90 EB</t>
  </si>
  <si>
    <t>I 90 WB</t>
  </si>
  <si>
    <t>GREENOUGH DR-RATTLESNAKE</t>
  </si>
  <si>
    <t>BLACK FOOT RIVER</t>
  </si>
  <si>
    <t>0.6 M WEST BONNER</t>
  </si>
  <si>
    <t>RATTLER GULCH</t>
  </si>
  <si>
    <t>00000202101471</t>
  </si>
  <si>
    <t>DUNKELBERG CREEK</t>
  </si>
  <si>
    <t>1.7 M WEST OF JENS INT</t>
  </si>
  <si>
    <t>I 90 EASTBOUND</t>
  </si>
  <si>
    <t>I 90 WESTBOUND</t>
  </si>
  <si>
    <t>WALKING PATH</t>
  </si>
  <si>
    <t>6 MS18(HS20)+mod</t>
  </si>
  <si>
    <t>000000202201611</t>
  </si>
  <si>
    <t>QUINN CREEK ROAD</t>
  </si>
  <si>
    <t>000000202201612</t>
  </si>
  <si>
    <t>INT S LIVINGSTON-US HWY</t>
  </si>
  <si>
    <t>SEP COUNTY RD PEERSON RD</t>
  </si>
  <si>
    <t>3 MS 13.5 (HS 15)</t>
  </si>
  <si>
    <t>000000202201766</t>
  </si>
  <si>
    <t>SEP INDIAN CR FRONTAGE R</t>
  </si>
  <si>
    <t>STOCK PASS</t>
  </si>
  <si>
    <t>1.9 MILES NORTH OF LODGE</t>
  </si>
  <si>
    <t>6.8M W HYSHAM</t>
  </si>
  <si>
    <t>000000202001986</t>
  </si>
  <si>
    <t>INT P-23 BROADUS</t>
  </si>
  <si>
    <t>EXCELSIOR AVE</t>
  </si>
  <si>
    <t>BRANCH I 15-U.S. 8</t>
  </si>
  <si>
    <t>OFF RAMP TO 14TH S</t>
  </si>
  <si>
    <t>County Highway Agency</t>
  </si>
  <si>
    <t>000000202102139</t>
  </si>
  <si>
    <t>BIG HOLE RIVER  077</t>
  </si>
  <si>
    <t>ROCK CREEK ROAD</t>
  </si>
  <si>
    <t>01016</t>
  </si>
  <si>
    <t>000000202102141</t>
  </si>
  <si>
    <t>BIG HOLE RIVER    077</t>
  </si>
  <si>
    <t>BIG SWAMP CR RD /</t>
  </si>
  <si>
    <t>2 M 13.5 (H 15)</t>
  </si>
  <si>
    <t>CANYON DITCH</t>
  </si>
  <si>
    <t>BIG SHEEP CR RD, C</t>
  </si>
  <si>
    <t>000000202202201</t>
  </si>
  <si>
    <t>SEP  I 15             12</t>
  </si>
  <si>
    <t>WEST SIDE CANAL        1</t>
  </si>
  <si>
    <t>SEP  I 90             00</t>
  </si>
  <si>
    <t>N TORSKE OVERPASS</t>
  </si>
  <si>
    <t>TWO LEGGIN'S CANAL</t>
  </si>
  <si>
    <t>RAIL RD</t>
  </si>
  <si>
    <t>1M SW HARDIN</t>
  </si>
  <si>
    <t>PERITSA CREEK</t>
  </si>
  <si>
    <t>6M W HARDIN</t>
  </si>
  <si>
    <t>TWO LEGGIN'S CANAL     0</t>
  </si>
  <si>
    <t>FT. BELKNAP CANAL     01</t>
  </si>
  <si>
    <t>FT. BELKNAP CANAL     08</t>
  </si>
  <si>
    <t>9 MS22.5(HS25)or greater</t>
  </si>
  <si>
    <t>BRIDGER FROMBERG R</t>
  </si>
  <si>
    <t>PRYOR MOUNTAIN ROA</t>
  </si>
  <si>
    <t>3M S BRIDGER</t>
  </si>
  <si>
    <t>00644</t>
  </si>
  <si>
    <t>MILL IRON CAMP CRO</t>
  </si>
  <si>
    <t>7M NE CASCADE</t>
  </si>
  <si>
    <t>UPPER HIGHWOOD CR</t>
  </si>
  <si>
    <t>8 Railroad</t>
  </si>
  <si>
    <t>000000202102611</t>
  </si>
  <si>
    <t>DRAINAGE    086</t>
  </si>
  <si>
    <t>1 M 9 (H 10)</t>
  </si>
  <si>
    <t>PENNEL CREEK</t>
  </si>
  <si>
    <t>6 M N PLEVNA</t>
  </si>
  <si>
    <t>01304</t>
  </si>
  <si>
    <t>ALLEN ROAD</t>
  </si>
  <si>
    <t>9M NE DENTON</t>
  </si>
  <si>
    <t>CHRISTINA ST W</t>
  </si>
  <si>
    <t>TAFFY CREEK</t>
  </si>
  <si>
    <t>7M N WINIFRED</t>
  </si>
  <si>
    <t>L14116000+06001</t>
  </si>
  <si>
    <t>ARMELLS CREEK        115</t>
  </si>
  <si>
    <t>COUNTY ROAD 116</t>
  </si>
  <si>
    <t>10M NE HILGER</t>
  </si>
  <si>
    <t>14116</t>
  </si>
  <si>
    <t>ANDREWS ROAD</t>
  </si>
  <si>
    <t>ARNTZEN LN</t>
  </si>
  <si>
    <t>2M SE CHRISTINA</t>
  </si>
  <si>
    <t>41556</t>
  </si>
  <si>
    <t>000000202202768</t>
  </si>
  <si>
    <t>S FORK MCDONALD CR</t>
  </si>
  <si>
    <t>000000202102774</t>
  </si>
  <si>
    <t>000000202102803</t>
  </si>
  <si>
    <t>BEAVER CREEK         143</t>
  </si>
  <si>
    <t>COUNTY ROAD</t>
  </si>
  <si>
    <t>1M W GLENGARRY</t>
  </si>
  <si>
    <t>14307</t>
  </si>
  <si>
    <t>COYOTE CREEK</t>
  </si>
  <si>
    <t>PIONEER ROAD</t>
  </si>
  <si>
    <t>4 MILES SOUTHWEST OF DENT</t>
  </si>
  <si>
    <t>CUNNINGHAM RD</t>
  </si>
  <si>
    <t>BROWN MEADOW RD</t>
  </si>
  <si>
    <t>GOOD CREEK RD</t>
  </si>
  <si>
    <t>OLD FORTSTEELTRAIL</t>
  </si>
  <si>
    <t>16216</t>
  </si>
  <si>
    <t>City or Municipal Highway Agency</t>
  </si>
  <si>
    <t>TWO MEDICINE CANAL    01</t>
  </si>
  <si>
    <t>HENDERSON CREEK RO</t>
  </si>
  <si>
    <t>ROSS FORK ROAD</t>
  </si>
  <si>
    <t>LOWER VALLEY RD -</t>
  </si>
  <si>
    <t>I-15</t>
  </si>
  <si>
    <t>000000202103237</t>
  </si>
  <si>
    <t>000000202303257</t>
  </si>
  <si>
    <t>GARCON GULCH ROAD</t>
  </si>
  <si>
    <t>7 M N HOT SPRINGS</t>
  </si>
  <si>
    <t>PABLO CANAL          37A</t>
  </si>
  <si>
    <t>PABLO  CANAL 37A4</t>
  </si>
  <si>
    <t>STASSO ROAD</t>
  </si>
  <si>
    <t>5 MILES SOUTH OF POLSON</t>
  </si>
  <si>
    <t>000000202303300</t>
  </si>
  <si>
    <t>POST CREEK 080</t>
  </si>
  <si>
    <t>EAST POST CREEK RD</t>
  </si>
  <si>
    <t>5 MI N OF ST IGNATIUS</t>
  </si>
  <si>
    <t>000000202103308</t>
  </si>
  <si>
    <t>MISSION DAM ROAD</t>
  </si>
  <si>
    <t>3 M SW RONAN</t>
  </si>
  <si>
    <t>SOUTH MISSION RESERVIOR</t>
  </si>
  <si>
    <t>6 MILES EAST ST IGNATIUS</t>
  </si>
  <si>
    <t>000000202103414</t>
  </si>
  <si>
    <t>ELK CREEK    046</t>
  </si>
  <si>
    <t>25442</t>
  </si>
  <si>
    <t>L25811000+01001</t>
  </si>
  <si>
    <t>TEN MILE CREEK       131</t>
  </si>
  <si>
    <t>COUNTY ROAD 811</t>
  </si>
  <si>
    <t>W EDGE OF HELENA</t>
  </si>
  <si>
    <t>25811</t>
  </si>
  <si>
    <t>L27039000+01001</t>
  </si>
  <si>
    <t>YAAK RIVER           039</t>
  </si>
  <si>
    <t>USFS ROAD 039</t>
  </si>
  <si>
    <t>15M N TROY</t>
  </si>
  <si>
    <t>27039</t>
  </si>
  <si>
    <t>STOKEN ROAD</t>
  </si>
  <si>
    <t>MCGINNIS MEADOWS R</t>
  </si>
  <si>
    <t>COTTONWOOD CREEK R</t>
  </si>
  <si>
    <t>LEDFORD CREEK RD</t>
  </si>
  <si>
    <t>CLEAR RANGE RD</t>
  </si>
  <si>
    <t>SMITH RIVER ROAD</t>
  </si>
  <si>
    <t>000000202203655</t>
  </si>
  <si>
    <t>LKOUT PSS SKI AREA</t>
  </si>
  <si>
    <t>ARLENE RD</t>
  </si>
  <si>
    <t>000000202203798</t>
  </si>
  <si>
    <t>HALF BREED CREEK</t>
  </si>
  <si>
    <t>KLEIN</t>
  </si>
  <si>
    <t>CONVICT GRADE RD</t>
  </si>
  <si>
    <t>LOWER COTTONWOOD R</t>
  </si>
  <si>
    <t>COTTONWOOD BENCH R</t>
  </si>
  <si>
    <t>000000202203856</t>
  </si>
  <si>
    <t>WYOMING CREEK</t>
  </si>
  <si>
    <t>000000202203857</t>
  </si>
  <si>
    <t>SODA BUTTE CREEK</t>
  </si>
  <si>
    <t>COUNTY ROAD 280,</t>
  </si>
  <si>
    <t>BIG CREEK RD - NF-</t>
  </si>
  <si>
    <t>NF 132-BIG CREEK R</t>
  </si>
  <si>
    <t>MULHERIN CREEK      076</t>
  </si>
  <si>
    <t>000000202203873</t>
  </si>
  <si>
    <t>WOODY CREEK</t>
  </si>
  <si>
    <t>SODA CR TR-REPUBLI</t>
  </si>
  <si>
    <t>34799</t>
  </si>
  <si>
    <t>HORSE CAMP ROAD</t>
  </si>
  <si>
    <t>38 MILES NORTH OF WINNETT</t>
  </si>
  <si>
    <t>DOVETAIL VALENTINE</t>
  </si>
  <si>
    <t>TURNER CUTACROSS R</t>
  </si>
  <si>
    <t>MILK RIVER ROAD</t>
  </si>
  <si>
    <t>LONE MAN COULEE</t>
  </si>
  <si>
    <t>000000202204018</t>
  </si>
  <si>
    <t>OVANDO HELMVILLE R</t>
  </si>
  <si>
    <t>LITTLE BLACKFOOT R</t>
  </si>
  <si>
    <t>C Other</t>
  </si>
  <si>
    <t>ROCK CREEK CATTLE</t>
  </si>
  <si>
    <t>CLARK FORK RIVER      03</t>
  </si>
  <si>
    <t>S MULLAN TRAIL RD</t>
  </si>
  <si>
    <t>RIVER JUNCTION/ SC</t>
  </si>
  <si>
    <t>LOWER GAME RANGE R</t>
  </si>
  <si>
    <t>CHIEF VICTOR CAMP</t>
  </si>
  <si>
    <t>81024</t>
  </si>
  <si>
    <t>NORTH BURNT FORK CK</t>
  </si>
  <si>
    <t>STEVENSVILLE AIRPO</t>
  </si>
  <si>
    <t>HAMILTON HEIGHTS R</t>
  </si>
  <si>
    <t>LIL SLEEPING CHILD</t>
  </si>
  <si>
    <t>000000202204162</t>
  </si>
  <si>
    <t>EDWARDS ROAD</t>
  </si>
  <si>
    <t>000000202104196</t>
  </si>
  <si>
    <t>CHARLIE CREEK  046</t>
  </si>
  <si>
    <t>CHARLEY CREEK        015</t>
  </si>
  <si>
    <t>COUNTY ROAD 321</t>
  </si>
  <si>
    <t>COUNTY ROAD 350</t>
  </si>
  <si>
    <t>COUNTY ROAD 129</t>
  </si>
  <si>
    <t>COUNTY ROAD 132</t>
  </si>
  <si>
    <t>COUNTY ROAD 131</t>
  </si>
  <si>
    <t>COUNTY ROAD 122</t>
  </si>
  <si>
    <t>IRR COUNTY ROAD 20</t>
  </si>
  <si>
    <t>COUNTY ROAD 1010</t>
  </si>
  <si>
    <t>WENDEL KINCHELOE R</t>
  </si>
  <si>
    <t>LIL PORCUPINE CR R</t>
  </si>
  <si>
    <t>BIG BEAVER CREEK R</t>
  </si>
  <si>
    <t>WILKES CREEK ROAD</t>
  </si>
  <si>
    <t>RACE HORSE GULCH R</t>
  </si>
  <si>
    <t>HENDRICKSON HILL R</t>
  </si>
  <si>
    <t>SEP COLUMBUS-MOLT RD I 9</t>
  </si>
  <si>
    <t>000000202104474</t>
  </si>
  <si>
    <t>W ROSEBUD CREEK</t>
  </si>
  <si>
    <t>INGERSOLL CREEK RO</t>
  </si>
  <si>
    <t>ROSEBUD CEMETERY R</t>
  </si>
  <si>
    <t>LOWER SWEET GRASS</t>
  </si>
  <si>
    <t>SWEET GRASS CREEK     00</t>
  </si>
  <si>
    <t>000000202304509</t>
  </si>
  <si>
    <t>MELVILLE ROAD</t>
  </si>
  <si>
    <t>_</t>
  </si>
  <si>
    <t>4M N BIG TIMBER</t>
  </si>
  <si>
    <t>SWEET GRASS CREEK     01</t>
  </si>
  <si>
    <t>E FK SWEET GRASS CR   01</t>
  </si>
  <si>
    <t>N YELLOWSTONE TRL</t>
  </si>
  <si>
    <t>BOULDER RIVER 029</t>
  </si>
  <si>
    <t>OLD BOULDER ROAD</t>
  </si>
  <si>
    <t>EAST BIG TIMBER</t>
  </si>
  <si>
    <t>000000202204525</t>
  </si>
  <si>
    <t>BRIDGER CREEK ROAD</t>
  </si>
  <si>
    <t>WILSON RD</t>
  </si>
  <si>
    <t>HUNTLEY MAIN CANAL</t>
  </si>
  <si>
    <t>4M NE HUNTLEY</t>
  </si>
  <si>
    <t>SPORTSMAN PARK RD</t>
  </si>
  <si>
    <t>5M SW LAUREL</t>
  </si>
  <si>
    <t>01188</t>
  </si>
  <si>
    <t>000000202204845</t>
  </si>
  <si>
    <t>BILLINGS HEIGHTS</t>
  </si>
  <si>
    <t>12 MILE ROAD</t>
  </si>
  <si>
    <t>00264</t>
  </si>
  <si>
    <t>000000202204910</t>
  </si>
  <si>
    <t>000000202104939</t>
  </si>
  <si>
    <t>MILL ROAD</t>
  </si>
  <si>
    <t>DEER LODGE - SECOND STREE</t>
  </si>
  <si>
    <t>000000202104955</t>
  </si>
  <si>
    <t>39123</t>
  </si>
  <si>
    <t>CLAGETT ST</t>
  </si>
  <si>
    <t>000000202104974</t>
  </si>
  <si>
    <t>ALKALI CREEK RD.</t>
  </si>
  <si>
    <t>N 24TH ST</t>
  </si>
  <si>
    <t>BILLINGS-BUTTERFLY LAKE L</t>
  </si>
  <si>
    <t>22 MILES NORTHWEST OF HAP</t>
  </si>
  <si>
    <t>TULE CREEK</t>
  </si>
  <si>
    <t>BIG MUDDY RIVER</t>
  </si>
  <si>
    <t>INT W MILES CITY-I 94</t>
  </si>
  <si>
    <t>INT BAKER-I 94</t>
  </si>
  <si>
    <t>SABINE CREEK-WILDLIFE</t>
  </si>
  <si>
    <t>AGRICULTURAL CROSSING</t>
  </si>
  <si>
    <t>BUSINESS RTE 90</t>
  </si>
  <si>
    <t>3M W TWO DOT</t>
  </si>
  <si>
    <t>2M NE MELSTONE</t>
  </si>
  <si>
    <t>3M NE MELSTONE</t>
  </si>
  <si>
    <t>5M NE MELSTONE</t>
  </si>
  <si>
    <t>5M NW SUMATRA</t>
  </si>
  <si>
    <t>BIG PORCUPINE OVERFLOW</t>
  </si>
  <si>
    <t>MISSOURI RIVER OVERFLOW</t>
  </si>
  <si>
    <t>SR 117</t>
  </si>
  <si>
    <t>EAGLE CREEK</t>
  </si>
  <si>
    <t>MEDICINE LAKE</t>
  </si>
  <si>
    <t>LITTLE POWDER RIVER</t>
  </si>
  <si>
    <t>05502</t>
  </si>
  <si>
    <t>4M NW VIRGINIA CITY</t>
  </si>
  <si>
    <t>000000202305742</t>
  </si>
  <si>
    <t>24 M NE WOLF POINT</t>
  </si>
  <si>
    <t>Review</t>
  </si>
  <si>
    <t>W FORK POPLAR R OVRFLOW</t>
  </si>
  <si>
    <t>EAST FORK POPLAR RIVER</t>
  </si>
  <si>
    <t>OUTLET CREEK</t>
  </si>
  <si>
    <t>000000202105769</t>
  </si>
  <si>
    <t>6 MILES SOUTHWEST OF CAMA</t>
  </si>
  <si>
    <t>00036</t>
  </si>
  <si>
    <t>00045</t>
  </si>
  <si>
    <t>000000202105862</t>
  </si>
  <si>
    <t>MT-43 FH 20</t>
  </si>
  <si>
    <t>17 M W WISDOM</t>
  </si>
  <si>
    <t>00046</t>
  </si>
  <si>
    <t>000000202105863</t>
  </si>
  <si>
    <t>MT-43  FH 20</t>
  </si>
  <si>
    <t>16 M W WISDOM</t>
  </si>
  <si>
    <t>MT-43        FH 20</t>
  </si>
  <si>
    <t>US 191      FH 45</t>
  </si>
  <si>
    <t>MT 55</t>
  </si>
  <si>
    <t>000000202105974</t>
  </si>
  <si>
    <t>MAXWELL COULEE</t>
  </si>
  <si>
    <t>000000202306029</t>
  </si>
  <si>
    <t>26 M E JORDAN</t>
  </si>
  <si>
    <t>S 200S-MERRILL AVE</t>
  </si>
  <si>
    <t>NE GLENDIVE-MERRILL AVE</t>
  </si>
  <si>
    <t>11630</t>
  </si>
  <si>
    <t>000000202206060</t>
  </si>
  <si>
    <t>48 39 05.40</t>
  </si>
  <si>
    <t>000000202206094</t>
  </si>
  <si>
    <t>CLOVER CREEK-RR</t>
  </si>
  <si>
    <t>51036</t>
  </si>
  <si>
    <t>01503</t>
  </si>
  <si>
    <t>US 12-E BROADWAY S</t>
  </si>
  <si>
    <t>SECONDARY 78</t>
  </si>
  <si>
    <t>6 MILES SOUTH OF ABSAROKE</t>
  </si>
  <si>
    <t>000000202206208</t>
  </si>
  <si>
    <t>S-81</t>
  </si>
  <si>
    <t>11M SE DENTON</t>
  </si>
  <si>
    <t>13M SW HILGER</t>
  </si>
  <si>
    <t>11M SW HILGER</t>
  </si>
  <si>
    <t>00291</t>
  </si>
  <si>
    <t>00000202106245</t>
  </si>
  <si>
    <t>STOCKPASS - DRAINAGE</t>
  </si>
  <si>
    <t>WEST GLACIER-GOING TO THE</t>
  </si>
  <si>
    <t>0.5M E BELGRADE-AIRWAY BL</t>
  </si>
  <si>
    <t>R11211000+03001</t>
  </si>
  <si>
    <t>SEP CITY STREET</t>
  </si>
  <si>
    <t>GLENDIVE-BARRY ST</t>
  </si>
  <si>
    <t>11211</t>
  </si>
  <si>
    <t>R11225000+01001</t>
  </si>
  <si>
    <t>GLENDIVE-ALLEN ST</t>
  </si>
  <si>
    <t>11225</t>
  </si>
  <si>
    <t>EAST GLACIER-ROUTE 49  0</t>
  </si>
  <si>
    <t>LONG GRASS CREEK</t>
  </si>
  <si>
    <t>08133</t>
  </si>
  <si>
    <t>05820</t>
  </si>
  <si>
    <t>05708</t>
  </si>
  <si>
    <t>E VALLEY CENTER RD</t>
  </si>
  <si>
    <t>STINKY CREEK</t>
  </si>
  <si>
    <t>2ND AVE S-TAMPICO</t>
  </si>
  <si>
    <t>S 249 - VARNEY RD</t>
  </si>
  <si>
    <t>DENWOODY CREEK</t>
  </si>
  <si>
    <t>INT TERRY-I 94</t>
  </si>
  <si>
    <t>BIG MUDDY CREEK OVERFLOW</t>
  </si>
  <si>
    <t>05826</t>
  </si>
  <si>
    <t>OLD YELLOWSTONE TR</t>
  </si>
  <si>
    <t>000000202206592</t>
  </si>
  <si>
    <t>000000202106632</t>
  </si>
  <si>
    <t>06734</t>
  </si>
  <si>
    <t>CASCADE HOUND CR R</t>
  </si>
  <si>
    <t>CAINS COULEE</t>
  </si>
  <si>
    <t>05004</t>
  </si>
  <si>
    <t>000000202106713</t>
  </si>
  <si>
    <t>PABLO A CANAL</t>
  </si>
  <si>
    <t>BACK ROAD, S-354A</t>
  </si>
  <si>
    <t>6.2M S POLSON</t>
  </si>
  <si>
    <t>S WAGNER ROAD</t>
  </si>
  <si>
    <t>DRAINAGE OVERFLOW</t>
  </si>
  <si>
    <t>01219</t>
  </si>
  <si>
    <t>05818</t>
  </si>
  <si>
    <t>HELL CREEK</t>
  </si>
  <si>
    <t>MCCUNE CREEK</t>
  </si>
  <si>
    <t>IRR - SR 480</t>
  </si>
  <si>
    <t>02501</t>
  </si>
  <si>
    <t>00266</t>
  </si>
  <si>
    <t>CLARK FORK RIVER      11</t>
  </si>
  <si>
    <t>SR 537</t>
  </si>
  <si>
    <t>VAIL CREEK</t>
  </si>
  <si>
    <t>00267</t>
  </si>
  <si>
    <t>S 556-THOMPSON R R</t>
  </si>
  <si>
    <t>BRIDGE CREEK</t>
  </si>
  <si>
    <t>HANGING WOMAN CREEK</t>
  </si>
  <si>
    <t>6TH AVE N BYPASS      21</t>
  </si>
  <si>
    <t>N LAST CHANCE GULC</t>
  </si>
  <si>
    <t>7 Pedestrian</t>
  </si>
  <si>
    <t>Town or Township Highway Agency</t>
  </si>
  <si>
    <t>45927</t>
  </si>
  <si>
    <t>6 MILES EAST OF THOMPSON</t>
  </si>
  <si>
    <t>19TH AVE W</t>
  </si>
  <si>
    <t>US 191, GALLATIN R</t>
  </si>
  <si>
    <t>WHITE PINE CREEK R</t>
  </si>
  <si>
    <t>MARTINSDALE RESERVOIR CA</t>
  </si>
  <si>
    <t>MARTINSDALE RESERV</t>
  </si>
  <si>
    <t>LAKE RD-COUNTY RD</t>
  </si>
  <si>
    <t>P00109-US93 KALISPELL BY</t>
  </si>
  <si>
    <t>HENDRICKS MILL ROA</t>
  </si>
  <si>
    <t>000000202107069</t>
  </si>
  <si>
    <t>COUNTY RD 407 (CAR</t>
  </si>
  <si>
    <t>LOWER DEEP CREEK R</t>
  </si>
  <si>
    <t>49938</t>
  </si>
  <si>
    <t>PHEASANT BROOK DRI</t>
  </si>
  <si>
    <t>NONE</t>
  </si>
  <si>
    <t>13 M N GARDINER</t>
  </si>
  <si>
    <t>13.0 MILES N GARDINER</t>
  </si>
  <si>
    <t>18 M NW WEST YELLOWSTONE</t>
  </si>
  <si>
    <t>31547</t>
  </si>
  <si>
    <t>000000201908003</t>
  </si>
  <si>
    <t>BBP</t>
  </si>
  <si>
    <t>1M NW LOCKWOOD</t>
  </si>
  <si>
    <t>SHIELDS RIVER ROAD</t>
  </si>
  <si>
    <t>DRY CREEK ROAD</t>
  </si>
  <si>
    <t>39009</t>
  </si>
  <si>
    <t>39002</t>
  </si>
  <si>
    <t>JAP EVANS RD</t>
  </si>
  <si>
    <t>9M NE DEVON</t>
  </si>
  <si>
    <t>LOST TRAIL ROAD</t>
  </si>
  <si>
    <t>10.2 MILES NW LAUREL</t>
  </si>
  <si>
    <t>000000202008017</t>
  </si>
  <si>
    <t>FOY'S LAKE ROAD</t>
  </si>
  <si>
    <t>US 93 ALTERNATE</t>
  </si>
  <si>
    <t>1 MILE W KALISPELL</t>
  </si>
  <si>
    <t>5.9M N BIG TIMBER</t>
  </si>
  <si>
    <t>13.6M SE GREYCLIFF</t>
  </si>
  <si>
    <t>RUSSEL STREET</t>
  </si>
  <si>
    <t>MISSOULA-RUSSELL STREET</t>
  </si>
  <si>
    <t>E MULLAN RD</t>
  </si>
  <si>
    <t>.18M SE FRENCHTOWN</t>
  </si>
  <si>
    <t>000000202108025</t>
  </si>
  <si>
    <t>3M E ZURICH</t>
  </si>
  <si>
    <t>000000202108027</t>
  </si>
  <si>
    <t>PEDESTRIAN UNDERPAS</t>
  </si>
  <si>
    <t>BAKER AVENUE</t>
  </si>
  <si>
    <t>BAKER AVENUE, WHITEFISH</t>
  </si>
  <si>
    <t>000000202108028</t>
  </si>
  <si>
    <t>GOLF CART UNDERPASS</t>
  </si>
  <si>
    <t>WHITEFISH - SECOND STREET</t>
  </si>
  <si>
    <t>000000202108029</t>
  </si>
  <si>
    <t>WHITEFISH, SECOND STREET</t>
  </si>
  <si>
    <t>000000202108030</t>
  </si>
  <si>
    <t>2 MILES NORTH OF RONAN</t>
  </si>
  <si>
    <t>000000202108031</t>
  </si>
  <si>
    <t>BICYCLE PATH CROSSING</t>
  </si>
  <si>
    <t>2.7 MILES NORTH OF PABLO</t>
  </si>
  <si>
    <t>000000202108032</t>
  </si>
  <si>
    <t>PEDESTRIAN/BICYCLE PATH</t>
  </si>
  <si>
    <t>1.8 M N OF JUNCTION</t>
  </si>
  <si>
    <t>000000202108033</t>
  </si>
  <si>
    <t>ALTERNATE US 93, P</t>
  </si>
  <si>
    <t>0.69 M SW OF RESERVE LOOP</t>
  </si>
  <si>
    <t>000000202108034</t>
  </si>
  <si>
    <t>ALTERNATE US 93, K</t>
  </si>
  <si>
    <t>.65 M N OF 93 &amp; US2</t>
  </si>
  <si>
    <t>000000202108035</t>
  </si>
  <si>
    <t>HILLSIDE ROAD</t>
  </si>
  <si>
    <t>1.5 MILES E. ST. IGNATIUS</t>
  </si>
  <si>
    <t>000000202108036</t>
  </si>
  <si>
    <t>POORMAN CREEK</t>
  </si>
  <si>
    <t>STEMPLE PASS ROAD</t>
  </si>
  <si>
    <t>6M S LINCOLN</t>
  </si>
  <si>
    <t>000000202108037</t>
  </si>
  <si>
    <t>ALKALI CREEK ROAD</t>
  </si>
  <si>
    <t>000000202108038</t>
  </si>
  <si>
    <t>10 M WEST FORSYTH</t>
  </si>
  <si>
    <t>000000202108039</t>
  </si>
  <si>
    <t>OLSEN CREEK</t>
  </si>
  <si>
    <t>3.579M E HOBSON</t>
  </si>
  <si>
    <t>000000202108040</t>
  </si>
  <si>
    <t>DAWKINS BRANCH</t>
  </si>
  <si>
    <t>5.271M E HOBSON</t>
  </si>
  <si>
    <t>000000202108041</t>
  </si>
  <si>
    <t>7.125M E HOBSON</t>
  </si>
  <si>
    <t>000000202108042</t>
  </si>
  <si>
    <t>3M SW MOORE</t>
  </si>
  <si>
    <t>00063</t>
  </si>
  <si>
    <t>000000202108044</t>
  </si>
  <si>
    <t>MIDDLE FORK BEAVER CR</t>
  </si>
  <si>
    <t>FARREN HILL ROAD</t>
  </si>
  <si>
    <t>6.1M S GLENGARRY</t>
  </si>
  <si>
    <t>14321</t>
  </si>
  <si>
    <t>000000202208045</t>
  </si>
  <si>
    <t>000000202208046</t>
  </si>
  <si>
    <t>PEDESTRIAN PATHWAY</t>
  </si>
  <si>
    <t xml:space="preserve"> TWIN BRIDGES</t>
  </si>
  <si>
    <t>000000202208048</t>
  </si>
  <si>
    <t>ARMELLS ROAD</t>
  </si>
  <si>
    <t>11M NE HILGER</t>
  </si>
  <si>
    <t>56554</t>
  </si>
  <si>
    <t>S384</t>
  </si>
  <si>
    <t>000000202208050</t>
  </si>
  <si>
    <t>WESTMORE ROAD</t>
  </si>
  <si>
    <t>15 M NW PLEVNA</t>
  </si>
  <si>
    <t>000000202208051</t>
  </si>
  <si>
    <t>LUTHER ROSCOE ROAD</t>
  </si>
  <si>
    <t>3.5M NW LUTHER</t>
  </si>
  <si>
    <t>54139</t>
  </si>
  <si>
    <t>000000202208053</t>
  </si>
  <si>
    <t>SO FK MILK R-NORTH BRAN</t>
  </si>
  <si>
    <t>IRR - US89</t>
  </si>
  <si>
    <t>10M NW KIOWA</t>
  </si>
  <si>
    <t>000000202208054</t>
  </si>
  <si>
    <t>SO FK MILK RV-NO BRANCH</t>
  </si>
  <si>
    <t>11M NW KIOWA</t>
  </si>
  <si>
    <t>000000202208055</t>
  </si>
  <si>
    <t>MAIN BOULDER ROAD</t>
  </si>
  <si>
    <t>38 M SOUTH OF SPRINGDALE</t>
  </si>
  <si>
    <t>000000202208056</t>
  </si>
  <si>
    <t>40M SOUTH OF SPRINGDALE</t>
  </si>
  <si>
    <t>MT 141</t>
  </si>
  <si>
    <t>3 M N AVON</t>
  </si>
  <si>
    <t>000000202208059</t>
  </si>
  <si>
    <t>STOCK/VEHICLE PASS</t>
  </si>
  <si>
    <t>2 M N AVON</t>
  </si>
  <si>
    <t>000000202208060</t>
  </si>
  <si>
    <t>THREEMILE CREEK</t>
  </si>
  <si>
    <t>000000202208061</t>
  </si>
  <si>
    <t>NEIL CREEK</t>
  </si>
  <si>
    <t>1M S BELT</t>
  </si>
  <si>
    <t>000000202308063</t>
  </si>
  <si>
    <t>4 M NW WINSTON</t>
  </si>
  <si>
    <t>000000202308064</t>
  </si>
  <si>
    <t>US287</t>
  </si>
  <si>
    <t>1 M NW WINSTON</t>
  </si>
  <si>
    <t>RR-HWY 91- DRAINAGE</t>
  </si>
  <si>
    <t>000000202302603</t>
  </si>
  <si>
    <t>000000202302974</t>
  </si>
  <si>
    <t>000000202203920</t>
  </si>
  <si>
    <t>000000202204275</t>
  </si>
  <si>
    <t>BIG PORCUPINE CR</t>
  </si>
  <si>
    <t>PETROLEUM RD</t>
  </si>
  <si>
    <t>14M E INGOMAR</t>
  </si>
  <si>
    <t>44103</t>
  </si>
  <si>
    <t>11 M NW MELVILLE</t>
  </si>
  <si>
    <t>000000202205501</t>
  </si>
  <si>
    <t>27 M NW FORSYTH</t>
  </si>
  <si>
    <t>000000202305704</t>
  </si>
  <si>
    <t>Drainage</t>
  </si>
  <si>
    <t>000000202305705</t>
  </si>
  <si>
    <t>Spring Creek</t>
  </si>
  <si>
    <t>000000202105706</t>
  </si>
  <si>
    <t>000000202106025</t>
  </si>
  <si>
    <t>000000202106026</t>
  </si>
  <si>
    <t>000000202106027</t>
  </si>
  <si>
    <t>RR - MRL</t>
  </si>
  <si>
    <t xml:space="preserve"> Second St/ Hwy 93</t>
  </si>
  <si>
    <t>SECOND ST/ HWY 93</t>
  </si>
  <si>
    <t>000000202308066</t>
  </si>
  <si>
    <t>SLEEPY HOLLOW LN</t>
  </si>
  <si>
    <t>3 M S MONTANA CITY</t>
  </si>
  <si>
    <t>22634</t>
  </si>
  <si>
    <t>Private (other than railroad)</t>
  </si>
  <si>
    <t>000000202308067</t>
  </si>
  <si>
    <t>NON MAINTAINED TRL</t>
  </si>
  <si>
    <t>11M N ELK PARK</t>
  </si>
  <si>
    <t>22253</t>
  </si>
  <si>
    <t>000000202308068</t>
  </si>
  <si>
    <t>12M N ELK PARK</t>
  </si>
  <si>
    <t>000000202308069</t>
  </si>
  <si>
    <t>000000202308070</t>
  </si>
  <si>
    <t>Russell Creek</t>
  </si>
  <si>
    <t>Chicago AVE</t>
  </si>
  <si>
    <t>Ekalaka-Chicago AVE</t>
  </si>
  <si>
    <t>Urban</t>
  </si>
  <si>
    <t>000000202308071</t>
  </si>
  <si>
    <t>000000202308072</t>
  </si>
  <si>
    <t>SOUTH DRY CREEK</t>
  </si>
  <si>
    <t>BEATTY RD</t>
  </si>
  <si>
    <t>000000202308073</t>
  </si>
  <si>
    <t>POOR FARM LOOP</t>
  </si>
  <si>
    <t>1M NW Lewistown</t>
  </si>
  <si>
    <t>000000202308074</t>
  </si>
  <si>
    <t>FISHER CREEK</t>
  </si>
  <si>
    <t>LULU PASS ROAD</t>
  </si>
  <si>
    <t>4 M NE OF COOKE CITY</t>
  </si>
  <si>
    <t>34275</t>
  </si>
  <si>
    <t>I 15 S</t>
  </si>
  <si>
    <t>000000202401097</t>
  </si>
  <si>
    <t>ROCKER INT</t>
  </si>
  <si>
    <t>000000202501291</t>
  </si>
  <si>
    <t>Arch - Thru</t>
  </si>
  <si>
    <t>PINE CREST ROAD</t>
  </si>
  <si>
    <t>RONAN RANCH ROAD</t>
  </si>
  <si>
    <t>000000202301763</t>
  </si>
  <si>
    <t>MT Power RR Spur</t>
  </si>
  <si>
    <t>I90</t>
  </si>
  <si>
    <t>Billings</t>
  </si>
  <si>
    <t>000000202301765</t>
  </si>
  <si>
    <t>Yellowstone River</t>
  </si>
  <si>
    <t>000000202501832</t>
  </si>
  <si>
    <t>Stockpass</t>
  </si>
  <si>
    <t>I 94 EB</t>
  </si>
  <si>
    <t>I 94 WB</t>
  </si>
  <si>
    <t>000000202402121</t>
  </si>
  <si>
    <t>000000202402163</t>
  </si>
  <si>
    <t>000000202502172</t>
  </si>
  <si>
    <t>RED ROCK RIVER       121</t>
  </si>
  <si>
    <t>000000202502186</t>
  </si>
  <si>
    <t>000000202502217</t>
  </si>
  <si>
    <t>Two Leggin's Canal</t>
  </si>
  <si>
    <t>Upper RD</t>
  </si>
  <si>
    <t>8M NW Hardin</t>
  </si>
  <si>
    <t>000000202402260</t>
  </si>
  <si>
    <t>Two Leggins Canal</t>
  </si>
  <si>
    <t>Randall Road</t>
  </si>
  <si>
    <t>3M SW Hardin</t>
  </si>
  <si>
    <t>FORT BELKNAP CANAL  003</t>
  </si>
  <si>
    <t>000000202302372</t>
  </si>
  <si>
    <t>Rock Creek</t>
  </si>
  <si>
    <t>East Side Road</t>
  </si>
  <si>
    <t>000000202102382</t>
  </si>
  <si>
    <t>000000202302384</t>
  </si>
  <si>
    <t>7M S Red Lodge</t>
  </si>
  <si>
    <t>00168</t>
  </si>
  <si>
    <t>000000202302421</t>
  </si>
  <si>
    <t>CROW CREEK ROAD</t>
  </si>
  <si>
    <t>20.7M N HAMMOND</t>
  </si>
  <si>
    <t>000000202302550</t>
  </si>
  <si>
    <t>HIGHWOOD CREEK     040</t>
  </si>
  <si>
    <t>000000202202551</t>
  </si>
  <si>
    <t>HIGHWOOD CREEK     076</t>
  </si>
  <si>
    <t>UPPER HIGHWOOD CR.</t>
  </si>
  <si>
    <t>000000202502573</t>
  </si>
  <si>
    <t>North Fork Sunday Creek</t>
  </si>
  <si>
    <t>Deadman's Road</t>
  </si>
  <si>
    <t>10M NW Miles City</t>
  </si>
  <si>
    <t>36M E MILES CITY</t>
  </si>
  <si>
    <t>09303</t>
  </si>
  <si>
    <t>000000202302725</t>
  </si>
  <si>
    <t>000000202402755</t>
  </si>
  <si>
    <t>Dog Creek</t>
  </si>
  <si>
    <t>Butcher Road</t>
  </si>
  <si>
    <t>4M S Winifred</t>
  </si>
  <si>
    <t>000000202502787</t>
  </si>
  <si>
    <t>S Fork McDonald Cr</t>
  </si>
  <si>
    <t>Fairview Road</t>
  </si>
  <si>
    <t>000000202502939</t>
  </si>
  <si>
    <t>SWAN RIVER 110</t>
  </si>
  <si>
    <t>S END BIGFORK</t>
  </si>
  <si>
    <t>000000202502965</t>
  </si>
  <si>
    <t>000000202403025</t>
  </si>
  <si>
    <t>12M SW CUT BANK</t>
  </si>
  <si>
    <t>21008</t>
  </si>
  <si>
    <t>000000202303196</t>
  </si>
  <si>
    <t>PRICKLY PEAR CREEK 021</t>
  </si>
  <si>
    <t>000000202403258</t>
  </si>
  <si>
    <t>LITTLE BITTERROOT RD 061</t>
  </si>
  <si>
    <t>000000202403266</t>
  </si>
  <si>
    <t>PABLO CANAL 026</t>
  </si>
  <si>
    <t>000000202503272</t>
  </si>
  <si>
    <t>PABLO 3A CANAL 037</t>
  </si>
  <si>
    <t>000000202403279</t>
  </si>
  <si>
    <t>CROW CREEK  066</t>
  </si>
  <si>
    <t>MOIESE VALLEY RD</t>
  </si>
  <si>
    <t>000000202303281</t>
  </si>
  <si>
    <t>Mission Res Inlet 043</t>
  </si>
  <si>
    <t>Foothill Road</t>
  </si>
  <si>
    <t>6 M SE St ignatius</t>
  </si>
  <si>
    <t>000000202303285</t>
  </si>
  <si>
    <t>000000202303287</t>
  </si>
  <si>
    <t>7 M SOUTH  RONAN</t>
  </si>
  <si>
    <t>000000202403296</t>
  </si>
  <si>
    <t>PABLO A CANAL  034</t>
  </si>
  <si>
    <t>000000202503303</t>
  </si>
  <si>
    <t>Pablo Feeder Canal 046</t>
  </si>
  <si>
    <t>Allison Road</t>
  </si>
  <si>
    <t>000000202403304</t>
  </si>
  <si>
    <t>PABLO FEEDER CANAL 045</t>
  </si>
  <si>
    <t>000000202403323</t>
  </si>
  <si>
    <t>Pablo Feeder Canal</t>
  </si>
  <si>
    <t>Mountain View Road</t>
  </si>
  <si>
    <t>6 M SE Polson</t>
  </si>
  <si>
    <t>000000202503423</t>
  </si>
  <si>
    <t>BLACKFOT RIVER     095</t>
  </si>
  <si>
    <t>DALTON MTN ROAD</t>
  </si>
  <si>
    <t>000000202503427</t>
  </si>
  <si>
    <t>LTL PRICKLEY PEAR CR 097</t>
  </si>
  <si>
    <t>_2553</t>
  </si>
  <si>
    <t>000000202503440</t>
  </si>
  <si>
    <t>HEAD LANE</t>
  </si>
  <si>
    <t>000000202403595</t>
  </si>
  <si>
    <t>LINGSHIRE RD</t>
  </si>
  <si>
    <t>L32659000+06001</t>
  </si>
  <si>
    <t>Swan River</t>
  </si>
  <si>
    <t>Kraft Creek Road</t>
  </si>
  <si>
    <t>5.3 M S. of Condon</t>
  </si>
  <si>
    <t>32659</t>
  </si>
  <si>
    <t>000000202503803</t>
  </si>
  <si>
    <t>MUSSELSHELL RIVER    014</t>
  </si>
  <si>
    <t>COUNTY ROAD 118</t>
  </si>
  <si>
    <t>10SW MUSSELSHELL</t>
  </si>
  <si>
    <t>33118</t>
  </si>
  <si>
    <t>000000202503821</t>
  </si>
  <si>
    <t>000000202503836</t>
  </si>
  <si>
    <t>000000202403859</t>
  </si>
  <si>
    <t>MINER CREEK RD</t>
  </si>
  <si>
    <t>15M S EMIGRANT</t>
  </si>
  <si>
    <t>000000202303875</t>
  </si>
  <si>
    <t>Flatwilow Creek</t>
  </si>
  <si>
    <t>Flatwillow Road</t>
  </si>
  <si>
    <t>12M S Winnett</t>
  </si>
  <si>
    <t>BULLHEAD CREEK       021</t>
  </si>
  <si>
    <t>000000202303963</t>
  </si>
  <si>
    <t>MESSENGER ROAD</t>
  </si>
  <si>
    <t>000000202404011</t>
  </si>
  <si>
    <t>NORTH FORK HORSE CREEK</t>
  </si>
  <si>
    <t>16 MILES NE OF BROADUS</t>
  </si>
  <si>
    <t>000000202504019</t>
  </si>
  <si>
    <t>LITTLE POWDER RIVER 028</t>
  </si>
  <si>
    <t>5 M E BROADUS</t>
  </si>
  <si>
    <t>000000202404045</t>
  </si>
  <si>
    <t>000000202404106</t>
  </si>
  <si>
    <t>4105</t>
  </si>
  <si>
    <t>000000202304268</t>
  </si>
  <si>
    <t>EAST SHOTGUN CREEK 057</t>
  </si>
  <si>
    <t>9 M N BAINVILLE</t>
  </si>
  <si>
    <t>HOT SPRINGS CREEK 101</t>
  </si>
  <si>
    <t>000000202504483</t>
  </si>
  <si>
    <t>Valley Creek</t>
  </si>
  <si>
    <t>Cemetery Rd</t>
  </si>
  <si>
    <t>BIG DITCH           005</t>
  </si>
  <si>
    <t>000000202404531</t>
  </si>
  <si>
    <t>E BOULDER RIVER</t>
  </si>
  <si>
    <t>E Boulder Road</t>
  </si>
  <si>
    <t>50462</t>
  </si>
  <si>
    <t>000000202404808</t>
  </si>
  <si>
    <t>BBWA Canal</t>
  </si>
  <si>
    <t>S 56th Street West</t>
  </si>
  <si>
    <t>Billings-S 56th ST W</t>
  </si>
  <si>
    <t>000000202504884</t>
  </si>
  <si>
    <t>Buffalo Creek</t>
  </si>
  <si>
    <t>Pineview Road</t>
  </si>
  <si>
    <t>25M N Custer</t>
  </si>
  <si>
    <t>36469</t>
  </si>
  <si>
    <t>000000202305112</t>
  </si>
  <si>
    <t>000000202405113</t>
  </si>
  <si>
    <t>Buggy Creek</t>
  </si>
  <si>
    <t>12 M Northwest Glasgow</t>
  </si>
  <si>
    <t>000000202405114</t>
  </si>
  <si>
    <t>Chapman Coulee</t>
  </si>
  <si>
    <t>7m NW Glasgow</t>
  </si>
  <si>
    <t>000000202405115</t>
  </si>
  <si>
    <t>Mooney Coulee</t>
  </si>
  <si>
    <t>6M NW GLasgow</t>
  </si>
  <si>
    <t>P00003065+03361</t>
  </si>
  <si>
    <t>8M SE DUPUYER</t>
  </si>
  <si>
    <t>000000202505417</t>
  </si>
  <si>
    <t>Irrigation Canal</t>
  </si>
  <si>
    <t>10M NW Two Dot</t>
  </si>
  <si>
    <t>000000202505422</t>
  </si>
  <si>
    <t>000000202505496</t>
  </si>
  <si>
    <t>Ingomar</t>
  </si>
  <si>
    <t>000000202305708</t>
  </si>
  <si>
    <t>Beaver Creek</t>
  </si>
  <si>
    <t>S7-2ndAVE NE</t>
  </si>
  <si>
    <t>NE Edge of Wibuax</t>
  </si>
  <si>
    <t>000000202305715</t>
  </si>
  <si>
    <t>000000202405731</t>
  </si>
  <si>
    <t>East Fork Cherry Creek</t>
  </si>
  <si>
    <t>6M Southeast Glasgow</t>
  </si>
  <si>
    <t>000000202405732</t>
  </si>
  <si>
    <t>Dry fork Creek</t>
  </si>
  <si>
    <t>IRR - S24</t>
  </si>
  <si>
    <t>25M Southwest Opheim</t>
  </si>
  <si>
    <t>000000202405733</t>
  </si>
  <si>
    <t>West Fk Porcupine Creek</t>
  </si>
  <si>
    <t>18 mile South Opheim</t>
  </si>
  <si>
    <t>000000202405912</t>
  </si>
  <si>
    <t>LMC SUPPLY DITCH</t>
  </si>
  <si>
    <t>000000202505990</t>
  </si>
  <si>
    <t>US87</t>
  </si>
  <si>
    <t>0087</t>
  </si>
  <si>
    <t>000000202505991</t>
  </si>
  <si>
    <t>Stockpass-Drainage</t>
  </si>
  <si>
    <t>000000202505992</t>
  </si>
  <si>
    <t>13M NW Grass Range</t>
  </si>
  <si>
    <t>000000202505993</t>
  </si>
  <si>
    <t>000000202505994</t>
  </si>
  <si>
    <t>N Fork McDonald Creek</t>
  </si>
  <si>
    <t>000000202505995</t>
  </si>
  <si>
    <t>000000202505996</t>
  </si>
  <si>
    <t>000000202505997</t>
  </si>
  <si>
    <t>Irrigation Reservoir</t>
  </si>
  <si>
    <t>000000202506005</t>
  </si>
  <si>
    <t>Briggs Coulee</t>
  </si>
  <si>
    <t>S200</t>
  </si>
  <si>
    <t>8M NE Grass Range</t>
  </si>
  <si>
    <t>000000202106024</t>
  </si>
  <si>
    <t>19M E JORDAN</t>
  </si>
  <si>
    <t>PADEN COULEE</t>
  </si>
  <si>
    <t>UPPER 7 MILE CREEK</t>
  </si>
  <si>
    <t>000000202506101</t>
  </si>
  <si>
    <t>Elk Creek</t>
  </si>
  <si>
    <t>P 86-BRIDGER DR</t>
  </si>
  <si>
    <t>P 86</t>
  </si>
  <si>
    <t>000000202506247</t>
  </si>
  <si>
    <t>000000202506249</t>
  </si>
  <si>
    <t>000000202406361</t>
  </si>
  <si>
    <t>000000202306367</t>
  </si>
  <si>
    <t>S 204-STAGE ROAD</t>
  </si>
  <si>
    <t>000000202506479</t>
  </si>
  <si>
    <t>NE RICHLAND</t>
  </si>
  <si>
    <t>000000202406482</t>
  </si>
  <si>
    <t>5m east of Richland</t>
  </si>
  <si>
    <t>S0024</t>
  </si>
  <si>
    <t>000000202306483</t>
  </si>
  <si>
    <t>000000202406485</t>
  </si>
  <si>
    <t>2 M west of Four Buttes</t>
  </si>
  <si>
    <t>000000202506486</t>
  </si>
  <si>
    <t>S248</t>
  </si>
  <si>
    <t>Four Buttes</t>
  </si>
  <si>
    <t>000000202306487</t>
  </si>
  <si>
    <t>000000202406488</t>
  </si>
  <si>
    <t>2 Miles West of Scobey</t>
  </si>
  <si>
    <t>000000202506493</t>
  </si>
  <si>
    <t>000000202306495</t>
  </si>
  <si>
    <t>25 North East of Popular</t>
  </si>
  <si>
    <t>000000202406587</t>
  </si>
  <si>
    <t>STOCKPASS DARINAGE</t>
  </si>
  <si>
    <t>000000202406588</t>
  </si>
  <si>
    <t>CHURCHILL RD S 288</t>
  </si>
  <si>
    <t>000000202206646</t>
  </si>
  <si>
    <t>3.9M S ISMAY</t>
  </si>
  <si>
    <t>000000202306764</t>
  </si>
  <si>
    <t>000000202506768</t>
  </si>
  <si>
    <t>6m West Carlyle</t>
  </si>
  <si>
    <t>0.8M NE BIDDLE</t>
  </si>
  <si>
    <t>CANAL - WALKING PATH</t>
  </si>
  <si>
    <t>HENDRICKS MILL RD</t>
  </si>
  <si>
    <t>000000202407044</t>
  </si>
  <si>
    <t>000000202307099</t>
  </si>
  <si>
    <t>MATOVICH RD</t>
  </si>
  <si>
    <t>LAW ENFORCEMENT RD</t>
  </si>
  <si>
    <t>000000202308049</t>
  </si>
  <si>
    <t>Dry Creek</t>
  </si>
  <si>
    <t>7M E Hardin</t>
  </si>
  <si>
    <t>000000202308058</t>
  </si>
  <si>
    <t>000000202308075</t>
  </si>
  <si>
    <t>POLAR STAR CREEK</t>
  </si>
  <si>
    <t>LULU PASS TRAIL RD</t>
  </si>
  <si>
    <t>6 M NE COOKE CITY</t>
  </si>
  <si>
    <t>000000202308076</t>
  </si>
  <si>
    <t>Meeteetse Trail</t>
  </si>
  <si>
    <t>1M SE of Red Lodge</t>
  </si>
  <si>
    <t>C0051</t>
  </si>
  <si>
    <t>000000202308077</t>
  </si>
  <si>
    <t>9.4 M S DEER LODGE</t>
  </si>
  <si>
    <t>000000202408078</t>
  </si>
  <si>
    <t>PILGRIM CREEK</t>
  </si>
  <si>
    <t>POWDERVILLE E RD</t>
  </si>
  <si>
    <t>10 M NE BROADUS</t>
  </si>
  <si>
    <t>000000202408079</t>
  </si>
  <si>
    <t>2M NW ALZADA</t>
  </si>
  <si>
    <t>000000202408080</t>
  </si>
  <si>
    <t>SANDSTONE SPILLWAY</t>
  </si>
  <si>
    <t>SANDSTONE RD</t>
  </si>
  <si>
    <t>7M S PLEVNA</t>
  </si>
  <si>
    <t>13106</t>
  </si>
  <si>
    <t>Other Local Agencies</t>
  </si>
  <si>
    <t>000000202408081</t>
  </si>
  <si>
    <t>BELL CREEK</t>
  </si>
  <si>
    <t>W OREGON AVE OVERPASS</t>
  </si>
  <si>
    <t>000000202408082</t>
  </si>
  <si>
    <t>E HARRISON INT</t>
  </si>
  <si>
    <t>000000202408083</t>
  </si>
  <si>
    <t>0.5M E HARRISON INT</t>
  </si>
  <si>
    <t>000000202408084</t>
  </si>
  <si>
    <t>ENNIS MAIN STREET</t>
  </si>
  <si>
    <t>000000202408085</t>
  </si>
  <si>
    <t>PARROT DITCH</t>
  </si>
  <si>
    <t>CARNEY LANE</t>
  </si>
  <si>
    <t>1M E WATERLOO</t>
  </si>
  <si>
    <t>29015</t>
  </si>
  <si>
    <t>000000202408086</t>
  </si>
  <si>
    <t>HOMESTAKE CREEK</t>
  </si>
  <si>
    <t>3M E HOMESTAKE INT</t>
  </si>
  <si>
    <t>000000202408087</t>
  </si>
  <si>
    <t>3.5M E HOMESTAKE INT</t>
  </si>
  <si>
    <t>000000202408088</t>
  </si>
  <si>
    <t>1.8M W PIPESTONE INT</t>
  </si>
  <si>
    <t>000000202408089</t>
  </si>
  <si>
    <t>SWEETWATER ROAD</t>
  </si>
  <si>
    <t>2.6M E DILLON</t>
  </si>
  <si>
    <t>000000202508090</t>
  </si>
  <si>
    <t>2M NE Lambert</t>
  </si>
  <si>
    <t>000000202408091</t>
  </si>
  <si>
    <t>EMPIRE STREET</t>
  </si>
  <si>
    <t>47130</t>
  </si>
  <si>
    <t>000000000008092</t>
  </si>
  <si>
    <t>SCHOOL SECTION COULEE</t>
  </si>
  <si>
    <t>4M N BIG SANDY</t>
  </si>
  <si>
    <t>000000202408093</t>
  </si>
  <si>
    <t>DIRTY WOMAN CREEK</t>
  </si>
  <si>
    <t>HIRSCH RD - RD 210</t>
  </si>
  <si>
    <t>4 M NORTH OF ANGELA</t>
  </si>
  <si>
    <t>44210</t>
  </si>
  <si>
    <t>000000000008094</t>
  </si>
  <si>
    <t>TENMILE CREEK</t>
  </si>
  <si>
    <t>3M S RIMINI</t>
  </si>
  <si>
    <t>000000000008095</t>
  </si>
  <si>
    <t>FARMERS COULEE</t>
  </si>
  <si>
    <t>1.5M NW PENDROY</t>
  </si>
  <si>
    <t>000000202408096</t>
  </si>
  <si>
    <t>MT 87</t>
  </si>
  <si>
    <t>2.5M N MT/ID BORDER</t>
  </si>
  <si>
    <t>000000202408097</t>
  </si>
  <si>
    <t>5.2M N MT/ID BORDER</t>
  </si>
  <si>
    <t>000000202408098</t>
  </si>
  <si>
    <t>DEADMAN SUPPLY CANAL</t>
  </si>
  <si>
    <t>1.5M E SHAWMUT</t>
  </si>
  <si>
    <t>C0541</t>
  </si>
  <si>
    <t>000000000008099</t>
  </si>
  <si>
    <t>L25500</t>
  </si>
  <si>
    <t>7M S LINCOLN</t>
  </si>
  <si>
    <t>000000000008100</t>
  </si>
  <si>
    <t>9M W CHESTER</t>
  </si>
  <si>
    <t>000000202508101</t>
  </si>
  <si>
    <t>000000202508102</t>
  </si>
  <si>
    <t>8M E Lambert</t>
  </si>
  <si>
    <t>000000202408103</t>
  </si>
  <si>
    <t>DE BH FRONTAGE RD</t>
  </si>
  <si>
    <t>1.5M W DE BORGIA</t>
  </si>
  <si>
    <t>31011</t>
  </si>
  <si>
    <t>000000202508104</t>
  </si>
  <si>
    <t>Yellowstone Canal</t>
  </si>
  <si>
    <t>Gibson Road</t>
  </si>
  <si>
    <t>1M NE Hysham</t>
  </si>
  <si>
    <t>C0520</t>
  </si>
  <si>
    <t>000000202508105</t>
  </si>
  <si>
    <t>NORTH FORK FLINT CREEK</t>
  </si>
  <si>
    <t>MT 1</t>
  </si>
  <si>
    <t>GEORGETOWN LAKE</t>
  </si>
  <si>
    <t>000000202508106</t>
  </si>
  <si>
    <t>9 MI NW Two Dot</t>
  </si>
  <si>
    <t>000000202508107</t>
  </si>
  <si>
    <t>Hawk Creek</t>
  </si>
  <si>
    <t>W Musselshell Road</t>
  </si>
  <si>
    <t>Musselshell</t>
  </si>
  <si>
    <t>C0331</t>
  </si>
  <si>
    <t>000000202508108</t>
  </si>
  <si>
    <t>1 M NE Richey</t>
  </si>
  <si>
    <t>000000202508109</t>
  </si>
  <si>
    <t>5 M NE Richey</t>
  </si>
  <si>
    <t>000000202508110</t>
  </si>
  <si>
    <t>000000202508111</t>
  </si>
  <si>
    <t>Stock Pass</t>
  </si>
  <si>
    <t>4M NE Richey</t>
  </si>
  <si>
    <t>000000202508112</t>
  </si>
  <si>
    <t>7 M NE Richey</t>
  </si>
  <si>
    <t>000000202508113</t>
  </si>
  <si>
    <t>S236</t>
  </si>
  <si>
    <t>.7M S Winifred</t>
  </si>
  <si>
    <t>C0002</t>
  </si>
  <si>
    <t>000000202508114</t>
  </si>
  <si>
    <t>S-236</t>
  </si>
  <si>
    <t>0.2M S Suffolk</t>
  </si>
  <si>
    <t>000000202508115</t>
  </si>
  <si>
    <t>1.3M N Suffolk</t>
  </si>
  <si>
    <t>000000202508116</t>
  </si>
  <si>
    <t>S Winifred</t>
  </si>
  <si>
    <t>000000202508117</t>
  </si>
  <si>
    <t>000000202508118</t>
  </si>
  <si>
    <t>0.5M N Winifred</t>
  </si>
  <si>
    <t>C0236</t>
  </si>
  <si>
    <t>000000202508119</t>
  </si>
  <si>
    <t>Williams Coulee</t>
  </si>
  <si>
    <t>Sawyer Loop RD</t>
  </si>
  <si>
    <t>2 Miles South of Hardin</t>
  </si>
  <si>
    <t>4055A</t>
  </si>
  <si>
    <t>000000202508120</t>
  </si>
  <si>
    <t>BRUFFEY ROAD</t>
  </si>
  <si>
    <t>9M SE LIVINGSTON</t>
  </si>
  <si>
    <t>34234</t>
  </si>
  <si>
    <t>000000202508121</t>
  </si>
  <si>
    <t>Alkali Creek Bike Path</t>
  </si>
  <si>
    <t>HWY 87</t>
  </si>
  <si>
    <t>000000202508122</t>
  </si>
  <si>
    <t>Alkali Creek</t>
  </si>
  <si>
    <t>000000202508123</t>
  </si>
  <si>
    <t>000000202502616</t>
  </si>
  <si>
    <t>Coal Creek</t>
  </si>
  <si>
    <t>Coal Creek Road</t>
  </si>
  <si>
    <t>12 M North Peerless</t>
  </si>
  <si>
    <t>000000202503002</t>
  </si>
  <si>
    <t>000000202503003</t>
  </si>
  <si>
    <t>2M NW Belgrade</t>
  </si>
  <si>
    <t>000000202304300</t>
  </si>
  <si>
    <t>Smith Creek</t>
  </si>
  <si>
    <t>Old HWY 10</t>
  </si>
  <si>
    <t>1M W Forsyth</t>
  </si>
  <si>
    <t>000000202404312</t>
  </si>
  <si>
    <t>HANGING WOMAN CREEK  074</t>
  </si>
  <si>
    <t>2M S BIRNEY</t>
  </si>
  <si>
    <t>44524</t>
  </si>
  <si>
    <t>5M W FAIRVIEW</t>
  </si>
  <si>
    <t>000000202406362</t>
  </si>
  <si>
    <t>3W Fairview</t>
  </si>
  <si>
    <t>000000202408047</t>
  </si>
  <si>
    <t>1 M NE Fairview</t>
  </si>
  <si>
    <t>000000202508124</t>
  </si>
  <si>
    <t>000000202508125</t>
  </si>
  <si>
    <t>Equipment Pass /Drainage</t>
  </si>
  <si>
    <t>P 201</t>
  </si>
  <si>
    <t>2 M NE Fairview</t>
  </si>
  <si>
    <t>000000202508126</t>
  </si>
  <si>
    <t>Stock / Wildlife Pass</t>
  </si>
  <si>
    <t>P201</t>
  </si>
  <si>
    <t>000000202508127</t>
  </si>
  <si>
    <t>MT HWY 39</t>
  </si>
  <si>
    <t>8 M Lame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</si>
</sst>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.000"/>
    <numFmt numFmtId="166" formatCode="m/d/yyyy\ h:mm\ AM/PM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2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theme="1"/>
      <name val="Arial"/>
      <family val="2"/>
    </font>
    <font>
      <sz val="6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5"/>
      <name val="Arial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8.5"/>
      <color theme="1"/>
      <name val="Calibri"/>
      <family val="2"/>
      <scheme val="minor"/>
    </font>
    <font>
      <b/>
      <i/>
      <u/>
      <sz val="8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8.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8" fillId="0" borderId="0"/>
    <xf numFmtId="0" fontId="29" fillId="0" borderId="0"/>
  </cellStyleXfs>
  <cellXfs count="292"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8" fillId="0" borderId="0" xfId="2" applyAlignment="1">
      <alignment horizontal="center"/>
    </xf>
    <xf numFmtId="0" fontId="12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4" xfId="0" applyFont="1" applyBorder="1" applyProtection="1">
      <protection locked="0"/>
    </xf>
    <xf numFmtId="165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165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vertical="center"/>
      <protection locked="0"/>
    </xf>
    <xf numFmtId="0" fontId="5" fillId="2" borderId="49" xfId="0" applyFont="1" applyFill="1" applyBorder="1" applyAlignment="1" applyProtection="1">
      <alignment vertical="center"/>
      <protection locked="0"/>
    </xf>
    <xf numFmtId="0" fontId="9" fillId="0" borderId="59" xfId="0" applyFont="1" applyBorder="1" applyAlignment="1">
      <alignment horizontal="center" vertical="center"/>
    </xf>
    <xf numFmtId="0" fontId="5" fillId="3" borderId="30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/>
      <protection locked="0"/>
    </xf>
    <xf numFmtId="0" fontId="13" fillId="0" borderId="3" xfId="0" applyFont="1" applyBorder="1" applyAlignment="1" applyProtection="1">
      <alignment vertical="top"/>
      <protection locked="0"/>
    </xf>
    <xf numFmtId="0" fontId="13" fillId="0" borderId="16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165" fontId="5" fillId="3" borderId="59" xfId="0" applyNumberFormat="1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>
      <alignment horizontal="center" vertical="center"/>
    </xf>
    <xf numFmtId="165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3" borderId="21" xfId="0" applyFont="1" applyFill="1" applyBorder="1" applyAlignment="1" applyProtection="1">
      <alignment horizontal="center" shrinkToFit="1"/>
      <protection locked="0"/>
    </xf>
    <xf numFmtId="0" fontId="5" fillId="3" borderId="23" xfId="0" applyFont="1" applyFill="1" applyBorder="1" applyAlignment="1" applyProtection="1">
      <alignment horizontal="center" shrinkToFit="1"/>
      <protection locked="0"/>
    </xf>
    <xf numFmtId="14" fontId="5" fillId="3" borderId="48" xfId="0" applyNumberFormat="1" applyFont="1" applyFill="1" applyBorder="1" applyAlignment="1" applyProtection="1">
      <alignment horizontal="center"/>
      <protection locked="0"/>
    </xf>
    <xf numFmtId="14" fontId="5" fillId="3" borderId="52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1" fillId="0" borderId="2" xfId="0" applyFont="1" applyBorder="1" applyAlignment="1" applyProtection="1">
      <alignment vertical="top"/>
      <protection locked="0"/>
    </xf>
    <xf numFmtId="0" fontId="21" fillId="0" borderId="16" xfId="0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165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 wrapText="1" shrinkToFit="1"/>
      <protection locked="0"/>
    </xf>
    <xf numFmtId="0" fontId="0" fillId="3" borderId="21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14" fontId="0" fillId="3" borderId="48" xfId="0" applyNumberFormat="1" applyFill="1" applyBorder="1" applyAlignment="1" applyProtection="1">
      <alignment horizontal="center"/>
      <protection locked="0"/>
    </xf>
    <xf numFmtId="14" fontId="0" fillId="3" borderId="52" xfId="0" applyNumberForma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65" fontId="0" fillId="3" borderId="55" xfId="0" applyNumberFormat="1" applyFill="1" applyBorder="1" applyAlignment="1" applyProtection="1">
      <alignment horizontal="center" vertical="center"/>
      <protection locked="0"/>
    </xf>
    <xf numFmtId="2" fontId="0" fillId="3" borderId="55" xfId="0" applyNumberFormat="1" applyFill="1" applyBorder="1" applyAlignment="1" applyProtection="1">
      <alignment horizontal="center" vertical="center" wrapText="1" shrinkToFit="1"/>
      <protection locked="0"/>
    </xf>
    <xf numFmtId="0" fontId="6" fillId="0" borderId="55" xfId="0" applyFont="1" applyBorder="1" applyAlignment="1">
      <alignment horizontal="center" vertical="center"/>
    </xf>
    <xf numFmtId="165" fontId="0" fillId="3" borderId="59" xfId="0" applyNumberFormat="1" applyFill="1" applyBorder="1" applyAlignment="1" applyProtection="1">
      <alignment horizontal="center" vertical="center"/>
      <protection locked="0"/>
    </xf>
    <xf numFmtId="2" fontId="0" fillId="3" borderId="59" xfId="0" applyNumberFormat="1" applyFill="1" applyBorder="1" applyAlignment="1" applyProtection="1">
      <alignment horizontal="center" vertical="center" wrapText="1" shrinkToFit="1"/>
      <protection locked="0"/>
    </xf>
    <xf numFmtId="0" fontId="6" fillId="0" borderId="5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2" fontId="0" fillId="3" borderId="55" xfId="0" applyNumberFormat="1" applyFill="1" applyBorder="1" applyAlignment="1" applyProtection="1">
      <alignment horizontal="center" vertical="center" shrinkToFit="1"/>
      <protection locked="0"/>
    </xf>
    <xf numFmtId="0" fontId="0" fillId="0" borderId="4" xfId="0" applyBorder="1"/>
    <xf numFmtId="0" fontId="25" fillId="0" borderId="5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2" fontId="5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2" fontId="5" fillId="3" borderId="59" xfId="1" applyNumberFormat="1" applyFont="1" applyFill="1" applyBorder="1" applyAlignment="1" applyProtection="1">
      <alignment horizontal="center" vertical="center" wrapText="1" shrinkToFit="1"/>
      <protection locked="0"/>
    </xf>
    <xf numFmtId="2" fontId="5" fillId="3" borderId="30" xfId="1" applyNumberFormat="1" applyFont="1" applyFill="1" applyBorder="1" applyAlignment="1" applyProtection="1">
      <alignment horizontal="center" vertical="center" shrinkToFit="1"/>
      <protection locked="0"/>
    </xf>
    <xf numFmtId="2" fontId="5" fillId="3" borderId="55" xfId="1" applyNumberFormat="1" applyFont="1" applyFill="1" applyBorder="1" applyAlignment="1" applyProtection="1">
      <alignment horizontal="center" vertical="center" shrinkToFit="1"/>
      <protection locked="0"/>
    </xf>
    <xf numFmtId="2" fontId="5" fillId="3" borderId="59" xfId="1" applyNumberFormat="1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 shrinkToFit="1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5" fillId="3" borderId="55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25" fillId="0" borderId="45" xfId="0" applyFont="1" applyBorder="1" applyAlignment="1">
      <alignment horizontal="center" vertical="center" wrapText="1" shrinkToFit="1"/>
    </xf>
    <xf numFmtId="0" fontId="21" fillId="0" borderId="1" xfId="0" applyFont="1" applyBorder="1" applyAlignment="1" applyProtection="1">
      <alignment vertical="top"/>
      <protection locked="0"/>
    </xf>
    <xf numFmtId="0" fontId="21" fillId="0" borderId="1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>
      <alignment horizontal="center" vertical="center"/>
    </xf>
    <xf numFmtId="0" fontId="30" fillId="0" borderId="0" xfId="0" applyFont="1"/>
    <xf numFmtId="166" fontId="0" fillId="0" borderId="0" xfId="0" applyNumberFormat="1" applyAlignment="1">
      <alignment horizontal="center" vertical="center"/>
    </xf>
    <xf numFmtId="22" fontId="0" fillId="0" borderId="0" xfId="0" applyNumberFormat="1"/>
    <xf numFmtId="0" fontId="0" fillId="0" borderId="56" xfId="0" applyBorder="1" applyAlignment="1" applyProtection="1">
      <alignment horizontal="right"/>
      <protection locked="0"/>
    </xf>
    <xf numFmtId="0" fontId="0" fillId="0" borderId="55" xfId="0" applyBorder="1" applyAlignment="1" applyProtection="1">
      <alignment horizontal="right"/>
      <protection locked="0"/>
    </xf>
    <xf numFmtId="0" fontId="6" fillId="0" borderId="55" xfId="0" applyFont="1" applyBorder="1" applyAlignment="1" applyProtection="1">
      <alignment horizontal="center" shrinkToFit="1"/>
      <protection locked="0"/>
    </xf>
    <xf numFmtId="0" fontId="6" fillId="0" borderId="57" xfId="0" applyFont="1" applyBorder="1" applyAlignment="1" applyProtection="1">
      <alignment horizontal="center" shrinkToFit="1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6" fillId="0" borderId="13" xfId="0" applyFont="1" applyBorder="1" applyAlignment="1" applyProtection="1">
      <alignment horizontal="center" shrinkToFit="1"/>
      <protection locked="0"/>
    </xf>
    <xf numFmtId="0" fontId="6" fillId="0" borderId="14" xfId="0" applyFont="1" applyBorder="1" applyAlignment="1" applyProtection="1">
      <alignment horizont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  <protection locked="0"/>
    </xf>
    <xf numFmtId="1" fontId="6" fillId="0" borderId="13" xfId="0" applyNumberFormat="1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5" xfId="0" applyFont="1" applyBorder="1" applyAlignment="1" applyProtection="1">
      <alignment horizontal="center" vertical="top"/>
      <protection locked="0"/>
    </xf>
    <xf numFmtId="0" fontId="16" fillId="0" borderId="6" xfId="0" applyFont="1" applyBorder="1" applyAlignment="1" applyProtection="1">
      <alignment horizontal="center" vertical="top"/>
      <protection locked="0"/>
    </xf>
    <xf numFmtId="0" fontId="16" fillId="0" borderId="7" xfId="0" applyFont="1" applyBorder="1" applyAlignment="1" applyProtection="1">
      <alignment horizontal="center" vertical="top"/>
      <protection locked="0"/>
    </xf>
    <xf numFmtId="0" fontId="16" fillId="0" borderId="8" xfId="0" applyFont="1" applyBorder="1" applyAlignment="1" applyProtection="1">
      <alignment horizontal="center" vertical="top"/>
      <protection locked="0"/>
    </xf>
    <xf numFmtId="0" fontId="18" fillId="0" borderId="15" xfId="0" applyFont="1" applyBorder="1" applyAlignment="1" applyProtection="1">
      <alignment horizontal="left"/>
      <protection locked="0"/>
    </xf>
    <xf numFmtId="0" fontId="18" fillId="0" borderId="16" xfId="0" applyFont="1" applyBorder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0" fontId="6" fillId="0" borderId="9" xfId="0" applyFont="1" applyBorder="1" applyAlignment="1" applyProtection="1">
      <alignment horizontal="right"/>
      <protection locked="0"/>
    </xf>
    <xf numFmtId="164" fontId="18" fillId="3" borderId="10" xfId="0" applyNumberFormat="1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 shrinkToFit="1"/>
      <protection locked="0"/>
    </xf>
    <xf numFmtId="0" fontId="6" fillId="0" borderId="50" xfId="0" applyFont="1" applyBorder="1" applyAlignment="1" applyProtection="1">
      <alignment horizont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right"/>
      <protection locked="0"/>
    </xf>
    <xf numFmtId="0" fontId="6" fillId="0" borderId="55" xfId="0" applyFont="1" applyBorder="1" applyAlignment="1" applyProtection="1">
      <alignment horizontal="right"/>
      <protection locked="0"/>
    </xf>
    <xf numFmtId="0" fontId="6" fillId="0" borderId="31" xfId="0" applyFont="1" applyBorder="1" applyAlignment="1" applyProtection="1">
      <alignment horizontal="center" shrinkToFit="1"/>
      <protection locked="0"/>
    </xf>
    <xf numFmtId="0" fontId="6" fillId="0" borderId="32" xfId="0" applyFont="1" applyBorder="1" applyAlignment="1" applyProtection="1">
      <alignment horizontal="center" shrinkToFit="1"/>
      <protection locked="0"/>
    </xf>
    <xf numFmtId="14" fontId="6" fillId="3" borderId="31" xfId="0" applyNumberFormat="1" applyFont="1" applyFill="1" applyBorder="1" applyAlignment="1" applyProtection="1">
      <alignment horizontal="center"/>
      <protection locked="0"/>
    </xf>
    <xf numFmtId="14" fontId="6" fillId="3" borderId="32" xfId="0" applyNumberFormat="1" applyFont="1" applyFill="1" applyBorder="1" applyAlignment="1" applyProtection="1">
      <alignment horizontal="center"/>
      <protection locked="0"/>
    </xf>
    <xf numFmtId="164" fontId="6" fillId="0" borderId="55" xfId="0" applyNumberFormat="1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45" xfId="0" applyFont="1" applyFill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 shrinkToFit="1"/>
      <protection locked="0"/>
    </xf>
    <xf numFmtId="0" fontId="5" fillId="3" borderId="39" xfId="0" applyFont="1" applyFill="1" applyBorder="1" applyAlignment="1" applyProtection="1">
      <alignment horizontal="center" vertical="center" wrapText="1" shrinkToFit="1"/>
      <protection locked="0"/>
    </xf>
    <xf numFmtId="0" fontId="5" fillId="3" borderId="40" xfId="0" applyFont="1" applyFill="1" applyBorder="1" applyAlignment="1" applyProtection="1">
      <alignment horizontal="center" vertical="center" wrapText="1" shrinkToFit="1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5" fillId="3" borderId="33" xfId="0" applyFont="1" applyFill="1" applyBorder="1" applyAlignment="1" applyProtection="1">
      <alignment horizontal="center" vertical="center" wrapText="1" shrinkToFit="1"/>
      <protection locked="0"/>
    </xf>
    <xf numFmtId="0" fontId="5" fillId="3" borderId="42" xfId="0" applyFont="1" applyFill="1" applyBorder="1" applyAlignment="1" applyProtection="1">
      <alignment horizontal="center" vertical="center" wrapText="1" shrinkToFit="1"/>
      <protection locked="0"/>
    </xf>
    <xf numFmtId="0" fontId="5" fillId="3" borderId="34" xfId="0" applyFont="1" applyFill="1" applyBorder="1" applyAlignment="1" applyProtection="1">
      <alignment horizontal="center" vertical="center" wrapText="1" shrinkToFit="1"/>
      <protection locked="0"/>
    </xf>
    <xf numFmtId="0" fontId="0" fillId="0" borderId="53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50" xfId="0" applyBorder="1" applyAlignment="1" applyProtection="1">
      <alignment horizontal="right"/>
      <protection locked="0"/>
    </xf>
    <xf numFmtId="0" fontId="0" fillId="0" borderId="61" xfId="0" applyBorder="1" applyAlignment="1" applyProtection="1">
      <alignment horizontal="right"/>
      <protection locked="0"/>
    </xf>
    <xf numFmtId="0" fontId="0" fillId="0" borderId="41" xfId="0" applyBorder="1" applyAlignment="1" applyProtection="1">
      <alignment horizontal="right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3" borderId="32" xfId="0" applyFill="1" applyBorder="1" applyAlignment="1" applyProtection="1">
      <alignment horizontal="center" shrinkToFit="1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31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60" xfId="0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4" fillId="0" borderId="9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right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6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1" fillId="0" borderId="65" xfId="0" applyFont="1" applyBorder="1" applyAlignment="1" applyProtection="1">
      <alignment horizontal="left" vertical="top" wrapText="1"/>
      <protection locked="0"/>
    </xf>
    <xf numFmtId="0" fontId="11" fillId="0" borderId="38" xfId="0" applyFont="1" applyBorder="1" applyAlignment="1" applyProtection="1">
      <alignment horizontal="left" vertical="top" wrapText="1"/>
      <protection locked="0"/>
    </xf>
    <xf numFmtId="0" fontId="11" fillId="0" borderId="66" xfId="0" applyFont="1" applyBorder="1" applyAlignment="1" applyProtection="1">
      <alignment horizontal="left" vertical="top" wrapText="1"/>
      <protection locked="0"/>
    </xf>
    <xf numFmtId="0" fontId="11" fillId="0" borderId="62" xfId="0" applyFont="1" applyBorder="1" applyAlignment="1" applyProtection="1">
      <alignment horizontal="left" vertical="top" wrapText="1"/>
      <protection locked="0"/>
    </xf>
    <xf numFmtId="0" fontId="11" fillId="0" borderId="44" xfId="0" applyFont="1" applyBorder="1" applyAlignment="1" applyProtection="1">
      <alignment horizontal="left" vertical="top" wrapText="1"/>
      <protection locked="0"/>
    </xf>
    <xf numFmtId="0" fontId="11" fillId="0" borderId="40" xfId="0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 applyProtection="1">
      <alignment horizontal="center"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shrinkToFit="1"/>
      <protection locked="0"/>
    </xf>
    <xf numFmtId="0" fontId="5" fillId="3" borderId="36" xfId="0" applyFont="1" applyFill="1" applyBorder="1" applyAlignment="1" applyProtection="1">
      <alignment horizontal="center" vertical="center" shrinkToFit="1"/>
      <protection locked="0"/>
    </xf>
    <xf numFmtId="0" fontId="5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41" xfId="0" applyFont="1" applyFill="1" applyBorder="1" applyAlignment="1" applyProtection="1">
      <alignment horizontal="center" vertical="center" shrinkToFit="1"/>
      <protection locked="0"/>
    </xf>
    <xf numFmtId="0" fontId="5" fillId="3" borderId="32" xfId="0" applyFont="1" applyFill="1" applyBorder="1" applyAlignment="1" applyProtection="1">
      <alignment horizontal="center" vertical="center" shrinkToFit="1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5" fillId="3" borderId="42" xfId="0" applyFont="1" applyFill="1" applyBorder="1" applyAlignment="1" applyProtection="1">
      <alignment horizontal="center" vertical="center" shrinkToFit="1"/>
      <protection locked="0"/>
    </xf>
    <xf numFmtId="0" fontId="5" fillId="3" borderId="34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3" borderId="55" xfId="0" applyFill="1" applyBorder="1" applyAlignment="1" applyProtection="1">
      <alignment horizontal="center" vertical="center" wrapText="1" shrinkToFit="1"/>
      <protection locked="0"/>
    </xf>
    <xf numFmtId="0" fontId="0" fillId="3" borderId="55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59" xfId="0" applyFill="1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 wrapText="1" shrinkToFit="1"/>
      <protection locked="0"/>
    </xf>
    <xf numFmtId="0" fontId="18" fillId="0" borderId="45" xfId="0" applyFont="1" applyBorder="1" applyAlignment="1">
      <alignment horizontal="center" vertical="center" wrapText="1" shrinkToFit="1"/>
    </xf>
    <xf numFmtId="0" fontId="18" fillId="0" borderId="57" xfId="0" applyFont="1" applyBorder="1" applyAlignment="1">
      <alignment horizontal="center" vertical="center" wrapText="1" shrinkToFit="1"/>
    </xf>
    <xf numFmtId="0" fontId="0" fillId="3" borderId="59" xfId="0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right" wrapText="1"/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164" fontId="18" fillId="3" borderId="10" xfId="0" quotePrefix="1" applyNumberFormat="1" applyFont="1" applyFill="1" applyBorder="1" applyAlignment="1" applyProtection="1">
      <alignment horizontal="center"/>
      <protection locked="0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25" fillId="0" borderId="67" xfId="0" applyFont="1" applyBorder="1" applyAlignment="1">
      <alignment horizontal="center" vertical="center" wrapText="1" shrinkToFit="1"/>
    </xf>
    <xf numFmtId="0" fontId="25" fillId="0" borderId="45" xfId="0" applyFont="1" applyBorder="1" applyAlignment="1">
      <alignment horizontal="center" vertical="center" wrapText="1" shrinkToFit="1"/>
    </xf>
    <xf numFmtId="0" fontId="25" fillId="0" borderId="57" xfId="0" applyFont="1" applyBorder="1" applyAlignment="1">
      <alignment horizontal="center" vertical="center" wrapText="1" shrinkToFit="1"/>
    </xf>
  </cellXfs>
  <cellStyles count="4">
    <cellStyle name="Normal" xfId="0" builtinId="0"/>
    <cellStyle name="Normal 2" xfId="2" xr:uid="{ECE1DC54-0984-41C9-A66B-F0BA7B1C46DE}"/>
    <cellStyle name="Normal 3" xfId="3" xr:uid="{ECD09503-C40A-4C0B-8E7E-1915A835DCA6}"/>
    <cellStyle name="Percent" xfId="1" builtinId="5"/>
  </cellStyles>
  <dxfs count="2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C7CE"/>
      <color rgb="FFFFC79C"/>
      <color rgb="FFFFC4D1"/>
      <color rgb="FFFFE1E1"/>
      <color rgb="FFFFFFEB"/>
      <color rgb="FFFFFFCC"/>
      <color rgb="FFFEA402"/>
      <color rgb="FFFEA16E"/>
      <color rgb="FF0064A8"/>
      <color rgb="FF0052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30257</xdr:colOff>
      <xdr:row>49</xdr:row>
      <xdr:rowOff>28574</xdr:rowOff>
    </xdr:from>
    <xdr:to>
      <xdr:col>8</xdr:col>
      <xdr:colOff>750570</xdr:colOff>
      <xdr:row>62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59C70D-1565-4A82-8EEC-DFDA8274F305}"/>
            </a:ext>
          </a:extLst>
        </xdr:cNvPr>
        <xdr:cNvSpPr txBox="1"/>
      </xdr:nvSpPr>
      <xdr:spPr>
        <a:xfrm>
          <a:off x="30257" y="11610974"/>
          <a:ext cx="7121113" cy="284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intent of this section is to flag attention to anything unique about the rating. Include brief summary notes about things such as: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Reduced capacity for timber members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EV live load factors (if different than default value 1.3)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Removal of optional limit state checks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Alternate superstructures created in BrR for xxx reason (i.e. failed condition check)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Mixed materials or corrugated decks (see examples for standard wording)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BrR limitations/workarounds</a:t>
          </a:r>
        </a:p>
        <a:p>
          <a:endParaRPr lang="en-US" sz="10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detailed documentation should be attached as additional pages (see MDT Load Rating Report Requirements document for specific topics to address). Please include a note referencing additional comments/assumptions/calculations (i.e. "Additional assumptions and calculations are detailed within the attached load rating report). </a:t>
          </a:r>
          <a:endParaRPr lang="en-US" sz="1000">
            <a:effectLst/>
          </a:endParaRPr>
        </a:p>
      </xdr:txBody>
    </xdr:sp>
    <xdr:clientData/>
  </xdr:twoCellAnchor>
  <xdr:twoCellAnchor editAs="oneCell">
    <xdr:from>
      <xdr:col>0</xdr:col>
      <xdr:colOff>9525</xdr:colOff>
      <xdr:row>1</xdr:row>
      <xdr:rowOff>47625</xdr:rowOff>
    </xdr:from>
    <xdr:to>
      <xdr:col>1</xdr:col>
      <xdr:colOff>685800</xdr:colOff>
      <xdr:row>3</xdr:row>
      <xdr:rowOff>184817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EEC0F2-6960-411E-810E-4C5E2DEC0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87" t="1" r="-1622" b="-17073"/>
        <a:stretch>
          <a:fillRect/>
        </a:stretch>
      </xdr:blipFill>
      <xdr:spPr>
        <a:xfrm>
          <a:off x="9525" y="238125"/>
          <a:ext cx="1581150" cy="518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57</xdr:row>
      <xdr:rowOff>9523</xdr:rowOff>
    </xdr:from>
    <xdr:to>
      <xdr:col>7</xdr:col>
      <xdr:colOff>790575</xdr:colOff>
      <xdr:row>64</xdr:row>
      <xdr:rowOff>168089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3246A3-B3C1-4DF4-957D-DDB7585868AB}"/>
            </a:ext>
          </a:extLst>
        </xdr:cNvPr>
        <xdr:cNvSpPr txBox="1"/>
      </xdr:nvSpPr>
      <xdr:spPr>
        <a:xfrm>
          <a:off x="11206" y="11982448"/>
          <a:ext cx="6341969" cy="1301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11207</xdr:colOff>
      <xdr:row>56</xdr:row>
      <xdr:rowOff>9525</xdr:rowOff>
    </xdr:from>
    <xdr:to>
      <xdr:col>8</xdr:col>
      <xdr:colOff>731520</xdr:colOff>
      <xdr:row>69</xdr:row>
      <xdr:rowOff>112059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6F55B2-A817-4B8E-80A2-72367E0438B0}"/>
            </a:ext>
          </a:extLst>
        </xdr:cNvPr>
        <xdr:cNvSpPr txBox="1"/>
      </xdr:nvSpPr>
      <xdr:spPr>
        <a:xfrm>
          <a:off x="11207" y="11596407"/>
          <a:ext cx="7186107" cy="3004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intent of this section is to flag attention to anything unique about the rating. Include brief summary notes about things such as: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Reduced capacity for timber members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EV live load factors (if different than default value 1.3)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Removal of optional limit state checks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Alternate superstructures created in BrR for xxx reason (i.e. failed condition check)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Mixed materials or corrugated decks (see examples for standard wording)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BrR limitations/workarounds</a:t>
          </a:r>
        </a:p>
        <a:p>
          <a:endParaRPr lang="en-US" sz="1000">
            <a:effectLst/>
          </a:endParaRPr>
        </a:p>
        <a:p>
          <a:pPr eaLnBrk="1" fontAlgn="auto" latinLnBrk="0" hangingPunct="1"/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detailed documentation should be attached as additional pages (see MDT Load Rating Report Requirements document for specific topics to address). Please include a note referencing additional comments/assumptions/calculations (i.e. "Additional assumptions and calculations are detailed within the attached load rating report). </a:t>
          </a:r>
          <a:endParaRPr lang="en-US" sz="1000">
            <a:effectLst/>
          </a:endParaRPr>
        </a:p>
        <a:p>
          <a:endParaRPr lang="en-US" sz="1000" b="1" baseline="0"/>
        </a:p>
      </xdr:txBody>
    </xdr:sp>
    <xdr:clientData/>
  </xdr:twoCellAnchor>
  <xdr:twoCellAnchor editAs="oneCell">
    <xdr:from>
      <xdr:col>0</xdr:col>
      <xdr:colOff>76200</xdr:colOff>
      <xdr:row>1</xdr:row>
      <xdr:rowOff>38100</xdr:rowOff>
    </xdr:from>
    <xdr:to>
      <xdr:col>1</xdr:col>
      <xdr:colOff>809625</xdr:colOff>
      <xdr:row>3</xdr:row>
      <xdr:rowOff>175292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68D2FB-9689-436B-A79A-6B1C04C3D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87" t="1" r="-1622" b="-17073"/>
        <a:stretch>
          <a:fillRect/>
        </a:stretch>
      </xdr:blipFill>
      <xdr:spPr>
        <a:xfrm>
          <a:off x="76200" y="228600"/>
          <a:ext cx="1581150" cy="518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59</xdr:row>
      <xdr:rowOff>9523</xdr:rowOff>
    </xdr:from>
    <xdr:to>
      <xdr:col>7</xdr:col>
      <xdr:colOff>790575</xdr:colOff>
      <xdr:row>62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3688E1-B186-41F2-9D67-CA018F838649}"/>
            </a:ext>
          </a:extLst>
        </xdr:cNvPr>
        <xdr:cNvSpPr txBox="1"/>
      </xdr:nvSpPr>
      <xdr:spPr>
        <a:xfrm>
          <a:off x="11206" y="11849098"/>
          <a:ext cx="6294344" cy="1301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11207</xdr:colOff>
      <xdr:row>58</xdr:row>
      <xdr:rowOff>9524</xdr:rowOff>
    </xdr:from>
    <xdr:to>
      <xdr:col>8</xdr:col>
      <xdr:colOff>731520</xdr:colOff>
      <xdr:row>70</xdr:row>
      <xdr:rowOff>156879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25B1A6A-5AFA-495C-BEA6-1C54ADD6DD35}"/>
            </a:ext>
          </a:extLst>
        </xdr:cNvPr>
        <xdr:cNvSpPr txBox="1"/>
      </xdr:nvSpPr>
      <xdr:spPr>
        <a:xfrm>
          <a:off x="11207" y="11658599"/>
          <a:ext cx="7035388" cy="285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intent of this section is to flag attention to anything unique about the rating. Include brief summary notes about things such as: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Reduced capacity for timber members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EV live load factors (if different than default value 1.3)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Removal of optional limit state checks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Alternate superstructures created in BrR for xxx reason (i.e. failed condition check)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Mixed materials or corrugated decks (see examples for standard wording)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BrR limitations/workarounds</a:t>
          </a:r>
        </a:p>
        <a:p>
          <a:endParaRPr lang="en-US" sz="1000">
            <a:effectLst/>
          </a:endParaRPr>
        </a:p>
        <a:p>
          <a:pPr eaLnBrk="1" fontAlgn="auto" latinLnBrk="0" hangingPunct="1"/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detailed documentation should be attached as additional pages (see MDT Load Rating Report Requirements document for specific topics to address). Please include a note referencing additional comments/assumptions/calculations (i.e. "Additional assumptions and calculations are detailed within the attached load rating report). </a:t>
          </a:r>
          <a:endParaRPr lang="en-US" sz="1000">
            <a:effectLst/>
          </a:endParaRPr>
        </a:p>
        <a:p>
          <a:endParaRPr lang="en-US" sz="1000" b="1" baseline="0"/>
        </a:p>
      </xdr:txBody>
    </xdr:sp>
    <xdr:clientData/>
  </xdr:twoCellAnchor>
  <xdr:twoCellAnchor editAs="oneCell">
    <xdr:from>
      <xdr:col>0</xdr:col>
      <xdr:colOff>95250</xdr:colOff>
      <xdr:row>1</xdr:row>
      <xdr:rowOff>66675</xdr:rowOff>
    </xdr:from>
    <xdr:to>
      <xdr:col>1</xdr:col>
      <xdr:colOff>828675</xdr:colOff>
      <xdr:row>4</xdr:row>
      <xdr:rowOff>13367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6F5D52-493B-4F24-8921-4F4EFDACA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87" t="1" r="-1622" b="-17073"/>
        <a:stretch>
          <a:fillRect/>
        </a:stretch>
      </xdr:blipFill>
      <xdr:spPr>
        <a:xfrm>
          <a:off x="95250" y="257175"/>
          <a:ext cx="1581150" cy="518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39A348-0A75-4643-BAFE-15471C423F2E}" name="BrM_Data" displayName="BrM_Data" ref="A3:Y5110" totalsRowShown="0">
  <autoFilter ref="A3:Y5110" xr:uid="{DC39A348-0A75-4643-BAFE-15471C423F2E}"/>
  <tableColumns count="25">
    <tableColumn id="1" xr3:uid="{8C2FC8A1-587D-48E2-8C52-7506E851558B}" name="MDT ID"/>
    <tableColumn id="2" xr3:uid="{FF8275EF-4AF0-45AB-8AE8-035E2ED3CF37}" name="NBI ID" dataDxfId="26"/>
    <tableColumn id="3" xr3:uid="{92D625AE-5DAB-4EA5-AA79-C98D86056FC8}" name="Feature Intersected" dataDxfId="25"/>
    <tableColumn id="4" xr3:uid="{82C23F89-9D8B-4C6F-AB51-5DC8AD801E64}" name="Facility Carried by Structure" dataDxfId="24"/>
    <tableColumn id="5" xr3:uid="{6576B696-5CD9-428C-A86D-D63227745D4E}" name="Inspection District" dataDxfId="23"/>
    <tableColumn id="6" xr3:uid="{FA3DDF95-55E1-45A9-B58C-E5A0649B3867}" name="County" dataDxfId="22"/>
    <tableColumn id="7" xr3:uid="{17FAE676-5E19-4773-9E35-4874B33E2E34}" name="Location" dataDxfId="21"/>
    <tableColumn id="8" xr3:uid="{E45F5A1D-CE10-4EFF-ABB4-24554447E50D}" name="Year Built"/>
    <tableColumn id="9" xr3:uid="{2C01B1D8-75A3-4C8D-81E7-F37498CC0914}" name="Design Load" dataDxfId="20"/>
    <tableColumn id="10" xr3:uid="{419AC9D5-AF35-4D6C-95A8-3F29E8503065}" name="Deck Structure Type" dataDxfId="19"/>
    <tableColumn id="11" xr3:uid="{B4B35235-7414-43BF-B17B-03F87A497C87}" name="Wearing Surface" dataDxfId="18"/>
    <tableColumn id="12" xr3:uid="{A08F4515-FE14-4C78-B90A-E6D6125ACADD}" name="Depth of Cover"/>
    <tableColumn id="13" xr3:uid="{0AD6551A-0BA7-4A7E-9988-36AE25BB44C2}" name="Number of Main Spans"/>
    <tableColumn id="14" xr3:uid="{DF7844EE-2911-4C9A-8B9F-7922CCA33967}" name="Main Span Material" dataDxfId="17"/>
    <tableColumn id="15" xr3:uid="{3D353970-8EBB-4A54-8EE9-AC27D1D4A250}" name="Main Span Design" dataDxfId="16"/>
    <tableColumn id="16" xr3:uid="{7EC80A7C-E238-4E15-B37B-BFDBDB6C64DA}" name="Number of Approach Spans"/>
    <tableColumn id="17" xr3:uid="{4A4C5F0C-9882-4250-8700-8310C0B82546}" name="Approach Span Material" dataDxfId="15"/>
    <tableColumn id="18" xr3:uid="{F6AED8D0-D313-4B18-AE84-F6B1631C6643}" name="Approach Span Design" dataDxfId="14"/>
    <tableColumn id="19" xr3:uid="{AF26ABE7-67AC-45AF-9E79-8B4A651F9859}" name="Route Number" dataDxfId="13"/>
    <tableColumn id="20" xr3:uid="{313DC34D-215E-469F-8390-1D0C01907B93}" name="Accumulated Miles"/>
    <tableColumn id="21" xr3:uid="{1B460392-541F-4A23-AB49-F0237D5D2B31}" name="Structure Length"/>
    <tableColumn id="22" xr3:uid="{A0B7DECA-7FD3-4872-802B-BA88D8639DA4}" name="Maintenance Responsibility" dataDxfId="12"/>
    <tableColumn id="23" xr3:uid="{C61BB388-F623-4263-9130-80462680D254}" name="Owner" dataDxfId="11"/>
    <tableColumn id="24" xr3:uid="{F0E56445-3935-43DA-AF29-396927865AA5}" name="Reasonable Access" dataDxfId="10"/>
    <tableColumn id="25" xr3:uid="{EA447F1E-060D-4B5D-97BE-02A0D1DED438}" name="Refresh Date" dataDxf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3349-CCDA-4320-B11F-73ED2764C2BB}">
  <sheetPr>
    <pageSetUpPr fitToPage="1"/>
  </sheetPr>
  <dimension ref="A1:P63"/>
  <sheetViews>
    <sheetView tabSelected="1" view="pageLayout" zoomScale="90" zoomScaleNormal="55" zoomScalePageLayoutView="90" workbookViewId="0">
      <selection activeCell="C8" sqref="C8:D8"/>
    </sheetView>
  </sheetViews>
  <sheetFormatPr defaultColWidth="8.85546875" defaultRowHeight="15" x14ac:dyDescent="0.25"/>
  <cols>
    <col min="1" max="1" width="12.85546875" style="1" customWidth="1"/>
    <col min="2" max="2" width="10.28515625" style="1" bestFit="1" customWidth="1"/>
    <col min="3" max="3" width="9.42578125" style="1" customWidth="1"/>
    <col min="4" max="4" width="10.85546875" style="1" customWidth="1"/>
    <col min="5" max="7" width="11" style="1" customWidth="1"/>
    <col min="8" max="8" width="11.28515625" style="1" customWidth="1"/>
    <col min="9" max="9" width="11.140625" style="1" customWidth="1"/>
    <col min="10" max="10" width="19.5703125" style="1" customWidth="1"/>
    <col min="11" max="11" width="11.28515625" style="1" customWidth="1"/>
    <col min="12" max="12" width="14.28515625" style="1" customWidth="1"/>
    <col min="13" max="16384" width="8.85546875" style="1"/>
  </cols>
  <sheetData>
    <row r="1" spans="1:12" x14ac:dyDescent="0.25">
      <c r="A1" s="128"/>
      <c r="B1" s="129"/>
      <c r="C1" s="134" t="s">
        <v>0</v>
      </c>
      <c r="D1" s="135"/>
      <c r="E1" s="135"/>
      <c r="F1" s="135"/>
      <c r="G1" s="135"/>
      <c r="H1" s="135"/>
      <c r="I1" s="135"/>
      <c r="J1" s="136"/>
      <c r="K1" s="140" t="s">
        <v>13245</v>
      </c>
      <c r="L1" s="141"/>
    </row>
    <row r="2" spans="1:12" x14ac:dyDescent="0.25">
      <c r="A2" s="130"/>
      <c r="B2" s="131"/>
      <c r="C2" s="137"/>
      <c r="D2" s="138"/>
      <c r="E2" s="138"/>
      <c r="F2" s="138"/>
      <c r="G2" s="138"/>
      <c r="H2" s="138"/>
      <c r="I2" s="138"/>
      <c r="J2" s="139"/>
      <c r="K2" s="142"/>
      <c r="L2" s="143"/>
    </row>
    <row r="3" spans="1:12" x14ac:dyDescent="0.25">
      <c r="A3" s="130"/>
      <c r="B3" s="131"/>
      <c r="C3" s="137"/>
      <c r="D3" s="138"/>
      <c r="E3" s="138"/>
      <c r="F3" s="138"/>
      <c r="G3" s="138"/>
      <c r="H3" s="138"/>
      <c r="I3" s="138"/>
      <c r="J3" s="139"/>
      <c r="K3" s="142"/>
      <c r="L3" s="143"/>
    </row>
    <row r="4" spans="1:12" x14ac:dyDescent="0.25">
      <c r="A4" s="130"/>
      <c r="B4" s="131"/>
      <c r="C4" s="146" t="s">
        <v>1</v>
      </c>
      <c r="D4" s="147"/>
      <c r="E4" s="147"/>
      <c r="F4" s="147"/>
      <c r="G4" s="147"/>
      <c r="H4" s="147"/>
      <c r="I4" s="147"/>
      <c r="J4" s="148"/>
      <c r="K4" s="142"/>
      <c r="L4" s="143"/>
    </row>
    <row r="5" spans="1:12" ht="15.75" thickBot="1" x14ac:dyDescent="0.3">
      <c r="A5" s="132"/>
      <c r="B5" s="133"/>
      <c r="C5" s="149"/>
      <c r="D5" s="150"/>
      <c r="E5" s="150"/>
      <c r="F5" s="150"/>
      <c r="G5" s="150"/>
      <c r="H5" s="150"/>
      <c r="I5" s="150"/>
      <c r="J5" s="151"/>
      <c r="K5" s="142"/>
      <c r="L5" s="143"/>
    </row>
    <row r="6" spans="1:12" ht="15.75" thickBot="1" x14ac:dyDescent="0.3">
      <c r="A6" s="6"/>
      <c r="B6" s="7"/>
      <c r="C6" s="7"/>
      <c r="D6" s="7"/>
      <c r="E6" s="7"/>
      <c r="F6" s="7"/>
      <c r="G6" s="7"/>
      <c r="H6" s="7"/>
      <c r="I6" s="7"/>
      <c r="J6" s="53" t="s">
        <v>13246</v>
      </c>
      <c r="K6" s="144"/>
      <c r="L6" s="145"/>
    </row>
    <row r="7" spans="1:12" ht="15.75" thickBot="1" x14ac:dyDescent="0.3">
      <c r="A7" s="152" t="s">
        <v>2</v>
      </c>
      <c r="B7" s="153"/>
      <c r="C7" s="153"/>
      <c r="D7" s="154"/>
      <c r="E7" s="12"/>
      <c r="F7" s="12"/>
      <c r="G7" s="12"/>
      <c r="H7" s="12"/>
      <c r="I7" s="12"/>
      <c r="J7" s="12"/>
      <c r="K7" s="12"/>
      <c r="L7" s="13"/>
    </row>
    <row r="8" spans="1:12" x14ac:dyDescent="0.25">
      <c r="A8" s="155" t="s">
        <v>3</v>
      </c>
      <c r="B8" s="125"/>
      <c r="C8" s="156"/>
      <c r="D8" s="156"/>
      <c r="E8" s="125" t="s">
        <v>7</v>
      </c>
      <c r="F8" s="125"/>
      <c r="G8" s="157" t="e">
        <f>VLOOKUP(C8,BrM_Data[], 5)</f>
        <v>#N/A</v>
      </c>
      <c r="H8" s="158"/>
      <c r="I8" s="125" t="s">
        <v>11</v>
      </c>
      <c r="J8" s="125"/>
      <c r="K8" s="126" t="e">
        <f>VLOOKUP(C8,BrM_Data[], 8)</f>
        <v>#N/A</v>
      </c>
      <c r="L8" s="127"/>
    </row>
    <row r="9" spans="1:12" x14ac:dyDescent="0.25">
      <c r="A9" s="161" t="s">
        <v>4</v>
      </c>
      <c r="B9" s="162"/>
      <c r="C9" s="105" t="e">
        <f>VLOOKUP(C8,BrM_Data[], 2)</f>
        <v>#N/A</v>
      </c>
      <c r="D9" s="105"/>
      <c r="E9" s="162" t="s">
        <v>8</v>
      </c>
      <c r="F9" s="162"/>
      <c r="G9" s="163" t="e">
        <f>VLOOKUP(C8,BrM_Data[], 6)</f>
        <v>#N/A</v>
      </c>
      <c r="H9" s="164"/>
      <c r="I9" s="162" t="s">
        <v>12</v>
      </c>
      <c r="J9" s="162"/>
      <c r="K9" s="159" t="e">
        <f>VLOOKUP(C8,BrM_Data[], 9)</f>
        <v>#N/A</v>
      </c>
      <c r="L9" s="160"/>
    </row>
    <row r="10" spans="1:12" x14ac:dyDescent="0.25">
      <c r="A10" s="161" t="s">
        <v>5</v>
      </c>
      <c r="B10" s="162"/>
      <c r="C10" s="105" t="e">
        <f>VLOOKUP(C8,BrM_Data[], 3)</f>
        <v>#N/A</v>
      </c>
      <c r="D10" s="105"/>
      <c r="E10" s="162" t="s">
        <v>9</v>
      </c>
      <c r="F10" s="162"/>
      <c r="G10" s="163" t="e">
        <f>VLOOKUP(C8,BrM_Data[], 7)</f>
        <v>#N/A</v>
      </c>
      <c r="H10" s="164"/>
      <c r="I10" s="162" t="s">
        <v>13</v>
      </c>
      <c r="J10" s="162"/>
      <c r="K10" s="159" t="e">
        <f>VLOOKUP(C8,BrM_Data[], 10)</f>
        <v>#N/A</v>
      </c>
      <c r="L10" s="160"/>
    </row>
    <row r="11" spans="1:12" x14ac:dyDescent="0.25">
      <c r="A11" s="161" t="s">
        <v>6</v>
      </c>
      <c r="B11" s="162"/>
      <c r="C11" s="105" t="e">
        <f>VLOOKUP(C8,BrM_Data[], 4)</f>
        <v>#N/A</v>
      </c>
      <c r="D11" s="105"/>
      <c r="E11" s="162" t="s">
        <v>10</v>
      </c>
      <c r="F11" s="162"/>
      <c r="G11" s="165"/>
      <c r="H11" s="166"/>
      <c r="I11" s="162" t="s">
        <v>13249</v>
      </c>
      <c r="J11" s="162"/>
      <c r="K11" s="159" t="e">
        <f>LEFT(VLOOKUP(C8,BrM_Data[], 11),28)&amp;"…"</f>
        <v>#N/A</v>
      </c>
      <c r="L11" s="160"/>
    </row>
    <row r="12" spans="1:12" x14ac:dyDescent="0.25">
      <c r="A12" s="161" t="s">
        <v>15</v>
      </c>
      <c r="B12" s="162"/>
      <c r="C12" s="167" t="e">
        <f>VLOOKUP(C8,BrM_Data[], 19)</f>
        <v>#N/A</v>
      </c>
      <c r="D12" s="167"/>
      <c r="E12" s="162" t="s">
        <v>14</v>
      </c>
      <c r="F12" s="162"/>
      <c r="G12" s="168" t="e">
        <f>VLOOKUP(C8,BrM_Data[], 20)</f>
        <v>#N/A</v>
      </c>
      <c r="H12" s="169"/>
      <c r="I12" s="162" t="s">
        <v>15170</v>
      </c>
      <c r="J12" s="162"/>
      <c r="K12" s="159" t="e">
        <f>VLOOKUP(C8,BrM_Data[], 12)</f>
        <v>#N/A</v>
      </c>
      <c r="L12" s="160"/>
    </row>
    <row r="13" spans="1:12" ht="15.75" thickBot="1" x14ac:dyDescent="0.3">
      <c r="A13" s="114" t="s">
        <v>15171</v>
      </c>
      <c r="B13" s="113"/>
      <c r="C13" s="115" t="e">
        <f>VLOOKUP(C8,BrM_Data[], 21)</f>
        <v>#N/A</v>
      </c>
      <c r="D13" s="115"/>
      <c r="E13" s="113" t="s">
        <v>15168</v>
      </c>
      <c r="F13" s="113"/>
      <c r="G13" s="116" t="e">
        <f>VLOOKUP(C8,BrM_Data[], 23)</f>
        <v>#N/A</v>
      </c>
      <c r="H13" s="117"/>
      <c r="I13" s="113" t="s">
        <v>15169</v>
      </c>
      <c r="J13" s="113"/>
      <c r="K13" s="111" t="e">
        <f>VLOOKUP(C8,BrM_Data[], 22)</f>
        <v>#N/A</v>
      </c>
      <c r="L13" s="112"/>
    </row>
    <row r="14" spans="1:12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1:12" ht="15.75" thickBot="1" x14ac:dyDescent="0.3">
      <c r="A15" s="118" t="s">
        <v>16</v>
      </c>
      <c r="B15" s="119"/>
      <c r="L15" s="2"/>
    </row>
    <row r="16" spans="1:12" x14ac:dyDescent="0.25">
      <c r="A16" s="120" t="s">
        <v>17</v>
      </c>
      <c r="B16" s="121"/>
      <c r="C16" s="121"/>
      <c r="D16" s="121"/>
      <c r="E16" s="121"/>
      <c r="F16" s="38"/>
      <c r="G16" s="39"/>
      <c r="H16" s="39"/>
      <c r="I16" s="121" t="s">
        <v>21</v>
      </c>
      <c r="J16" s="121"/>
      <c r="K16" s="121"/>
      <c r="L16" s="124"/>
    </row>
    <row r="17" spans="1:12" x14ac:dyDescent="0.25">
      <c r="A17" s="103" t="s">
        <v>18</v>
      </c>
      <c r="B17" s="104"/>
      <c r="C17" s="104"/>
      <c r="D17" s="122" t="e">
        <f>VLOOKUP(C8,BrM_Data[], 13)</f>
        <v>#N/A</v>
      </c>
      <c r="E17" s="122"/>
      <c r="I17" s="104" t="s">
        <v>18</v>
      </c>
      <c r="J17" s="104"/>
      <c r="K17" s="122" t="e">
        <f>VLOOKUP(C8,BrM_Data[], 16)</f>
        <v>#N/A</v>
      </c>
      <c r="L17" s="123"/>
    </row>
    <row r="18" spans="1:12" x14ac:dyDescent="0.25">
      <c r="A18" s="103" t="s">
        <v>19</v>
      </c>
      <c r="B18" s="104"/>
      <c r="C18" s="104"/>
      <c r="D18" s="105" t="e">
        <f>VLOOKUP(C8,BrM_Data[], 14)</f>
        <v>#N/A</v>
      </c>
      <c r="E18" s="105"/>
      <c r="I18" s="104" t="s">
        <v>19</v>
      </c>
      <c r="J18" s="104"/>
      <c r="K18" s="105" t="e">
        <f>VLOOKUP(C8,BrM_Data[], 17)</f>
        <v>#N/A</v>
      </c>
      <c r="L18" s="106"/>
    </row>
    <row r="19" spans="1:12" ht="15.75" thickBot="1" x14ac:dyDescent="0.3">
      <c r="A19" s="107" t="s">
        <v>20</v>
      </c>
      <c r="B19" s="108"/>
      <c r="C19" s="108"/>
      <c r="D19" s="109" t="e">
        <f>VLOOKUP(C8,BrM_Data[], 15)</f>
        <v>#N/A</v>
      </c>
      <c r="E19" s="109"/>
      <c r="F19" s="40"/>
      <c r="G19" s="4"/>
      <c r="H19" s="4"/>
      <c r="I19" s="108" t="s">
        <v>20</v>
      </c>
      <c r="J19" s="108"/>
      <c r="K19" s="109" t="e">
        <f>VLOOKUP(C8,BrM_Data[], 18)</f>
        <v>#N/A</v>
      </c>
      <c r="L19" s="110"/>
    </row>
    <row r="20" spans="1:12" ht="15.75" thickBo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5"/>
    </row>
    <row r="21" spans="1:12" ht="15.75" thickBot="1" x14ac:dyDescent="0.3">
      <c r="A21" s="170" t="s">
        <v>22</v>
      </c>
      <c r="B21" s="171"/>
      <c r="C21" s="172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25">
      <c r="A22" s="185" t="s">
        <v>15175</v>
      </c>
      <c r="B22" s="186"/>
      <c r="C22" s="187"/>
      <c r="D22" s="173" t="s">
        <v>13240</v>
      </c>
      <c r="E22" s="173"/>
      <c r="I22" s="194" t="s">
        <v>15177</v>
      </c>
      <c r="J22" s="187"/>
      <c r="K22" s="174"/>
      <c r="L22" s="175"/>
    </row>
    <row r="23" spans="1:12" x14ac:dyDescent="0.25">
      <c r="A23" s="188" t="s">
        <v>15176</v>
      </c>
      <c r="B23" s="189"/>
      <c r="C23" s="189"/>
      <c r="D23" s="190"/>
      <c r="E23" s="191"/>
      <c r="I23" s="195" t="s">
        <v>15178</v>
      </c>
      <c r="J23" s="196"/>
      <c r="K23" s="192"/>
      <c r="L23" s="193"/>
    </row>
    <row r="24" spans="1:12" x14ac:dyDescent="0.25">
      <c r="A24" s="20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 s="3" customFormat="1" ht="60" x14ac:dyDescent="0.25">
      <c r="A25" s="41" t="s">
        <v>23</v>
      </c>
      <c r="B25" s="83" t="s">
        <v>15183</v>
      </c>
      <c r="C25" s="83" t="s">
        <v>25</v>
      </c>
      <c r="D25" s="83" t="s">
        <v>15181</v>
      </c>
      <c r="E25" s="176" t="s">
        <v>24</v>
      </c>
      <c r="F25" s="176"/>
      <c r="G25" s="176"/>
      <c r="H25" s="83" t="s">
        <v>15192</v>
      </c>
      <c r="I25" s="176" t="s">
        <v>26</v>
      </c>
      <c r="J25" s="176"/>
      <c r="K25" s="83" t="s">
        <v>15182</v>
      </c>
      <c r="L25" s="42" t="s">
        <v>15184</v>
      </c>
    </row>
    <row r="26" spans="1:12" ht="30" x14ac:dyDescent="0.25">
      <c r="A26" s="43" t="s">
        <v>27</v>
      </c>
      <c r="B26" s="86">
        <v>36</v>
      </c>
      <c r="C26" s="21"/>
      <c r="D26" s="22"/>
      <c r="E26" s="177"/>
      <c r="F26" s="178"/>
      <c r="G26" s="178"/>
      <c r="H26" s="76"/>
      <c r="I26" s="177"/>
      <c r="J26" s="179"/>
      <c r="K26" s="23" t="str">
        <f>IF(C26=0,"",ROUND(B26*C26,0))</f>
        <v/>
      </c>
      <c r="L26" s="180"/>
    </row>
    <row r="27" spans="1:12" ht="30.75" thickBot="1" x14ac:dyDescent="0.3">
      <c r="A27" s="89" t="s">
        <v>28</v>
      </c>
      <c r="B27" s="88">
        <v>36</v>
      </c>
      <c r="C27" s="34"/>
      <c r="D27" s="35"/>
      <c r="E27" s="182"/>
      <c r="F27" s="183"/>
      <c r="G27" s="183"/>
      <c r="H27" s="77"/>
      <c r="I27" s="182"/>
      <c r="J27" s="184"/>
      <c r="K27" s="27" t="str">
        <f>IF(C27=0,"",ROUND(B27*C27,0))</f>
        <v/>
      </c>
      <c r="L27" s="181"/>
    </row>
    <row r="28" spans="1:12" ht="27" customHeight="1" thickTop="1" x14ac:dyDescent="0.25">
      <c r="A28" s="44" t="s">
        <v>29</v>
      </c>
      <c r="B28" s="45">
        <v>25</v>
      </c>
      <c r="C28" s="24"/>
      <c r="D28" s="25"/>
      <c r="E28" s="236"/>
      <c r="F28" s="237"/>
      <c r="G28" s="237"/>
      <c r="H28" s="78"/>
      <c r="I28" s="177"/>
      <c r="J28" s="179"/>
      <c r="K28" s="36" t="str">
        <f>IF(C28=0,"",IF(B28*C28&lt;3,"CLOSE BRIDGE",ROUND(B28*C28,0)))</f>
        <v/>
      </c>
      <c r="L28" s="73" t="str">
        <f t="shared" ref="L28:L34" si="0">IF(C28=0,"",IF(C28&gt;=1,"NA",IF(B28*C28&lt;3,"--",IF(C28&lt;0.3," RESTRICT THIS VEHICLE TYPE**",IF(((C28-0.3)*(B28/0.7))&lt;3,ROUND((C28-0.3)*(B28/0.7),0)&amp;"***",ROUND((C28-0.3)*(B28/0.7),0))))))</f>
        <v/>
      </c>
    </row>
    <row r="29" spans="1:12" ht="26.45" customHeight="1" x14ac:dyDescent="0.25">
      <c r="A29" s="84" t="s">
        <v>30</v>
      </c>
      <c r="B29" s="85">
        <v>36</v>
      </c>
      <c r="C29" s="37"/>
      <c r="D29" s="26"/>
      <c r="E29" s="239"/>
      <c r="F29" s="240"/>
      <c r="G29" s="240"/>
      <c r="H29" s="79"/>
      <c r="I29" s="239"/>
      <c r="J29" s="241"/>
      <c r="K29" s="36" t="str">
        <f t="shared" ref="K29:K36" si="1">IF(C29=0,"",IF(B29*C29&lt;3,"CLOSE BRIDGE",ROUND(B29*C29,0)))</f>
        <v/>
      </c>
      <c r="L29" s="73" t="str">
        <f t="shared" si="0"/>
        <v/>
      </c>
    </row>
    <row r="30" spans="1:12" ht="26.45" customHeight="1" thickBot="1" x14ac:dyDescent="0.3">
      <c r="A30" s="87" t="s">
        <v>31</v>
      </c>
      <c r="B30" s="88">
        <v>40</v>
      </c>
      <c r="C30" s="34"/>
      <c r="D30" s="26"/>
      <c r="E30" s="242"/>
      <c r="F30" s="243"/>
      <c r="G30" s="243"/>
      <c r="H30" s="80"/>
      <c r="I30" s="242"/>
      <c r="J30" s="244"/>
      <c r="K30" s="27" t="str">
        <f t="shared" si="1"/>
        <v/>
      </c>
      <c r="L30" s="74" t="str">
        <f t="shared" si="0"/>
        <v/>
      </c>
    </row>
    <row r="31" spans="1:12" ht="26.45" customHeight="1" thickTop="1" x14ac:dyDescent="0.25">
      <c r="A31" s="44" t="s">
        <v>32</v>
      </c>
      <c r="B31" s="45">
        <v>27</v>
      </c>
      <c r="C31" s="24"/>
      <c r="D31" s="26"/>
      <c r="E31" s="236"/>
      <c r="F31" s="237"/>
      <c r="G31" s="237"/>
      <c r="H31" s="78"/>
      <c r="I31" s="236"/>
      <c r="J31" s="238"/>
      <c r="K31" s="23" t="str">
        <f t="shared" si="1"/>
        <v/>
      </c>
      <c r="L31" s="75" t="str">
        <f t="shared" si="0"/>
        <v/>
      </c>
    </row>
    <row r="32" spans="1:12" ht="26.45" customHeight="1" x14ac:dyDescent="0.25">
      <c r="A32" s="84" t="s">
        <v>33</v>
      </c>
      <c r="B32" s="85">
        <v>31</v>
      </c>
      <c r="C32" s="37"/>
      <c r="D32" s="26"/>
      <c r="E32" s="239"/>
      <c r="F32" s="240"/>
      <c r="G32" s="240"/>
      <c r="H32" s="79"/>
      <c r="I32" s="239"/>
      <c r="J32" s="241"/>
      <c r="K32" s="36" t="str">
        <f t="shared" si="1"/>
        <v/>
      </c>
      <c r="L32" s="73" t="str">
        <f t="shared" si="0"/>
        <v/>
      </c>
    </row>
    <row r="33" spans="1:16" ht="26.45" customHeight="1" x14ac:dyDescent="0.25">
      <c r="A33" s="84" t="s">
        <v>34</v>
      </c>
      <c r="B33" s="85">
        <v>34.75</v>
      </c>
      <c r="C33" s="37"/>
      <c r="D33" s="26"/>
      <c r="E33" s="239"/>
      <c r="F33" s="240"/>
      <c r="G33" s="240"/>
      <c r="H33" s="79"/>
      <c r="I33" s="239"/>
      <c r="J33" s="241"/>
      <c r="K33" s="36" t="str">
        <f t="shared" si="1"/>
        <v/>
      </c>
      <c r="L33" s="73" t="str">
        <f t="shared" si="0"/>
        <v/>
      </c>
    </row>
    <row r="34" spans="1:16" ht="26.45" customHeight="1" thickBot="1" x14ac:dyDescent="0.3">
      <c r="A34" s="87" t="s">
        <v>35</v>
      </c>
      <c r="B34" s="88">
        <v>38.75</v>
      </c>
      <c r="C34" s="34"/>
      <c r="D34" s="26"/>
      <c r="E34" s="242"/>
      <c r="F34" s="243"/>
      <c r="G34" s="243"/>
      <c r="H34" s="80"/>
      <c r="I34" s="242"/>
      <c r="J34" s="244"/>
      <c r="K34" s="27" t="str">
        <f t="shared" si="1"/>
        <v/>
      </c>
      <c r="L34" s="74" t="str">
        <f t="shared" si="0"/>
        <v/>
      </c>
    </row>
    <row r="35" spans="1:16" ht="26.45" customHeight="1" thickTop="1" x14ac:dyDescent="0.25">
      <c r="A35" s="44" t="s">
        <v>36</v>
      </c>
      <c r="B35" s="45">
        <v>28.75</v>
      </c>
      <c r="C35" s="24"/>
      <c r="D35" s="28"/>
      <c r="E35" s="236"/>
      <c r="F35" s="237"/>
      <c r="G35" s="237"/>
      <c r="H35" s="79"/>
      <c r="I35" s="236"/>
      <c r="J35" s="238"/>
      <c r="K35" s="36" t="str">
        <f t="shared" si="1"/>
        <v/>
      </c>
      <c r="L35" s="90" t="str">
        <f>IF(COUNTBLANK($C$44),"",IF(C35=0,"",IF($C$44="No","NA",IF(B35*C35&lt;3,"--",IF(C35&lt;0.3," RESTRICT THIS VEHICLE TYPE**",IF(C35&lt;1,"REFER TO LOAD POSTING FORM","NA"))))))</f>
        <v/>
      </c>
    </row>
    <row r="36" spans="1:16" ht="26.45" customHeight="1" x14ac:dyDescent="0.25">
      <c r="A36" s="84" t="s">
        <v>37</v>
      </c>
      <c r="B36" s="85">
        <v>43</v>
      </c>
      <c r="C36" s="37"/>
      <c r="D36" s="93"/>
      <c r="E36" s="239"/>
      <c r="F36" s="240"/>
      <c r="G36" s="240"/>
      <c r="H36" s="79"/>
      <c r="I36" s="239"/>
      <c r="J36" s="241"/>
      <c r="K36" s="36" t="str">
        <f t="shared" si="1"/>
        <v/>
      </c>
      <c r="L36" s="95" t="str">
        <f>IF(COUNTBLANK($C$44),"",IF(C36=0,"",IF($C$44="No","NA",IF(B36*C36&lt;3,"--",IF(C36&lt;0.3," RESTRICT THIS VEHICLE TYPE**",IF(C36&lt;1,"REFER TO LOAD POSTING FORM","NA"))))))</f>
        <v/>
      </c>
    </row>
    <row r="37" spans="1:16" ht="15.75" customHeight="1" x14ac:dyDescent="0.25">
      <c r="A37" s="63"/>
      <c r="D37" s="224" t="s">
        <v>15200</v>
      </c>
      <c r="E37" s="225"/>
      <c r="H37" s="212" t="s">
        <v>15191</v>
      </c>
      <c r="I37"/>
      <c r="J37" s="210" t="s">
        <v>15423</v>
      </c>
      <c r="K37" s="210"/>
      <c r="L37" s="211"/>
    </row>
    <row r="38" spans="1:16" ht="17.25" customHeight="1" x14ac:dyDescent="0.25">
      <c r="A38" s="63"/>
      <c r="B38" s="62"/>
      <c r="D38" s="226"/>
      <c r="E38" s="227"/>
      <c r="H38" s="213"/>
      <c r="I38"/>
      <c r="J38" s="206"/>
      <c r="K38" s="206"/>
      <c r="L38" s="207"/>
      <c r="M38"/>
      <c r="N38"/>
      <c r="O38"/>
      <c r="P38"/>
    </row>
    <row r="39" spans="1:16" ht="15.6" customHeight="1" thickBot="1" x14ac:dyDescent="0.3">
      <c r="A39" s="63"/>
      <c r="D39" s="228"/>
      <c r="E39" s="229"/>
      <c r="H39"/>
      <c r="I39"/>
      <c r="J39" s="206" t="s">
        <v>15185</v>
      </c>
      <c r="K39" s="206"/>
      <c r="L39" s="207"/>
      <c r="M39"/>
      <c r="N39"/>
      <c r="O39"/>
      <c r="P39"/>
    </row>
    <row r="40" spans="1:16" ht="15.6" customHeight="1" x14ac:dyDescent="0.25">
      <c r="A40" s="245" t="s">
        <v>13237</v>
      </c>
      <c r="B40" s="246"/>
      <c r="C40" s="197" t="str">
        <f>IF(COUNTBLANK($C$28:$C$34),"",IF(MIN($C$28:$C$34)&lt;1,"Yes","No"))</f>
        <v/>
      </c>
      <c r="D40" s="94"/>
      <c r="E40" s="94"/>
      <c r="H40"/>
      <c r="I40"/>
      <c r="J40" s="206" t="s">
        <v>15186</v>
      </c>
      <c r="K40" s="206"/>
      <c r="L40" s="207"/>
      <c r="M40"/>
      <c r="P40"/>
    </row>
    <row r="41" spans="1:16" ht="16.149999999999999" customHeight="1" thickBot="1" x14ac:dyDescent="0.3">
      <c r="A41" s="247"/>
      <c r="B41" s="248"/>
      <c r="C41" s="198"/>
      <c r="E41" s="91"/>
      <c r="I41" s="29"/>
      <c r="J41" s="208"/>
      <c r="K41" s="208"/>
      <c r="L41" s="209"/>
      <c r="M41"/>
      <c r="P41"/>
    </row>
    <row r="42" spans="1:16" ht="15.75" x14ac:dyDescent="0.25">
      <c r="A42" s="218" t="s">
        <v>13238</v>
      </c>
      <c r="B42" s="219"/>
      <c r="C42" s="219"/>
      <c r="E42" s="3"/>
      <c r="I42" s="199" t="s">
        <v>38</v>
      </c>
      <c r="J42" s="200"/>
      <c r="K42" s="46"/>
      <c r="L42" s="47"/>
      <c r="M42"/>
    </row>
    <row r="43" spans="1:16" ht="16.149999999999999" customHeight="1" thickBot="1" x14ac:dyDescent="0.3">
      <c r="A43" s="220"/>
      <c r="B43" s="221"/>
      <c r="C43" s="221"/>
      <c r="E43" s="3"/>
      <c r="I43" s="201" t="s">
        <v>39</v>
      </c>
      <c r="J43" s="202"/>
      <c r="K43" s="48"/>
      <c r="L43" s="49"/>
      <c r="M43"/>
    </row>
    <row r="44" spans="1:16" ht="15.6" customHeight="1" x14ac:dyDescent="0.25">
      <c r="A44" s="214" t="s">
        <v>15196</v>
      </c>
      <c r="B44" s="215"/>
      <c r="C44" s="197" t="str">
        <f>IF(COUNTBLANK($C$8),"",VLOOKUP(C8,BrM_Data[],24))</f>
        <v/>
      </c>
      <c r="E44" s="214" t="s">
        <v>13239</v>
      </c>
      <c r="F44" s="215"/>
      <c r="G44" s="197" t="str">
        <f>IF(COUNTBLANK($C$44),"",IF(COUNTBLANK($C$35:$C$36),"",IF($C$44="No","No",IF(AND((MIN($C$35:$C$36)&lt;1),($C$44="Review")),"Review",IF(AND((MIN($C$35:$C$36)&lt;1),($C$44="Yes")),"Yes","No")))))</f>
        <v/>
      </c>
      <c r="I44" s="199" t="s">
        <v>40</v>
      </c>
      <c r="J44" s="200"/>
      <c r="K44" s="46"/>
      <c r="L44" s="47"/>
      <c r="M44"/>
    </row>
    <row r="45" spans="1:16" ht="15.75" thickBot="1" x14ac:dyDescent="0.3">
      <c r="A45" s="216"/>
      <c r="B45" s="217"/>
      <c r="C45" s="198"/>
      <c r="D45" s="91"/>
      <c r="E45" s="216"/>
      <c r="F45" s="217"/>
      <c r="G45" s="198"/>
      <c r="H45"/>
      <c r="I45" s="201" t="s">
        <v>39</v>
      </c>
      <c r="J45" s="202"/>
      <c r="K45" s="48"/>
      <c r="L45" s="49"/>
    </row>
    <row r="46" spans="1:16" x14ac:dyDescent="0.25">
      <c r="A46" s="223" t="s">
        <v>15198</v>
      </c>
      <c r="B46" s="222"/>
      <c r="C46" s="222"/>
      <c r="D46" s="222"/>
      <c r="E46" s="222" t="s">
        <v>15197</v>
      </c>
      <c r="F46" s="222"/>
      <c r="G46" s="222"/>
      <c r="H46" s="222"/>
      <c r="I46" s="199" t="s">
        <v>41</v>
      </c>
      <c r="J46" s="200"/>
      <c r="K46" s="46"/>
      <c r="L46" s="47"/>
    </row>
    <row r="47" spans="1:16" ht="15" customHeight="1" thickBot="1" x14ac:dyDescent="0.3">
      <c r="A47" s="223"/>
      <c r="B47" s="222"/>
      <c r="C47" s="222"/>
      <c r="D47" s="222"/>
      <c r="E47" s="222"/>
      <c r="F47" s="222"/>
      <c r="G47" s="222"/>
      <c r="H47" s="222"/>
      <c r="I47" s="201" t="s">
        <v>39</v>
      </c>
      <c r="J47" s="202"/>
      <c r="K47" s="48"/>
      <c r="L47" s="49"/>
    </row>
    <row r="48" spans="1:16" ht="15.75" thickBot="1" x14ac:dyDescent="0.3">
      <c r="A48" s="63"/>
      <c r="L48" s="2"/>
    </row>
    <row r="49" spans="1:12" ht="15.75" thickBot="1" x14ac:dyDescent="0.3">
      <c r="A49" s="203" t="s">
        <v>42</v>
      </c>
      <c r="B49" s="204"/>
      <c r="C49" s="205"/>
      <c r="D49" s="50" t="s">
        <v>13247</v>
      </c>
      <c r="H49" s="92"/>
      <c r="L49" s="2"/>
    </row>
    <row r="50" spans="1:12" x14ac:dyDescent="0.25">
      <c r="A50" s="230"/>
      <c r="B50" s="231"/>
      <c r="C50" s="231"/>
      <c r="D50" s="231"/>
      <c r="E50" s="231"/>
      <c r="F50" s="231"/>
      <c r="G50" s="231"/>
      <c r="H50" s="231"/>
      <c r="I50" s="231"/>
      <c r="J50" s="96" t="s">
        <v>15180</v>
      </c>
      <c r="K50" s="30"/>
      <c r="L50" s="31"/>
    </row>
    <row r="51" spans="1:12" x14ac:dyDescent="0.25">
      <c r="A51" s="232"/>
      <c r="B51" s="233"/>
      <c r="C51" s="233"/>
      <c r="D51" s="233"/>
      <c r="E51" s="233"/>
      <c r="F51" s="233"/>
      <c r="G51" s="233"/>
      <c r="H51" s="233"/>
      <c r="I51" s="233"/>
      <c r="J51" s="63"/>
      <c r="L51" s="2"/>
    </row>
    <row r="52" spans="1:12" x14ac:dyDescent="0.25">
      <c r="A52" s="232"/>
      <c r="B52" s="233"/>
      <c r="C52" s="233"/>
      <c r="D52" s="233"/>
      <c r="E52" s="233"/>
      <c r="F52" s="233"/>
      <c r="G52" s="233"/>
      <c r="H52" s="233"/>
      <c r="I52" s="233"/>
      <c r="J52" s="63"/>
      <c r="L52" s="2"/>
    </row>
    <row r="53" spans="1:12" x14ac:dyDescent="0.25">
      <c r="A53" s="232"/>
      <c r="B53" s="233"/>
      <c r="C53" s="233"/>
      <c r="D53" s="233"/>
      <c r="E53" s="233"/>
      <c r="F53" s="233"/>
      <c r="G53" s="233"/>
      <c r="H53" s="233"/>
      <c r="I53" s="233"/>
      <c r="J53" s="63"/>
      <c r="L53" s="2"/>
    </row>
    <row r="54" spans="1:12" x14ac:dyDescent="0.25">
      <c r="A54" s="232"/>
      <c r="B54" s="233"/>
      <c r="C54" s="233"/>
      <c r="D54" s="233"/>
      <c r="E54" s="233"/>
      <c r="F54" s="233"/>
      <c r="G54" s="233"/>
      <c r="H54" s="233"/>
      <c r="I54" s="233"/>
      <c r="J54" s="63"/>
      <c r="L54" s="2"/>
    </row>
    <row r="55" spans="1:12" x14ac:dyDescent="0.25">
      <c r="A55" s="232"/>
      <c r="B55" s="233"/>
      <c r="C55" s="233"/>
      <c r="D55" s="233"/>
      <c r="E55" s="233"/>
      <c r="F55" s="233"/>
      <c r="G55" s="233"/>
      <c r="H55" s="233"/>
      <c r="I55" s="233"/>
      <c r="J55" s="63"/>
      <c r="L55" s="2"/>
    </row>
    <row r="56" spans="1:12" x14ac:dyDescent="0.25">
      <c r="A56" s="232"/>
      <c r="B56" s="233"/>
      <c r="C56" s="233"/>
      <c r="D56" s="233"/>
      <c r="E56" s="233"/>
      <c r="F56" s="233"/>
      <c r="G56" s="233"/>
      <c r="H56" s="233"/>
      <c r="I56" s="233"/>
      <c r="J56" s="63"/>
      <c r="L56" s="2"/>
    </row>
    <row r="57" spans="1:12" x14ac:dyDescent="0.25">
      <c r="A57" s="232"/>
      <c r="B57" s="233"/>
      <c r="C57" s="233"/>
      <c r="D57" s="233"/>
      <c r="E57" s="233"/>
      <c r="F57" s="233"/>
      <c r="G57" s="233"/>
      <c r="H57" s="233"/>
      <c r="I57" s="233"/>
      <c r="J57" s="63"/>
      <c r="L57" s="2"/>
    </row>
    <row r="58" spans="1:12" x14ac:dyDescent="0.25">
      <c r="A58" s="232"/>
      <c r="B58" s="233"/>
      <c r="C58" s="233"/>
      <c r="D58" s="233"/>
      <c r="E58" s="233"/>
      <c r="F58" s="233"/>
      <c r="G58" s="233"/>
      <c r="H58" s="233"/>
      <c r="I58" s="233"/>
      <c r="J58" s="63"/>
      <c r="L58" s="2"/>
    </row>
    <row r="59" spans="1:12" x14ac:dyDescent="0.25">
      <c r="A59" s="232"/>
      <c r="B59" s="233"/>
      <c r="C59" s="233"/>
      <c r="D59" s="233"/>
      <c r="E59" s="233"/>
      <c r="F59" s="233"/>
      <c r="G59" s="233"/>
      <c r="H59" s="233"/>
      <c r="I59" s="233"/>
      <c r="J59" s="63"/>
      <c r="L59" s="2"/>
    </row>
    <row r="60" spans="1:12" x14ac:dyDescent="0.25">
      <c r="A60" s="232"/>
      <c r="B60" s="233"/>
      <c r="C60" s="233"/>
      <c r="D60" s="233"/>
      <c r="E60" s="233"/>
      <c r="F60" s="233"/>
      <c r="G60" s="233"/>
      <c r="H60" s="233"/>
      <c r="I60" s="233"/>
      <c r="J60" s="63"/>
      <c r="L60" s="2"/>
    </row>
    <row r="61" spans="1:12" ht="18.600000000000001" customHeight="1" x14ac:dyDescent="0.25">
      <c r="A61" s="232"/>
      <c r="B61" s="233"/>
      <c r="C61" s="233"/>
      <c r="D61" s="233"/>
      <c r="E61" s="233"/>
      <c r="F61" s="233"/>
      <c r="G61" s="233"/>
      <c r="H61" s="233"/>
      <c r="I61" s="233"/>
      <c r="J61" s="63"/>
      <c r="L61" s="2"/>
    </row>
    <row r="62" spans="1:12" ht="15.75" thickBot="1" x14ac:dyDescent="0.3">
      <c r="A62" s="232"/>
      <c r="B62" s="233"/>
      <c r="C62" s="233"/>
      <c r="D62" s="233"/>
      <c r="E62" s="233"/>
      <c r="F62" s="233"/>
      <c r="G62" s="233"/>
      <c r="H62" s="233"/>
      <c r="I62" s="233"/>
      <c r="J62" s="63"/>
      <c r="L62" s="2"/>
    </row>
    <row r="63" spans="1:12" ht="15.75" thickBot="1" x14ac:dyDescent="0.3">
      <c r="A63" s="234"/>
      <c r="B63" s="235"/>
      <c r="C63" s="235"/>
      <c r="D63" s="235"/>
      <c r="E63" s="235"/>
      <c r="F63" s="235"/>
      <c r="G63" s="235"/>
      <c r="H63" s="235"/>
      <c r="I63" s="235"/>
      <c r="J63" s="97" t="s">
        <v>13248</v>
      </c>
      <c r="K63" s="32"/>
      <c r="L63" s="33"/>
    </row>
  </sheetData>
  <mergeCells count="112">
    <mergeCell ref="A50:I63"/>
    <mergeCell ref="E35:G35"/>
    <mergeCell ref="I35:J35"/>
    <mergeCell ref="E28:G28"/>
    <mergeCell ref="I28:J28"/>
    <mergeCell ref="E29:G29"/>
    <mergeCell ref="I29:J29"/>
    <mergeCell ref="E30:G30"/>
    <mergeCell ref="I30:J30"/>
    <mergeCell ref="E31:G31"/>
    <mergeCell ref="I31:J31"/>
    <mergeCell ref="E32:G32"/>
    <mergeCell ref="I32:J32"/>
    <mergeCell ref="E33:G33"/>
    <mergeCell ref="I33:J33"/>
    <mergeCell ref="E34:G34"/>
    <mergeCell ref="I34:J34"/>
    <mergeCell ref="E36:G36"/>
    <mergeCell ref="I36:J36"/>
    <mergeCell ref="A40:B41"/>
    <mergeCell ref="C40:C41"/>
    <mergeCell ref="I44:J44"/>
    <mergeCell ref="I45:J45"/>
    <mergeCell ref="A44:B45"/>
    <mergeCell ref="C44:C45"/>
    <mergeCell ref="I42:J42"/>
    <mergeCell ref="I43:J43"/>
    <mergeCell ref="I46:J46"/>
    <mergeCell ref="I47:J47"/>
    <mergeCell ref="A49:C49"/>
    <mergeCell ref="J39:L39"/>
    <mergeCell ref="J40:L41"/>
    <mergeCell ref="J37:L38"/>
    <mergeCell ref="H37:H38"/>
    <mergeCell ref="E44:F45"/>
    <mergeCell ref="G44:G45"/>
    <mergeCell ref="A42:C43"/>
    <mergeCell ref="E46:H47"/>
    <mergeCell ref="A46:D47"/>
    <mergeCell ref="D37:E39"/>
    <mergeCell ref="A21:C21"/>
    <mergeCell ref="D22:E22"/>
    <mergeCell ref="K22:L22"/>
    <mergeCell ref="E25:G25"/>
    <mergeCell ref="I25:J25"/>
    <mergeCell ref="E26:G26"/>
    <mergeCell ref="I26:J26"/>
    <mergeCell ref="L26:L27"/>
    <mergeCell ref="E27:G27"/>
    <mergeCell ref="I27:J27"/>
    <mergeCell ref="A22:C22"/>
    <mergeCell ref="A23:C23"/>
    <mergeCell ref="D23:E23"/>
    <mergeCell ref="K23:L23"/>
    <mergeCell ref="I22:J22"/>
    <mergeCell ref="I23:J23"/>
    <mergeCell ref="K12:L12"/>
    <mergeCell ref="A11:B11"/>
    <mergeCell ref="C11:D11"/>
    <mergeCell ref="E11:F11"/>
    <mergeCell ref="G11:H11"/>
    <mergeCell ref="I11:J11"/>
    <mergeCell ref="K11:L11"/>
    <mergeCell ref="A12:B12"/>
    <mergeCell ref="C12:D12"/>
    <mergeCell ref="E12:F12"/>
    <mergeCell ref="G12:H12"/>
    <mergeCell ref="I12:J12"/>
    <mergeCell ref="K10:L10"/>
    <mergeCell ref="A9:B9"/>
    <mergeCell ref="C9:D9"/>
    <mergeCell ref="E9:F9"/>
    <mergeCell ref="G9:H9"/>
    <mergeCell ref="I9:J9"/>
    <mergeCell ref="K9:L9"/>
    <mergeCell ref="A10:B10"/>
    <mergeCell ref="C10:D10"/>
    <mergeCell ref="E10:F10"/>
    <mergeCell ref="G10:H10"/>
    <mergeCell ref="I10:J10"/>
    <mergeCell ref="I8:J8"/>
    <mergeCell ref="K8:L8"/>
    <mergeCell ref="A1:B5"/>
    <mergeCell ref="C1:J3"/>
    <mergeCell ref="K1:L6"/>
    <mergeCell ref="C4:J5"/>
    <mergeCell ref="A7:D7"/>
    <mergeCell ref="A8:B8"/>
    <mergeCell ref="C8:D8"/>
    <mergeCell ref="E8:F8"/>
    <mergeCell ref="G8:H8"/>
    <mergeCell ref="A18:C18"/>
    <mergeCell ref="D18:E18"/>
    <mergeCell ref="K18:L18"/>
    <mergeCell ref="A19:C19"/>
    <mergeCell ref="D19:E19"/>
    <mergeCell ref="K19:L19"/>
    <mergeCell ref="K13:L13"/>
    <mergeCell ref="E13:F13"/>
    <mergeCell ref="A13:B13"/>
    <mergeCell ref="C13:D13"/>
    <mergeCell ref="I13:J13"/>
    <mergeCell ref="G13:H13"/>
    <mergeCell ref="A15:B15"/>
    <mergeCell ref="A16:E16"/>
    <mergeCell ref="A17:C17"/>
    <mergeCell ref="D17:E17"/>
    <mergeCell ref="K17:L17"/>
    <mergeCell ref="I16:L16"/>
    <mergeCell ref="I17:J17"/>
    <mergeCell ref="I18:J18"/>
    <mergeCell ref="I19:J19"/>
  </mergeCells>
  <conditionalFormatting sqref="C40:C41">
    <cfRule type="containsText" dxfId="8" priority="6" operator="containsText" text="Yes">
      <formula>NOT(ISERROR(SEARCH("Yes",C40)))</formula>
    </cfRule>
  </conditionalFormatting>
  <conditionalFormatting sqref="G44:G45">
    <cfRule type="containsText" dxfId="7" priority="1" operator="containsText" text="Review">
      <formula>NOT(ISERROR(SEARCH("Review",G44)))</formula>
    </cfRule>
    <cfRule type="containsText" dxfId="6" priority="4" operator="containsText" text="Yes">
      <formula>NOT(ISERROR(SEARCH("Yes",G44)))</formula>
    </cfRule>
  </conditionalFormatting>
  <printOptions horizontalCentered="1" verticalCentered="1"/>
  <pageMargins left="0.5" right="0.5" top="0.5" bottom="0.5" header="0.3" footer="0.1"/>
  <pageSetup scale="65" orientation="portrait" r:id="rId1"/>
  <headerFooter>
    <oddFooter xml:space="preserve">&amp;L&amp;"-,Italic"&amp;8
Version 1.7.2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8BC3C34A-C413-46C0-9742-C86D3972E27A}">
          <x14:formula1>
            <xm:f>'BrM Data'!$J$1:$L$1</xm:f>
          </x14:formula1>
          <xm:sqref>D23:E23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97F2-0F35-4A5B-8114-AF193226DC85}">
  <sheetPr>
    <pageSetUpPr fitToPage="1"/>
  </sheetPr>
  <dimension ref="A1:L70"/>
  <sheetViews>
    <sheetView view="pageLayout" zoomScale="90" zoomScaleNormal="55" zoomScalePageLayoutView="90" workbookViewId="0">
      <selection activeCell="C8" sqref="C8:D8"/>
    </sheetView>
  </sheetViews>
  <sheetFormatPr defaultColWidth="8.85546875" defaultRowHeight="15" x14ac:dyDescent="0.25"/>
  <cols>
    <col min="1" max="1" width="12" style="1" customWidth="1"/>
    <col min="2" max="2" width="12.42578125" style="1" customWidth="1"/>
    <col min="3" max="3" width="10.5703125" style="1" customWidth="1"/>
    <col min="4" max="4" width="9.42578125" style="1" customWidth="1"/>
    <col min="5" max="7" width="10.85546875" style="1" customWidth="1"/>
    <col min="8" max="8" width="11.42578125" style="1" customWidth="1"/>
    <col min="9" max="9" width="10.7109375" style="1" customWidth="1"/>
    <col min="10" max="10" width="19.5703125" style="1" customWidth="1"/>
    <col min="11" max="11" width="11.28515625" style="1" customWidth="1"/>
    <col min="12" max="12" width="14" style="1" customWidth="1"/>
    <col min="13" max="16384" width="8.85546875" style="1"/>
  </cols>
  <sheetData>
    <row r="1" spans="1:12" x14ac:dyDescent="0.25">
      <c r="A1" s="128"/>
      <c r="B1" s="129"/>
      <c r="C1" s="134" t="s">
        <v>0</v>
      </c>
      <c r="D1" s="135"/>
      <c r="E1" s="135"/>
      <c r="F1" s="135"/>
      <c r="G1" s="135"/>
      <c r="H1" s="135"/>
      <c r="I1" s="135"/>
      <c r="J1" s="136"/>
      <c r="K1" s="140" t="s">
        <v>13245</v>
      </c>
      <c r="L1" s="141"/>
    </row>
    <row r="2" spans="1:12" x14ac:dyDescent="0.25">
      <c r="A2" s="130"/>
      <c r="B2" s="131"/>
      <c r="C2" s="137"/>
      <c r="D2" s="138"/>
      <c r="E2" s="138"/>
      <c r="F2" s="138"/>
      <c r="G2" s="138"/>
      <c r="H2" s="138"/>
      <c r="I2" s="138"/>
      <c r="J2" s="139"/>
      <c r="K2" s="142"/>
      <c r="L2" s="143"/>
    </row>
    <row r="3" spans="1:12" x14ac:dyDescent="0.25">
      <c r="A3" s="130"/>
      <c r="B3" s="131"/>
      <c r="C3" s="137"/>
      <c r="D3" s="138"/>
      <c r="E3" s="138"/>
      <c r="F3" s="138"/>
      <c r="G3" s="138"/>
      <c r="H3" s="138"/>
      <c r="I3" s="138"/>
      <c r="J3" s="139"/>
      <c r="K3" s="142"/>
      <c r="L3" s="143"/>
    </row>
    <row r="4" spans="1:12" x14ac:dyDescent="0.25">
      <c r="A4" s="130"/>
      <c r="B4" s="131"/>
      <c r="C4" s="146" t="s">
        <v>1</v>
      </c>
      <c r="D4" s="147"/>
      <c r="E4" s="147"/>
      <c r="F4" s="147"/>
      <c r="G4" s="147"/>
      <c r="H4" s="147"/>
      <c r="I4" s="147"/>
      <c r="J4" s="148"/>
      <c r="K4" s="142"/>
      <c r="L4" s="143"/>
    </row>
    <row r="5" spans="1:12" ht="15.75" thickBot="1" x14ac:dyDescent="0.3">
      <c r="A5" s="132"/>
      <c r="B5" s="133"/>
      <c r="C5" s="149"/>
      <c r="D5" s="150"/>
      <c r="E5" s="150"/>
      <c r="F5" s="150"/>
      <c r="G5" s="150"/>
      <c r="H5" s="150"/>
      <c r="I5" s="150"/>
      <c r="J5" s="151"/>
      <c r="K5" s="142"/>
      <c r="L5" s="143"/>
    </row>
    <row r="6" spans="1:12" ht="15.75" thickBot="1" x14ac:dyDescent="0.3">
      <c r="A6" s="6"/>
      <c r="B6" s="7"/>
      <c r="C6" s="7"/>
      <c r="D6" s="7"/>
      <c r="E6" s="7"/>
      <c r="F6" s="7"/>
      <c r="G6" s="7"/>
      <c r="H6" s="7"/>
      <c r="I6" s="7"/>
      <c r="J6" s="53" t="s">
        <v>13246</v>
      </c>
      <c r="K6" s="144"/>
      <c r="L6" s="145"/>
    </row>
    <row r="7" spans="1:12" ht="15.75" thickBot="1" x14ac:dyDescent="0.3">
      <c r="A7" s="152" t="s">
        <v>2</v>
      </c>
      <c r="B7" s="153"/>
      <c r="C7" s="153"/>
      <c r="D7" s="154"/>
      <c r="E7" s="12"/>
      <c r="F7" s="12"/>
      <c r="G7" s="12"/>
      <c r="H7" s="12"/>
      <c r="I7" s="12"/>
      <c r="J7" s="12"/>
      <c r="K7" s="12"/>
      <c r="L7" s="13"/>
    </row>
    <row r="8" spans="1:12" x14ac:dyDescent="0.25">
      <c r="A8" s="155" t="s">
        <v>3</v>
      </c>
      <c r="B8" s="125"/>
      <c r="C8" s="156"/>
      <c r="D8" s="156"/>
      <c r="E8" s="125" t="s">
        <v>7</v>
      </c>
      <c r="F8" s="125"/>
      <c r="G8" s="157" t="e">
        <f>VLOOKUP(C8,BrM_Data[], 5)</f>
        <v>#N/A</v>
      </c>
      <c r="H8" s="158"/>
      <c r="I8" s="125" t="s">
        <v>11</v>
      </c>
      <c r="J8" s="125"/>
      <c r="K8" s="126" t="e">
        <f>VLOOKUP(C8,BrM_Data[], 8)</f>
        <v>#N/A</v>
      </c>
      <c r="L8" s="127"/>
    </row>
    <row r="9" spans="1:12" x14ac:dyDescent="0.25">
      <c r="A9" s="161" t="s">
        <v>4</v>
      </c>
      <c r="B9" s="162"/>
      <c r="C9" s="105" t="e">
        <f>VLOOKUP(C8,BrM_Data[], 2)</f>
        <v>#N/A</v>
      </c>
      <c r="D9" s="105"/>
      <c r="E9" s="162" t="s">
        <v>8</v>
      </c>
      <c r="F9" s="162"/>
      <c r="G9" s="163" t="e">
        <f>VLOOKUP(C8,BrM_Data[], 6)</f>
        <v>#N/A</v>
      </c>
      <c r="H9" s="164"/>
      <c r="I9" s="162" t="s">
        <v>12</v>
      </c>
      <c r="J9" s="162"/>
      <c r="K9" s="159" t="e">
        <f>VLOOKUP(C8,BrM_Data[], 9)</f>
        <v>#N/A</v>
      </c>
      <c r="L9" s="160"/>
    </row>
    <row r="10" spans="1:12" x14ac:dyDescent="0.25">
      <c r="A10" s="161" t="s">
        <v>5</v>
      </c>
      <c r="B10" s="162"/>
      <c r="C10" s="105" t="e">
        <f>VLOOKUP(C8,BrM_Data[], 3)</f>
        <v>#N/A</v>
      </c>
      <c r="D10" s="105"/>
      <c r="E10" s="162" t="s">
        <v>9</v>
      </c>
      <c r="F10" s="162"/>
      <c r="G10" s="163" t="e">
        <f>VLOOKUP(C8,BrM_Data[], 7)</f>
        <v>#N/A</v>
      </c>
      <c r="H10" s="164"/>
      <c r="I10" s="162" t="s">
        <v>13</v>
      </c>
      <c r="J10" s="162"/>
      <c r="K10" s="159" t="e">
        <f>VLOOKUP(C8,BrM_Data[], 10)</f>
        <v>#N/A</v>
      </c>
      <c r="L10" s="160"/>
    </row>
    <row r="11" spans="1:12" x14ac:dyDescent="0.25">
      <c r="A11" s="161" t="s">
        <v>6</v>
      </c>
      <c r="B11" s="162"/>
      <c r="C11" s="105" t="e">
        <f>VLOOKUP(C8,BrM_Data[], 4)</f>
        <v>#N/A</v>
      </c>
      <c r="D11" s="105"/>
      <c r="E11" s="162" t="s">
        <v>10</v>
      </c>
      <c r="F11" s="162"/>
      <c r="G11" s="165"/>
      <c r="H11" s="166"/>
      <c r="I11" s="162" t="s">
        <v>13249</v>
      </c>
      <c r="J11" s="162"/>
      <c r="K11" s="159" t="e">
        <f>LEFT(VLOOKUP(C8,BrM_Data[], 11),28)&amp;"…"</f>
        <v>#N/A</v>
      </c>
      <c r="L11" s="160"/>
    </row>
    <row r="12" spans="1:12" x14ac:dyDescent="0.25">
      <c r="A12" s="161" t="s">
        <v>15</v>
      </c>
      <c r="B12" s="162"/>
      <c r="C12" s="167" t="e">
        <f>VLOOKUP(C8,BrM_Data[], 19)</f>
        <v>#N/A</v>
      </c>
      <c r="D12" s="167"/>
      <c r="E12" s="162" t="s">
        <v>14</v>
      </c>
      <c r="F12" s="162"/>
      <c r="G12" s="168" t="e">
        <f>VLOOKUP(C8,BrM_Data[], 20)</f>
        <v>#N/A</v>
      </c>
      <c r="H12" s="169"/>
      <c r="I12" s="162" t="s">
        <v>15170</v>
      </c>
      <c r="J12" s="162"/>
      <c r="K12" s="159" t="e">
        <f>VLOOKUP(C8,BrM_Data[], 12)</f>
        <v>#N/A</v>
      </c>
      <c r="L12" s="160"/>
    </row>
    <row r="13" spans="1:12" ht="15.75" thickBot="1" x14ac:dyDescent="0.3">
      <c r="A13" s="114" t="s">
        <v>15171</v>
      </c>
      <c r="B13" s="113"/>
      <c r="C13" s="115" t="e">
        <f>VLOOKUP(C8,BrM_Data[], 21)</f>
        <v>#N/A</v>
      </c>
      <c r="D13" s="115"/>
      <c r="E13" s="113" t="s">
        <v>15168</v>
      </c>
      <c r="F13" s="113"/>
      <c r="G13" s="116" t="e">
        <f>VLOOKUP(C8,BrM_Data[], 23)</f>
        <v>#N/A</v>
      </c>
      <c r="H13" s="117"/>
      <c r="I13" s="113" t="s">
        <v>15169</v>
      </c>
      <c r="J13" s="113"/>
      <c r="K13" s="111" t="e">
        <f>VLOOKUP(C8,BrM_Data[], 22)</f>
        <v>#N/A</v>
      </c>
      <c r="L13" s="112"/>
    </row>
    <row r="14" spans="1:12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1:12" ht="15.75" thickBot="1" x14ac:dyDescent="0.3">
      <c r="A15" s="118" t="s">
        <v>16</v>
      </c>
      <c r="B15" s="119"/>
      <c r="L15" s="2"/>
    </row>
    <row r="16" spans="1:12" x14ac:dyDescent="0.25">
      <c r="A16" s="120" t="s">
        <v>17</v>
      </c>
      <c r="B16" s="121"/>
      <c r="C16" s="121"/>
      <c r="D16" s="121"/>
      <c r="E16" s="121"/>
      <c r="F16" s="38"/>
      <c r="G16" s="39"/>
      <c r="H16" s="39"/>
      <c r="I16" s="121" t="s">
        <v>21</v>
      </c>
      <c r="J16" s="121"/>
      <c r="K16" s="121"/>
      <c r="L16" s="124"/>
    </row>
    <row r="17" spans="1:12" x14ac:dyDescent="0.25">
      <c r="A17" s="103" t="s">
        <v>18</v>
      </c>
      <c r="B17" s="104"/>
      <c r="C17" s="104"/>
      <c r="D17" s="122" t="e">
        <f>VLOOKUP(C8,BrM_Data[], 13)</f>
        <v>#N/A</v>
      </c>
      <c r="E17" s="122"/>
      <c r="I17" s="104" t="s">
        <v>18</v>
      </c>
      <c r="J17" s="104"/>
      <c r="K17" s="122" t="e">
        <f>VLOOKUP(C8,BrM_Data[], 16)</f>
        <v>#N/A</v>
      </c>
      <c r="L17" s="123"/>
    </row>
    <row r="18" spans="1:12" x14ac:dyDescent="0.25">
      <c r="A18" s="103" t="s">
        <v>19</v>
      </c>
      <c r="B18" s="104"/>
      <c r="C18" s="104"/>
      <c r="D18" s="105" t="e">
        <f>VLOOKUP(C8,BrM_Data[], 14)</f>
        <v>#N/A</v>
      </c>
      <c r="E18" s="105"/>
      <c r="I18" s="104" t="s">
        <v>19</v>
      </c>
      <c r="J18" s="104"/>
      <c r="K18" s="105" t="e">
        <f>VLOOKUP(C8,BrM_Data[], 17)</f>
        <v>#N/A</v>
      </c>
      <c r="L18" s="106"/>
    </row>
    <row r="19" spans="1:12" ht="15.75" thickBot="1" x14ac:dyDescent="0.3">
      <c r="A19" s="107" t="s">
        <v>20</v>
      </c>
      <c r="B19" s="108"/>
      <c r="C19" s="108"/>
      <c r="D19" s="109" t="e">
        <f>VLOOKUP(C8,BrM_Data[], 15)</f>
        <v>#N/A</v>
      </c>
      <c r="E19" s="109"/>
      <c r="F19" s="40"/>
      <c r="G19" s="4"/>
      <c r="H19" s="4"/>
      <c r="I19" s="108" t="s">
        <v>20</v>
      </c>
      <c r="J19" s="108"/>
      <c r="K19" s="109" t="e">
        <f>VLOOKUP(C8,BrM_Data[], 18)</f>
        <v>#N/A</v>
      </c>
      <c r="L19" s="110"/>
    </row>
    <row r="20" spans="1:12" ht="15.75" thickBo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5"/>
    </row>
    <row r="21" spans="1:12" ht="15.75" thickBot="1" x14ac:dyDescent="0.3">
      <c r="A21" s="170" t="s">
        <v>22</v>
      </c>
      <c r="B21" s="171"/>
      <c r="C21" s="172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25">
      <c r="A22" s="185" t="s">
        <v>15175</v>
      </c>
      <c r="B22" s="186"/>
      <c r="C22" s="187"/>
      <c r="D22" s="173" t="s">
        <v>15193</v>
      </c>
      <c r="E22" s="173"/>
      <c r="I22" s="194" t="s">
        <v>15177</v>
      </c>
      <c r="J22" s="187"/>
      <c r="K22" s="174"/>
      <c r="L22" s="175"/>
    </row>
    <row r="23" spans="1:12" x14ac:dyDescent="0.25">
      <c r="A23" s="188" t="s">
        <v>15176</v>
      </c>
      <c r="B23" s="189"/>
      <c r="C23" s="189"/>
      <c r="D23" s="190"/>
      <c r="E23" s="191"/>
      <c r="I23" s="195" t="s">
        <v>15178</v>
      </c>
      <c r="J23" s="196"/>
      <c r="K23" s="192"/>
      <c r="L23" s="193"/>
    </row>
    <row r="24" spans="1:12" x14ac:dyDescent="0.25">
      <c r="A24" s="20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 s="3" customFormat="1" ht="60" x14ac:dyDescent="0.25">
      <c r="A25" s="249" t="s">
        <v>23</v>
      </c>
      <c r="B25" s="250"/>
      <c r="C25" s="83" t="s">
        <v>15183</v>
      </c>
      <c r="D25" s="83" t="s">
        <v>25</v>
      </c>
      <c r="E25" s="176" t="s">
        <v>24</v>
      </c>
      <c r="F25" s="176"/>
      <c r="G25" s="176"/>
      <c r="H25" s="83" t="s">
        <v>15192</v>
      </c>
      <c r="I25" s="176" t="s">
        <v>26</v>
      </c>
      <c r="J25" s="176"/>
      <c r="K25" s="83" t="s">
        <v>15187</v>
      </c>
      <c r="L25" s="42" t="s">
        <v>15188</v>
      </c>
    </row>
    <row r="26" spans="1:12" x14ac:dyDescent="0.25">
      <c r="A26" s="251" t="s">
        <v>13235</v>
      </c>
      <c r="B26" s="252"/>
      <c r="C26" s="85">
        <v>36</v>
      </c>
      <c r="D26" s="64"/>
      <c r="E26" s="253"/>
      <c r="F26" s="253"/>
      <c r="G26" s="253"/>
      <c r="H26" s="65"/>
      <c r="I26" s="253"/>
      <c r="J26" s="253"/>
      <c r="K26" s="66" t="str">
        <f>IF(D26=0,"",ROUND(C26*D26,0))</f>
        <v/>
      </c>
      <c r="L26" s="259"/>
    </row>
    <row r="27" spans="1:12" ht="15.75" thickBot="1" x14ac:dyDescent="0.3">
      <c r="A27" s="261" t="s">
        <v>13236</v>
      </c>
      <c r="B27" s="262"/>
      <c r="C27" s="88">
        <v>36</v>
      </c>
      <c r="D27" s="67"/>
      <c r="E27" s="263"/>
      <c r="F27" s="263"/>
      <c r="G27" s="263"/>
      <c r="H27" s="68"/>
      <c r="I27" s="263"/>
      <c r="J27" s="263"/>
      <c r="K27" s="69" t="str">
        <f>IF(D27=0,"",ROUND(C27*D27,0))</f>
        <v/>
      </c>
      <c r="L27" s="260"/>
    </row>
    <row r="28" spans="1:12" ht="15.75" thickTop="1" x14ac:dyDescent="0.25">
      <c r="A28" s="264" t="s">
        <v>13217</v>
      </c>
      <c r="B28" s="258"/>
      <c r="C28" s="265">
        <v>25</v>
      </c>
      <c r="D28" s="54"/>
      <c r="E28" s="266"/>
      <c r="F28" s="266"/>
      <c r="G28" s="266"/>
      <c r="H28" s="55"/>
      <c r="I28" s="253"/>
      <c r="J28" s="253"/>
      <c r="K28" s="70" t="str">
        <f>IF(D28=0,"",IF(C28*D29&lt;3,"CLOSE BRIDGE",ROUND(C28*D28,0)))</f>
        <v/>
      </c>
      <c r="L28" s="267" t="str">
        <f>IF(D29=0,"",IF(C28*D29&lt;3,"--",IF(D29&gt;=1,"NA",IF(C28*D28&lt;3,K28&amp;"**"&amp;CHAR(10)&amp;"(CLOSE BRIDGE)",K28))))</f>
        <v/>
      </c>
    </row>
    <row r="29" spans="1:12" x14ac:dyDescent="0.25">
      <c r="A29" s="255" t="s">
        <v>13218</v>
      </c>
      <c r="B29" s="256"/>
      <c r="C29" s="258"/>
      <c r="D29" s="64"/>
      <c r="E29" s="254"/>
      <c r="F29" s="254"/>
      <c r="G29" s="254"/>
      <c r="H29" s="71"/>
      <c r="I29" s="253"/>
      <c r="J29" s="253"/>
      <c r="K29" s="70" t="str">
        <f>IF(D29=0,"",IF(C28*D29&lt;3,"CLOSE BRIDGE",ROUND(C28*D29,0)))</f>
        <v/>
      </c>
      <c r="L29" s="268"/>
    </row>
    <row r="30" spans="1:12" x14ac:dyDescent="0.25">
      <c r="A30" s="255" t="s">
        <v>13219</v>
      </c>
      <c r="B30" s="256"/>
      <c r="C30" s="257">
        <v>36</v>
      </c>
      <c r="D30" s="64"/>
      <c r="E30" s="253"/>
      <c r="F30" s="253"/>
      <c r="G30" s="253"/>
      <c r="H30" s="71"/>
      <c r="I30" s="253"/>
      <c r="J30" s="253"/>
      <c r="K30" s="70" t="str">
        <f>IF(D30=0,"",IF(C30*D31&lt;3,"CLOSE BRIDGE",ROUND(C30*D30,0)))</f>
        <v/>
      </c>
      <c r="L30" s="267" t="str">
        <f>IF(D31=0,"",IF(C30*D31&lt;3,"--",IF(D31&gt;=1,"NA",IF(C30*D30&lt;3,K30&amp;"**",K30))))</f>
        <v/>
      </c>
    </row>
    <row r="31" spans="1:12" x14ac:dyDescent="0.25">
      <c r="A31" s="255" t="s">
        <v>13220</v>
      </c>
      <c r="B31" s="256"/>
      <c r="C31" s="258"/>
      <c r="D31" s="64"/>
      <c r="E31" s="254"/>
      <c r="F31" s="254"/>
      <c r="G31" s="254"/>
      <c r="H31" s="71"/>
      <c r="I31" s="253"/>
      <c r="J31" s="253"/>
      <c r="K31" s="70" t="str">
        <f>IF(D31=0,"",IF(C30*D31&lt;3,"CLOSE BRIDGE",ROUND(C30*D31,0)))</f>
        <v/>
      </c>
      <c r="L31" s="268"/>
    </row>
    <row r="32" spans="1:12" x14ac:dyDescent="0.25">
      <c r="A32" s="255" t="s">
        <v>13221</v>
      </c>
      <c r="B32" s="256"/>
      <c r="C32" s="257">
        <v>40</v>
      </c>
      <c r="D32" s="64"/>
      <c r="E32" s="253"/>
      <c r="F32" s="253"/>
      <c r="G32" s="253"/>
      <c r="H32" s="71"/>
      <c r="I32" s="253"/>
      <c r="J32" s="253"/>
      <c r="K32" s="70" t="str">
        <f>IF(D32=0,"",IF(C32*D33&lt;3,"CLOSE BRIDGE",ROUND(C32*D32,0)))</f>
        <v/>
      </c>
      <c r="L32" s="268" t="str">
        <f>IF(D33=0,"",IF(C32*D33&lt;3,"--",IF(D33&gt;=1,"NA",IF(C32*D32&lt;3,K32&amp;"**",K32))))</f>
        <v/>
      </c>
    </row>
    <row r="33" spans="1:12" ht="15.75" thickBot="1" x14ac:dyDescent="0.3">
      <c r="A33" s="272" t="s">
        <v>13222</v>
      </c>
      <c r="B33" s="273"/>
      <c r="C33" s="270"/>
      <c r="D33" s="67"/>
      <c r="E33" s="269"/>
      <c r="F33" s="269"/>
      <c r="G33" s="269"/>
      <c r="H33" s="68"/>
      <c r="I33" s="269"/>
      <c r="J33" s="269"/>
      <c r="K33" s="61" t="str">
        <f>IF(D33=0,"",IF(C32*D33&lt;3,"CLOSE BRIDGE",ROUND(C32*D33,0)))</f>
        <v/>
      </c>
      <c r="L33" s="271"/>
    </row>
    <row r="34" spans="1:12" ht="15.75" thickTop="1" x14ac:dyDescent="0.25">
      <c r="A34" s="264" t="s">
        <v>13223</v>
      </c>
      <c r="B34" s="258"/>
      <c r="C34" s="265">
        <v>27</v>
      </c>
      <c r="D34" s="54"/>
      <c r="E34" s="266"/>
      <c r="F34" s="266"/>
      <c r="G34" s="266"/>
      <c r="H34" s="71"/>
      <c r="I34" s="253"/>
      <c r="J34" s="253"/>
      <c r="K34" s="60" t="str">
        <f>IF(D34=0,"",IF(C34*D35&lt;3,"CLOSE BRIDGE",ROUND(C34*D34,0)))</f>
        <v/>
      </c>
      <c r="L34" s="267" t="str">
        <f>IF(D35=0,"",IF(C34*D35&lt;3,"--",IF(D35&gt;=1,"NA",IF(C34*D34&lt;3,K34&amp;"**",K34))))</f>
        <v/>
      </c>
    </row>
    <row r="35" spans="1:12" x14ac:dyDescent="0.25">
      <c r="A35" s="255" t="s">
        <v>13224</v>
      </c>
      <c r="B35" s="256"/>
      <c r="C35" s="258"/>
      <c r="D35" s="64"/>
      <c r="E35" s="254"/>
      <c r="F35" s="254"/>
      <c r="G35" s="254"/>
      <c r="H35" s="71"/>
      <c r="I35" s="253"/>
      <c r="J35" s="253"/>
      <c r="K35" s="70" t="str">
        <f>IF(D35=0,"",IF(C34*D35&lt;3,"CLOSE BRIDGE",ROUND(C34*D35,0)))</f>
        <v/>
      </c>
      <c r="L35" s="268"/>
    </row>
    <row r="36" spans="1:12" x14ac:dyDescent="0.25">
      <c r="A36" s="255" t="s">
        <v>13225</v>
      </c>
      <c r="B36" s="256"/>
      <c r="C36" s="257">
        <v>31</v>
      </c>
      <c r="D36" s="64"/>
      <c r="E36" s="253"/>
      <c r="F36" s="253"/>
      <c r="G36" s="253"/>
      <c r="H36" s="71"/>
      <c r="I36" s="253"/>
      <c r="J36" s="253"/>
      <c r="K36" s="70" t="str">
        <f>IF(D36=0,"",IF(C36*D37&lt;3,"CLOSE BRIDGE",ROUND(C36*D36,0)))</f>
        <v/>
      </c>
      <c r="L36" s="267" t="str">
        <f>IF(D37=0,"",IF(C36*D37&lt;3,"--",IF(D37&gt;=1,"NA",IF(C36*D36&lt;3,K36&amp;"**",K36))))</f>
        <v/>
      </c>
    </row>
    <row r="37" spans="1:12" x14ac:dyDescent="0.25">
      <c r="A37" s="255" t="s">
        <v>13226</v>
      </c>
      <c r="B37" s="256"/>
      <c r="C37" s="258"/>
      <c r="D37" s="64"/>
      <c r="E37" s="254"/>
      <c r="F37" s="254"/>
      <c r="G37" s="254"/>
      <c r="H37" s="71"/>
      <c r="I37" s="253"/>
      <c r="J37" s="253"/>
      <c r="K37" s="70" t="str">
        <f>IF(D37=0,"",IF(C36*D37&lt;3,"CLOSE BRIDGE",ROUND(C36*D37,0)))</f>
        <v/>
      </c>
      <c r="L37" s="268"/>
    </row>
    <row r="38" spans="1:12" x14ac:dyDescent="0.25">
      <c r="A38" s="255" t="s">
        <v>13227</v>
      </c>
      <c r="B38" s="256"/>
      <c r="C38" s="257">
        <v>34.75</v>
      </c>
      <c r="D38" s="64"/>
      <c r="E38" s="253"/>
      <c r="F38" s="253"/>
      <c r="G38" s="253"/>
      <c r="H38" s="71"/>
      <c r="I38" s="253"/>
      <c r="J38" s="253"/>
      <c r="K38" s="70" t="str">
        <f>IF(D38=0,"",IF(C38*D39&lt;3,"CLOSE BRIDGE",ROUND(C38*D38,0)))</f>
        <v/>
      </c>
      <c r="L38" s="267" t="str">
        <f>IF(D39=0,"",IF(C38*D39&lt;3,"--",IF(D39&gt;=1,"NA",IF(C38*D38&lt;3,K38&amp;"**",K38))))</f>
        <v/>
      </c>
    </row>
    <row r="39" spans="1:12" x14ac:dyDescent="0.25">
      <c r="A39" s="255" t="s">
        <v>13228</v>
      </c>
      <c r="B39" s="256"/>
      <c r="C39" s="258"/>
      <c r="D39" s="64"/>
      <c r="E39" s="254"/>
      <c r="F39" s="254"/>
      <c r="G39" s="254"/>
      <c r="H39" s="71"/>
      <c r="I39" s="253"/>
      <c r="J39" s="253"/>
      <c r="K39" s="70" t="str">
        <f>IF(D39=0,"",IF(C38*D39&lt;3,"CLOSE BRIDGE",ROUND(C38*D39,0)))</f>
        <v/>
      </c>
      <c r="L39" s="268"/>
    </row>
    <row r="40" spans="1:12" x14ac:dyDescent="0.25">
      <c r="A40" s="255" t="s">
        <v>13229</v>
      </c>
      <c r="B40" s="256"/>
      <c r="C40" s="257">
        <v>38.75</v>
      </c>
      <c r="D40" s="64"/>
      <c r="E40" s="253"/>
      <c r="F40" s="253"/>
      <c r="G40" s="253"/>
      <c r="H40" s="71"/>
      <c r="I40" s="253"/>
      <c r="J40" s="253"/>
      <c r="K40" s="70" t="str">
        <f>IF(D40=0,"",IF(C40*D41&lt;3,"CLOSE BRIDGE",ROUND(C40*D40,0)))</f>
        <v/>
      </c>
      <c r="L40" s="268" t="str">
        <f>IF(D41=0,"",IF(C40*D41&lt;3,"--",IF(D41&gt;=1,"NA",IF(C40*D40&lt;3,K40&amp;"**"&amp;CHAR(10)&amp;"(CLOSE BRIDGE)",K40))))</f>
        <v/>
      </c>
    </row>
    <row r="41" spans="1:12" ht="15.75" thickBot="1" x14ac:dyDescent="0.3">
      <c r="A41" s="272" t="s">
        <v>13230</v>
      </c>
      <c r="B41" s="273"/>
      <c r="C41" s="270"/>
      <c r="D41" s="67"/>
      <c r="E41" s="269"/>
      <c r="F41" s="269"/>
      <c r="G41" s="269"/>
      <c r="H41" s="68"/>
      <c r="I41" s="269"/>
      <c r="J41" s="269"/>
      <c r="K41" s="61" t="str">
        <f>IF(D41=0,"",IF(C40*D41&lt;3,"CLOSE BRIDGE",ROUND(C40*D41,0)))</f>
        <v/>
      </c>
      <c r="L41" s="271"/>
    </row>
    <row r="42" spans="1:12" ht="15.75" thickTop="1" x14ac:dyDescent="0.25">
      <c r="A42" s="255" t="s">
        <v>13232</v>
      </c>
      <c r="B42" s="256"/>
      <c r="C42" s="86">
        <v>28.75</v>
      </c>
      <c r="D42" s="64"/>
      <c r="E42" s="253"/>
      <c r="F42" s="253"/>
      <c r="G42" s="253"/>
      <c r="H42" s="71"/>
      <c r="I42" s="253"/>
      <c r="J42" s="253"/>
      <c r="K42" s="70" t="str">
        <f>IF(D42=0,"",IF(C42*D42&lt;3,"CLOSE BRIDGE",ROUND(C42*D42,0)))</f>
        <v/>
      </c>
      <c r="L42" s="95" t="str">
        <f>IF(COUNTBLANK($C$50),"",IF(D42=0,"",IF($C$50="No","NA",IF(C42*D42&lt;3,"--",IF(D42&lt;1,"REFER TO LOAD POSTING FORM","NA")))))</f>
        <v/>
      </c>
    </row>
    <row r="43" spans="1:12" x14ac:dyDescent="0.25">
      <c r="A43" s="255" t="s">
        <v>13234</v>
      </c>
      <c r="B43" s="256"/>
      <c r="C43" s="86">
        <v>43</v>
      </c>
      <c r="D43" s="64"/>
      <c r="E43" s="253"/>
      <c r="F43" s="253"/>
      <c r="G43" s="253"/>
      <c r="H43" s="65"/>
      <c r="I43" s="253"/>
      <c r="J43" s="253"/>
      <c r="K43" s="70" t="str">
        <f>IF(D43=0,"",IF(C43*D43&lt;3,"CLOSE BRIDGE",ROUND(C43*D43,0)))</f>
        <v/>
      </c>
      <c r="L43" s="95" t="str">
        <f>IF(COUNTBLANK($C$50),"",IF(D43=0,"",IF($C$50="No","NA",IF(C43*D43&lt;3,"--",IF(D43&lt;1,"REFER TO LOAD POSTING FORM","NA")))))</f>
        <v/>
      </c>
    </row>
    <row r="44" spans="1:12" ht="15.6" customHeight="1" x14ac:dyDescent="0.25">
      <c r="A44" s="72"/>
      <c r="B44"/>
      <c r="C44"/>
      <c r="D44"/>
      <c r="E44"/>
      <c r="H44" s="212" t="s">
        <v>15191</v>
      </c>
      <c r="J44" s="210" t="s">
        <v>15422</v>
      </c>
      <c r="K44" s="210"/>
      <c r="L44" s="211"/>
    </row>
    <row r="45" spans="1:12" ht="19.5" customHeight="1" thickBot="1" x14ac:dyDescent="0.3">
      <c r="A45" s="63"/>
      <c r="D45" s="3"/>
      <c r="H45" s="213"/>
      <c r="J45" s="206"/>
      <c r="K45" s="206"/>
      <c r="L45" s="207"/>
    </row>
    <row r="46" spans="1:12" ht="15.6" customHeight="1" x14ac:dyDescent="0.25">
      <c r="A46" s="245" t="s">
        <v>13237</v>
      </c>
      <c r="B46" s="246"/>
      <c r="C46" s="277" t="str">
        <f>IF(COUNTBLANK($D$28:$D$41),"",IF(MIN($D$29,$D$31,$D$33,$D$35,$D$37,$D$39,$D$41)&lt;1,"Yes","No"))</f>
        <v/>
      </c>
      <c r="D46" s="3"/>
      <c r="H46"/>
      <c r="J46" s="206" t="s">
        <v>15189</v>
      </c>
      <c r="K46" s="206"/>
      <c r="L46" s="207"/>
    </row>
    <row r="47" spans="1:12" ht="20.25" customHeight="1" thickBot="1" x14ac:dyDescent="0.3">
      <c r="A47" s="247"/>
      <c r="B47" s="248"/>
      <c r="C47" s="278"/>
      <c r="D47" s="3"/>
      <c r="I47" s="29"/>
      <c r="J47" s="208"/>
      <c r="K47" s="208"/>
      <c r="L47" s="209"/>
    </row>
    <row r="48" spans="1:12" ht="15.6" customHeight="1" x14ac:dyDescent="0.25">
      <c r="A48" s="223" t="s">
        <v>13238</v>
      </c>
      <c r="B48" s="222"/>
      <c r="C48" s="222"/>
      <c r="I48" s="199" t="s">
        <v>38</v>
      </c>
      <c r="J48" s="200"/>
      <c r="K48" s="56"/>
      <c r="L48" s="57"/>
    </row>
    <row r="49" spans="1:12" ht="15.75" thickBot="1" x14ac:dyDescent="0.3">
      <c r="A49" s="220"/>
      <c r="B49" s="221"/>
      <c r="C49" s="221"/>
      <c r="I49" s="201" t="s">
        <v>39</v>
      </c>
      <c r="J49" s="202"/>
      <c r="K49" s="58"/>
      <c r="L49" s="59"/>
    </row>
    <row r="50" spans="1:12" ht="14.45" customHeight="1" x14ac:dyDescent="0.25">
      <c r="A50" s="214" t="s">
        <v>15196</v>
      </c>
      <c r="B50" s="215"/>
      <c r="C50" s="197" t="str">
        <f>IF(COUNTBLANK($C$8),"",VLOOKUP(C8,BrM_Data[],24))</f>
        <v/>
      </c>
      <c r="D50" s="91"/>
      <c r="E50" s="279" t="s">
        <v>13239</v>
      </c>
      <c r="F50" s="280"/>
      <c r="G50" s="197" t="str">
        <f>IF(COUNTBLANK($C$50),"",IF(COUNTBLANK($D$42:$D$43),"",IF($C$50="No","No",IF(AND((MIN(D42,D43)&lt;1),($C$50="Review")),"Review",IF(AND((MIN(D42,D43)&lt;1),($C$50="Yes")),"Yes","No")))))</f>
        <v/>
      </c>
      <c r="H50" s="3"/>
      <c r="I50" s="199" t="s">
        <v>40</v>
      </c>
      <c r="J50" s="200"/>
      <c r="K50" s="56"/>
      <c r="L50" s="57"/>
    </row>
    <row r="51" spans="1:12" ht="16.5" thickBot="1" x14ac:dyDescent="0.3">
      <c r="A51" s="216"/>
      <c r="B51" s="217"/>
      <c r="C51" s="198"/>
      <c r="D51" s="3"/>
      <c r="E51" s="281"/>
      <c r="F51" s="282"/>
      <c r="G51" s="198"/>
      <c r="H51" s="3"/>
      <c r="I51" s="201" t="s">
        <v>39</v>
      </c>
      <c r="J51" s="202"/>
      <c r="K51" s="58"/>
      <c r="L51" s="59"/>
    </row>
    <row r="52" spans="1:12" x14ac:dyDescent="0.25">
      <c r="A52" s="223" t="s">
        <v>15198</v>
      </c>
      <c r="B52" s="222"/>
      <c r="C52" s="222"/>
      <c r="D52" s="222"/>
      <c r="E52" s="222" t="s">
        <v>15199</v>
      </c>
      <c r="F52" s="222"/>
      <c r="G52" s="222"/>
      <c r="H52" s="222"/>
      <c r="I52" s="199" t="s">
        <v>41</v>
      </c>
      <c r="J52" s="200"/>
      <c r="K52" s="56"/>
      <c r="L52" s="57"/>
    </row>
    <row r="53" spans="1:12" ht="15.75" thickBot="1" x14ac:dyDescent="0.3">
      <c r="A53" s="223"/>
      <c r="B53" s="222"/>
      <c r="C53" s="222"/>
      <c r="D53" s="222"/>
      <c r="E53" s="222"/>
      <c r="F53" s="222"/>
      <c r="G53" s="222"/>
      <c r="H53" s="222"/>
      <c r="I53" s="201" t="s">
        <v>39</v>
      </c>
      <c r="J53" s="202"/>
      <c r="K53" s="58"/>
      <c r="L53" s="59"/>
    </row>
    <row r="54" spans="1:12" ht="14.45" customHeight="1" x14ac:dyDescent="0.25">
      <c r="A54" s="63"/>
      <c r="L54" s="2"/>
    </row>
    <row r="55" spans="1:12" ht="15.75" thickBot="1" x14ac:dyDescent="0.3">
      <c r="A55" s="63"/>
      <c r="L55" s="2"/>
    </row>
    <row r="56" spans="1:12" ht="15.75" thickBot="1" x14ac:dyDescent="0.3">
      <c r="A56" s="203" t="s">
        <v>42</v>
      </c>
      <c r="B56" s="204"/>
      <c r="C56" s="205"/>
      <c r="D56" s="50" t="s">
        <v>13247</v>
      </c>
      <c r="L56" s="2"/>
    </row>
    <row r="57" spans="1:12" x14ac:dyDescent="0.25">
      <c r="A57" s="230"/>
      <c r="B57" s="231"/>
      <c r="C57" s="231"/>
      <c r="D57" s="231"/>
      <c r="E57" s="231"/>
      <c r="F57" s="231"/>
      <c r="G57" s="231"/>
      <c r="H57" s="231"/>
      <c r="I57" s="274"/>
      <c r="J57" s="96" t="s">
        <v>15180</v>
      </c>
      <c r="K57" s="30"/>
      <c r="L57" s="31"/>
    </row>
    <row r="58" spans="1:12" x14ac:dyDescent="0.25">
      <c r="A58" s="232"/>
      <c r="B58" s="233"/>
      <c r="C58" s="233"/>
      <c r="D58" s="233"/>
      <c r="E58" s="233"/>
      <c r="F58" s="233"/>
      <c r="G58" s="233"/>
      <c r="H58" s="233"/>
      <c r="I58" s="275"/>
      <c r="J58" s="63"/>
      <c r="L58" s="2"/>
    </row>
    <row r="59" spans="1:12" x14ac:dyDescent="0.25">
      <c r="A59" s="232"/>
      <c r="B59" s="233"/>
      <c r="C59" s="233"/>
      <c r="D59" s="233"/>
      <c r="E59" s="233"/>
      <c r="F59" s="233"/>
      <c r="G59" s="233"/>
      <c r="H59" s="233"/>
      <c r="I59" s="275"/>
      <c r="J59" s="63"/>
      <c r="L59" s="2"/>
    </row>
    <row r="60" spans="1:12" x14ac:dyDescent="0.25">
      <c r="A60" s="232"/>
      <c r="B60" s="233"/>
      <c r="C60" s="233"/>
      <c r="D60" s="233"/>
      <c r="E60" s="233"/>
      <c r="F60" s="233"/>
      <c r="G60" s="233"/>
      <c r="H60" s="233"/>
      <c r="I60" s="275"/>
      <c r="J60" s="63"/>
      <c r="L60" s="2"/>
    </row>
    <row r="61" spans="1:12" x14ac:dyDescent="0.25">
      <c r="A61" s="232"/>
      <c r="B61" s="233"/>
      <c r="C61" s="233"/>
      <c r="D61" s="233"/>
      <c r="E61" s="233"/>
      <c r="F61" s="233"/>
      <c r="G61" s="233"/>
      <c r="H61" s="233"/>
      <c r="I61" s="275"/>
      <c r="J61" s="63"/>
      <c r="L61" s="2"/>
    </row>
    <row r="62" spans="1:12" x14ac:dyDescent="0.25">
      <c r="A62" s="232"/>
      <c r="B62" s="233"/>
      <c r="C62" s="233"/>
      <c r="D62" s="233"/>
      <c r="E62" s="233"/>
      <c r="F62" s="233"/>
      <c r="G62" s="233"/>
      <c r="H62" s="233"/>
      <c r="I62" s="275"/>
      <c r="J62" s="63"/>
      <c r="L62" s="2"/>
    </row>
    <row r="63" spans="1:12" x14ac:dyDescent="0.25">
      <c r="A63" s="232"/>
      <c r="B63" s="233"/>
      <c r="C63" s="233"/>
      <c r="D63" s="233"/>
      <c r="E63" s="233"/>
      <c r="F63" s="233"/>
      <c r="G63" s="233"/>
      <c r="H63" s="233"/>
      <c r="I63" s="275"/>
      <c r="J63" s="63"/>
      <c r="L63" s="2"/>
    </row>
    <row r="64" spans="1:12" x14ac:dyDescent="0.25">
      <c r="A64" s="232"/>
      <c r="B64" s="233"/>
      <c r="C64" s="233"/>
      <c r="D64" s="233"/>
      <c r="E64" s="233"/>
      <c r="F64" s="233"/>
      <c r="G64" s="233"/>
      <c r="H64" s="233"/>
      <c r="I64" s="275"/>
      <c r="J64" s="63"/>
      <c r="L64" s="2"/>
    </row>
    <row r="65" spans="1:12" x14ac:dyDescent="0.25">
      <c r="A65" s="232"/>
      <c r="B65" s="233"/>
      <c r="C65" s="233"/>
      <c r="D65" s="233"/>
      <c r="E65" s="233"/>
      <c r="F65" s="233"/>
      <c r="G65" s="233"/>
      <c r="H65" s="233"/>
      <c r="I65" s="275"/>
      <c r="J65" s="63"/>
      <c r="L65" s="2"/>
    </row>
    <row r="66" spans="1:12" x14ac:dyDescent="0.25">
      <c r="A66" s="232"/>
      <c r="B66" s="233"/>
      <c r="C66" s="233"/>
      <c r="D66" s="233"/>
      <c r="E66" s="233"/>
      <c r="F66" s="233"/>
      <c r="G66" s="233"/>
      <c r="H66" s="233"/>
      <c r="I66" s="275"/>
      <c r="J66" s="63"/>
      <c r="L66" s="2"/>
    </row>
    <row r="67" spans="1:12" x14ac:dyDescent="0.25">
      <c r="A67" s="232"/>
      <c r="B67" s="233"/>
      <c r="C67" s="233"/>
      <c r="D67" s="233"/>
      <c r="E67" s="233"/>
      <c r="F67" s="233"/>
      <c r="G67" s="233"/>
      <c r="H67" s="233"/>
      <c r="I67" s="275"/>
      <c r="J67" s="63"/>
      <c r="L67" s="2"/>
    </row>
    <row r="68" spans="1:12" ht="14.25" customHeight="1" x14ac:dyDescent="0.25">
      <c r="A68" s="232"/>
      <c r="B68" s="233"/>
      <c r="C68" s="233"/>
      <c r="D68" s="233"/>
      <c r="E68" s="233"/>
      <c r="F68" s="233"/>
      <c r="G68" s="233"/>
      <c r="H68" s="233"/>
      <c r="I68" s="275"/>
      <c r="J68" s="63"/>
      <c r="L68" s="2"/>
    </row>
    <row r="69" spans="1:12" ht="15.75" thickBot="1" x14ac:dyDescent="0.3">
      <c r="A69" s="232"/>
      <c r="B69" s="233"/>
      <c r="C69" s="233"/>
      <c r="D69" s="233"/>
      <c r="E69" s="233"/>
      <c r="F69" s="233"/>
      <c r="G69" s="233"/>
      <c r="H69" s="233"/>
      <c r="I69" s="275"/>
      <c r="J69" s="98"/>
      <c r="K69" s="4"/>
      <c r="L69" s="5"/>
    </row>
    <row r="70" spans="1:12" ht="15.75" thickBot="1" x14ac:dyDescent="0.3">
      <c r="A70" s="234"/>
      <c r="B70" s="235"/>
      <c r="C70" s="235"/>
      <c r="D70" s="235"/>
      <c r="E70" s="235"/>
      <c r="F70" s="235"/>
      <c r="G70" s="235"/>
      <c r="H70" s="235"/>
      <c r="I70" s="276"/>
      <c r="J70" s="97" t="s">
        <v>13248</v>
      </c>
      <c r="K70" s="32"/>
      <c r="L70" s="33"/>
    </row>
  </sheetData>
  <mergeCells count="157">
    <mergeCell ref="A57:I70"/>
    <mergeCell ref="E43:G43"/>
    <mergeCell ref="I43:J43"/>
    <mergeCell ref="J44:L45"/>
    <mergeCell ref="J46:L47"/>
    <mergeCell ref="A46:B47"/>
    <mergeCell ref="C46:C47"/>
    <mergeCell ref="I48:J48"/>
    <mergeCell ref="I49:J49"/>
    <mergeCell ref="A56:C56"/>
    <mergeCell ref="I50:J50"/>
    <mergeCell ref="E50:F51"/>
    <mergeCell ref="G50:G51"/>
    <mergeCell ref="I51:J51"/>
    <mergeCell ref="I52:J52"/>
    <mergeCell ref="I53:J53"/>
    <mergeCell ref="A52:D53"/>
    <mergeCell ref="E52:H53"/>
    <mergeCell ref="A50:B51"/>
    <mergeCell ref="C50:C51"/>
    <mergeCell ref="A42:B42"/>
    <mergeCell ref="E42:G42"/>
    <mergeCell ref="I42:J42"/>
    <mergeCell ref="A43:B43"/>
    <mergeCell ref="H44:H45"/>
    <mergeCell ref="A48:C49"/>
    <mergeCell ref="E41:G41"/>
    <mergeCell ref="I41:J41"/>
    <mergeCell ref="L38:L39"/>
    <mergeCell ref="A39:B39"/>
    <mergeCell ref="E39:G39"/>
    <mergeCell ref="I39:J39"/>
    <mergeCell ref="A40:B40"/>
    <mergeCell ref="C40:C41"/>
    <mergeCell ref="E40:G40"/>
    <mergeCell ref="I40:J40"/>
    <mergeCell ref="L40:L41"/>
    <mergeCell ref="A41:B41"/>
    <mergeCell ref="E37:G37"/>
    <mergeCell ref="I37:J37"/>
    <mergeCell ref="A38:B38"/>
    <mergeCell ref="C38:C39"/>
    <mergeCell ref="E38:G38"/>
    <mergeCell ref="I38:J38"/>
    <mergeCell ref="L34:L35"/>
    <mergeCell ref="A35:B35"/>
    <mergeCell ref="E35:G35"/>
    <mergeCell ref="I35:J35"/>
    <mergeCell ref="A36:B36"/>
    <mergeCell ref="C36:C37"/>
    <mergeCell ref="E36:G36"/>
    <mergeCell ref="I36:J36"/>
    <mergeCell ref="L36:L37"/>
    <mergeCell ref="A37:B37"/>
    <mergeCell ref="E33:G33"/>
    <mergeCell ref="I33:J33"/>
    <mergeCell ref="A34:B34"/>
    <mergeCell ref="C34:C35"/>
    <mergeCell ref="E34:G34"/>
    <mergeCell ref="I34:J34"/>
    <mergeCell ref="L30:L31"/>
    <mergeCell ref="A31:B31"/>
    <mergeCell ref="E31:G31"/>
    <mergeCell ref="I31:J31"/>
    <mergeCell ref="A32:B32"/>
    <mergeCell ref="C32:C33"/>
    <mergeCell ref="E32:G32"/>
    <mergeCell ref="I32:J32"/>
    <mergeCell ref="L32:L33"/>
    <mergeCell ref="A33:B33"/>
    <mergeCell ref="E29:G29"/>
    <mergeCell ref="I29:J29"/>
    <mergeCell ref="A30:B30"/>
    <mergeCell ref="C30:C31"/>
    <mergeCell ref="E30:G30"/>
    <mergeCell ref="I30:J30"/>
    <mergeCell ref="L26:L27"/>
    <mergeCell ref="A27:B27"/>
    <mergeCell ref="E27:G27"/>
    <mergeCell ref="I27:J27"/>
    <mergeCell ref="A28:B28"/>
    <mergeCell ref="C28:C29"/>
    <mergeCell ref="E28:G28"/>
    <mergeCell ref="I28:J28"/>
    <mergeCell ref="L28:L29"/>
    <mergeCell ref="A29:B29"/>
    <mergeCell ref="A25:B25"/>
    <mergeCell ref="E25:G25"/>
    <mergeCell ref="I25:J25"/>
    <mergeCell ref="A26:B26"/>
    <mergeCell ref="E26:G26"/>
    <mergeCell ref="I26:J26"/>
    <mergeCell ref="A21:C21"/>
    <mergeCell ref="A22:C22"/>
    <mergeCell ref="D22:E22"/>
    <mergeCell ref="I22:J22"/>
    <mergeCell ref="K22:L22"/>
    <mergeCell ref="A23:C23"/>
    <mergeCell ref="D23:E23"/>
    <mergeCell ref="I23:J23"/>
    <mergeCell ref="K23:L23"/>
    <mergeCell ref="A18:C18"/>
    <mergeCell ref="D18:E18"/>
    <mergeCell ref="I18:J18"/>
    <mergeCell ref="K18:L18"/>
    <mergeCell ref="A19:C19"/>
    <mergeCell ref="D19:E19"/>
    <mergeCell ref="I19:J19"/>
    <mergeCell ref="K19:L19"/>
    <mergeCell ref="A15:B15"/>
    <mergeCell ref="A16:E16"/>
    <mergeCell ref="I16:L16"/>
    <mergeCell ref="A17:C17"/>
    <mergeCell ref="D17:E17"/>
    <mergeCell ref="I17:J17"/>
    <mergeCell ref="K17:L17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A1:B5"/>
    <mergeCell ref="C1:J3"/>
    <mergeCell ref="K1:L6"/>
    <mergeCell ref="C4:J5"/>
    <mergeCell ref="A7:D7"/>
    <mergeCell ref="A8:B8"/>
    <mergeCell ref="C8:D8"/>
    <mergeCell ref="E8:F8"/>
    <mergeCell ref="G8:H8"/>
    <mergeCell ref="I8:J8"/>
  </mergeCells>
  <conditionalFormatting sqref="C46:C47">
    <cfRule type="containsText" dxfId="5" priority="4" operator="containsText" text="Yes">
      <formula>NOT(ISERROR(SEARCH("Yes",C46)))</formula>
    </cfRule>
  </conditionalFormatting>
  <conditionalFormatting sqref="G50:G51">
    <cfRule type="containsText" dxfId="4" priority="1" operator="containsText" text="Review">
      <formula>NOT(ISERROR(SEARCH("Review",G50)))</formula>
    </cfRule>
    <cfRule type="containsText" dxfId="3" priority="2" operator="containsText" text="Yes">
      <formula>NOT(ISERROR(SEARCH("Yes",G50)))</formula>
    </cfRule>
  </conditionalFormatting>
  <printOptions horizontalCentered="1" verticalCentered="1"/>
  <pageMargins left="0.5" right="0.5" top="0.5" bottom="0.5" header="0.3" footer="0.1"/>
  <pageSetup scale="66" orientation="portrait" r:id="rId1"/>
  <headerFooter>
    <oddFooter xml:space="preserve">&amp;L&amp;"-,Italic"&amp;8Version 1.7.2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1358A8F-1BD7-4566-9623-E4FB07D2CDF9}">
          <x14:formula1>
            <xm:f>'BrM Data'!$J$1:$L$1</xm:f>
          </x14:formula1>
          <xm:sqref>D23:E23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9688-6226-48A5-96D4-93308503660A}">
  <sheetPr>
    <pageSetUpPr fitToPage="1"/>
  </sheetPr>
  <dimension ref="A1:L71"/>
  <sheetViews>
    <sheetView view="pageLayout" zoomScale="90" zoomScaleNormal="55" zoomScalePageLayoutView="90" workbookViewId="0">
      <selection activeCell="D23" sqref="D23:E23"/>
    </sheetView>
  </sheetViews>
  <sheetFormatPr defaultColWidth="8.85546875" defaultRowHeight="15" x14ac:dyDescent="0.25"/>
  <cols>
    <col min="1" max="1" width="12" style="1" customWidth="1"/>
    <col min="2" max="2" width="12.42578125" style="1" customWidth="1"/>
    <col min="3" max="3" width="10.5703125" style="1" customWidth="1"/>
    <col min="4" max="4" width="9.5703125" style="1" customWidth="1"/>
    <col min="5" max="6" width="11" style="1" customWidth="1"/>
    <col min="7" max="7" width="10.85546875" style="1" customWidth="1"/>
    <col min="8" max="8" width="11.42578125" style="1" customWidth="1"/>
    <col min="9" max="9" width="10.7109375" style="1" customWidth="1"/>
    <col min="10" max="10" width="19.42578125" style="1" customWidth="1"/>
    <col min="11" max="11" width="11.140625" style="1" customWidth="1"/>
    <col min="12" max="12" width="14" style="1" customWidth="1"/>
    <col min="13" max="16384" width="8.85546875" style="1"/>
  </cols>
  <sheetData>
    <row r="1" spans="1:12" x14ac:dyDescent="0.25">
      <c r="A1" s="128"/>
      <c r="B1" s="129"/>
      <c r="C1" s="134" t="s">
        <v>0</v>
      </c>
      <c r="D1" s="135"/>
      <c r="E1" s="135"/>
      <c r="F1" s="135"/>
      <c r="G1" s="135"/>
      <c r="H1" s="135"/>
      <c r="I1" s="135"/>
      <c r="J1" s="136"/>
      <c r="K1" s="140" t="s">
        <v>13245</v>
      </c>
      <c r="L1" s="141"/>
    </row>
    <row r="2" spans="1:12" x14ac:dyDescent="0.25">
      <c r="A2" s="130"/>
      <c r="B2" s="131"/>
      <c r="C2" s="137"/>
      <c r="D2" s="138"/>
      <c r="E2" s="138"/>
      <c r="F2" s="138"/>
      <c r="G2" s="138"/>
      <c r="H2" s="138"/>
      <c r="I2" s="138"/>
      <c r="J2" s="139"/>
      <c r="K2" s="142"/>
      <c r="L2" s="143"/>
    </row>
    <row r="3" spans="1:12" x14ac:dyDescent="0.25">
      <c r="A3" s="130"/>
      <c r="B3" s="131"/>
      <c r="C3" s="137"/>
      <c r="D3" s="138"/>
      <c r="E3" s="138"/>
      <c r="F3" s="138"/>
      <c r="G3" s="138"/>
      <c r="H3" s="138"/>
      <c r="I3" s="138"/>
      <c r="J3" s="139"/>
      <c r="K3" s="142"/>
      <c r="L3" s="143"/>
    </row>
    <row r="4" spans="1:12" x14ac:dyDescent="0.25">
      <c r="A4" s="130"/>
      <c r="B4" s="131"/>
      <c r="C4" s="146" t="s">
        <v>1</v>
      </c>
      <c r="D4" s="147"/>
      <c r="E4" s="147"/>
      <c r="F4" s="147"/>
      <c r="G4" s="147"/>
      <c r="H4" s="147"/>
      <c r="I4" s="147"/>
      <c r="J4" s="148"/>
      <c r="K4" s="142"/>
      <c r="L4" s="143"/>
    </row>
    <row r="5" spans="1:12" ht="15.75" thickBot="1" x14ac:dyDescent="0.3">
      <c r="A5" s="132"/>
      <c r="B5" s="133"/>
      <c r="C5" s="149"/>
      <c r="D5" s="150"/>
      <c r="E5" s="150"/>
      <c r="F5" s="150"/>
      <c r="G5" s="150"/>
      <c r="H5" s="150"/>
      <c r="I5" s="150"/>
      <c r="J5" s="151"/>
      <c r="K5" s="142"/>
      <c r="L5" s="143"/>
    </row>
    <row r="6" spans="1:12" ht="15.75" thickBot="1" x14ac:dyDescent="0.3">
      <c r="A6" s="6"/>
      <c r="B6" s="7"/>
      <c r="C6" s="7"/>
      <c r="D6" s="7"/>
      <c r="E6" s="7"/>
      <c r="F6" s="7"/>
      <c r="G6" s="7"/>
      <c r="H6" s="7"/>
      <c r="I6" s="7"/>
      <c r="J6" s="53" t="s">
        <v>13246</v>
      </c>
      <c r="K6" s="144"/>
      <c r="L6" s="145"/>
    </row>
    <row r="7" spans="1:12" ht="15.75" thickBot="1" x14ac:dyDescent="0.3">
      <c r="A7" s="152" t="s">
        <v>2</v>
      </c>
      <c r="B7" s="153"/>
      <c r="C7" s="153"/>
      <c r="D7" s="154"/>
      <c r="E7" s="12"/>
      <c r="F7" s="12"/>
      <c r="G7" s="12"/>
      <c r="H7" s="12"/>
      <c r="I7" s="12"/>
      <c r="J7" s="12"/>
      <c r="K7" s="12"/>
      <c r="L7" s="13"/>
    </row>
    <row r="8" spans="1:12" x14ac:dyDescent="0.25">
      <c r="A8" s="155" t="s">
        <v>3</v>
      </c>
      <c r="B8" s="125"/>
      <c r="C8" s="283"/>
      <c r="D8" s="156"/>
      <c r="E8" s="125" t="s">
        <v>7</v>
      </c>
      <c r="F8" s="125"/>
      <c r="G8" s="157" t="e">
        <f>VLOOKUP(C8,BrM_Data[], 5)</f>
        <v>#N/A</v>
      </c>
      <c r="H8" s="158"/>
      <c r="I8" s="125" t="s">
        <v>11</v>
      </c>
      <c r="J8" s="125"/>
      <c r="K8" s="126" t="e">
        <f>VLOOKUP(C8,BrM_Data[], 8)</f>
        <v>#N/A</v>
      </c>
      <c r="L8" s="127"/>
    </row>
    <row r="9" spans="1:12" x14ac:dyDescent="0.25">
      <c r="A9" s="161" t="s">
        <v>4</v>
      </c>
      <c r="B9" s="162"/>
      <c r="C9" s="105" t="e">
        <f>VLOOKUP(C8,BrM_Data[], 2)</f>
        <v>#N/A</v>
      </c>
      <c r="D9" s="105"/>
      <c r="E9" s="162" t="s">
        <v>8</v>
      </c>
      <c r="F9" s="162"/>
      <c r="G9" s="163" t="e">
        <f>VLOOKUP(C8,BrM_Data[], 6)</f>
        <v>#N/A</v>
      </c>
      <c r="H9" s="164"/>
      <c r="I9" s="162" t="s">
        <v>12</v>
      </c>
      <c r="J9" s="162"/>
      <c r="K9" s="159" t="e">
        <f>MID(VLOOKUP(C8,BrM_Data[],9),2,LEN(VLOOKUP(C8,BrM_Data[],9)))</f>
        <v>#N/A</v>
      </c>
      <c r="L9" s="160"/>
    </row>
    <row r="10" spans="1:12" x14ac:dyDescent="0.25">
      <c r="A10" s="161" t="s">
        <v>5</v>
      </c>
      <c r="B10" s="162"/>
      <c r="C10" s="105" t="e">
        <f>VLOOKUP(C8,BrM_Data[], 3)</f>
        <v>#N/A</v>
      </c>
      <c r="D10" s="105"/>
      <c r="E10" s="162" t="s">
        <v>9</v>
      </c>
      <c r="F10" s="162"/>
      <c r="G10" s="163" t="e">
        <f>VLOOKUP(C8,BrM_Data[], 7)</f>
        <v>#N/A</v>
      </c>
      <c r="H10" s="164"/>
      <c r="I10" s="162" t="s">
        <v>13</v>
      </c>
      <c r="J10" s="162"/>
      <c r="K10" s="159" t="e">
        <f>VLOOKUP(C8,BrM_Data[], 10)</f>
        <v>#N/A</v>
      </c>
      <c r="L10" s="160"/>
    </row>
    <row r="11" spans="1:12" x14ac:dyDescent="0.25">
      <c r="A11" s="161" t="s">
        <v>6</v>
      </c>
      <c r="B11" s="162"/>
      <c r="C11" s="105" t="e">
        <f>VLOOKUP(C8,BrM_Data[], 4)</f>
        <v>#N/A</v>
      </c>
      <c r="D11" s="105"/>
      <c r="E11" s="162" t="s">
        <v>10</v>
      </c>
      <c r="F11" s="162"/>
      <c r="G11" s="165"/>
      <c r="H11" s="166"/>
      <c r="I11" s="162" t="s">
        <v>13249</v>
      </c>
      <c r="J11" s="162"/>
      <c r="K11" s="159" t="e">
        <f>LEFT(VLOOKUP(C8,BrM_Data[], 11),28)&amp;"…"</f>
        <v>#N/A</v>
      </c>
      <c r="L11" s="160"/>
    </row>
    <row r="12" spans="1:12" x14ac:dyDescent="0.25">
      <c r="A12" s="161" t="s">
        <v>15</v>
      </c>
      <c r="B12" s="162"/>
      <c r="C12" s="167" t="e">
        <f>VLOOKUP(C8,BrM_Data[], 19)</f>
        <v>#N/A</v>
      </c>
      <c r="D12" s="167"/>
      <c r="E12" s="162" t="s">
        <v>14</v>
      </c>
      <c r="F12" s="162"/>
      <c r="G12" s="168" t="e">
        <f>VLOOKUP(C8,BrM_Data[], 20)</f>
        <v>#N/A</v>
      </c>
      <c r="H12" s="169"/>
      <c r="I12" s="162" t="s">
        <v>15170</v>
      </c>
      <c r="J12" s="162"/>
      <c r="K12" s="159" t="e">
        <f>VLOOKUP(C8,BrM_Data[], 12)</f>
        <v>#N/A</v>
      </c>
      <c r="L12" s="160"/>
    </row>
    <row r="13" spans="1:12" ht="15.75" thickBot="1" x14ac:dyDescent="0.3">
      <c r="A13" s="114" t="s">
        <v>15171</v>
      </c>
      <c r="B13" s="113"/>
      <c r="C13" s="115" t="e">
        <f>VLOOKUP(C8,BrM_Data[], 21)</f>
        <v>#N/A</v>
      </c>
      <c r="D13" s="115"/>
      <c r="E13" s="113" t="s">
        <v>15168</v>
      </c>
      <c r="F13" s="113"/>
      <c r="G13" s="116" t="e">
        <f>VLOOKUP(C8,BrM_Data[], 23)</f>
        <v>#N/A</v>
      </c>
      <c r="H13" s="117"/>
      <c r="I13" s="113" t="s">
        <v>15169</v>
      </c>
      <c r="J13" s="113"/>
      <c r="K13" s="111" t="e">
        <f>VLOOKUP(C8,BrM_Data[], 22)</f>
        <v>#N/A</v>
      </c>
      <c r="L13" s="112"/>
    </row>
    <row r="14" spans="1:12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1:12" ht="15.75" thickBot="1" x14ac:dyDescent="0.3">
      <c r="A15" s="118" t="s">
        <v>16</v>
      </c>
      <c r="B15" s="119"/>
      <c r="L15" s="2"/>
    </row>
    <row r="16" spans="1:12" x14ac:dyDescent="0.25">
      <c r="A16" s="120" t="s">
        <v>17</v>
      </c>
      <c r="B16" s="121"/>
      <c r="C16" s="121"/>
      <c r="D16" s="121"/>
      <c r="E16" s="121"/>
      <c r="F16" s="38"/>
      <c r="G16" s="39"/>
      <c r="H16" s="39"/>
      <c r="I16" s="121" t="s">
        <v>21</v>
      </c>
      <c r="J16" s="121"/>
      <c r="K16" s="121"/>
      <c r="L16" s="124"/>
    </row>
    <row r="17" spans="1:12" x14ac:dyDescent="0.25">
      <c r="A17" s="103" t="s">
        <v>18</v>
      </c>
      <c r="B17" s="104"/>
      <c r="C17" s="104"/>
      <c r="D17" s="122" t="e">
        <f>VLOOKUP(C8,BrM_Data[], 13)</f>
        <v>#N/A</v>
      </c>
      <c r="E17" s="122"/>
      <c r="I17" s="104" t="s">
        <v>18</v>
      </c>
      <c r="J17" s="104"/>
      <c r="K17" s="122" t="e">
        <f>VLOOKUP(C8,BrM_Data[], 16)</f>
        <v>#N/A</v>
      </c>
      <c r="L17" s="123"/>
    </row>
    <row r="18" spans="1:12" x14ac:dyDescent="0.25">
      <c r="A18" s="103" t="s">
        <v>19</v>
      </c>
      <c r="B18" s="104"/>
      <c r="C18" s="104"/>
      <c r="D18" s="105" t="e">
        <f>VLOOKUP(C8,BrM_Data[], 14)</f>
        <v>#N/A</v>
      </c>
      <c r="E18" s="105"/>
      <c r="I18" s="104" t="s">
        <v>19</v>
      </c>
      <c r="J18" s="104"/>
      <c r="K18" s="105" t="e">
        <f>VLOOKUP(C8,BrM_Data[], 17)</f>
        <v>#N/A</v>
      </c>
      <c r="L18" s="106"/>
    </row>
    <row r="19" spans="1:12" ht="15.75" thickBot="1" x14ac:dyDescent="0.3">
      <c r="A19" s="107" t="s">
        <v>20</v>
      </c>
      <c r="B19" s="108"/>
      <c r="C19" s="108"/>
      <c r="D19" s="109" t="e">
        <f>VLOOKUP(C8,BrM_Data[], 15)</f>
        <v>#N/A</v>
      </c>
      <c r="E19" s="109"/>
      <c r="F19" s="40"/>
      <c r="G19" s="4"/>
      <c r="H19" s="4"/>
      <c r="I19" s="108" t="s">
        <v>20</v>
      </c>
      <c r="J19" s="108"/>
      <c r="K19" s="109" t="e">
        <f>VLOOKUP(C8,BrM_Data[], 18)</f>
        <v>#N/A</v>
      </c>
      <c r="L19" s="110"/>
    </row>
    <row r="20" spans="1:12" ht="15.75" thickBo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5"/>
    </row>
    <row r="21" spans="1:12" ht="15.75" thickBot="1" x14ac:dyDescent="0.3">
      <c r="A21" s="170" t="s">
        <v>22</v>
      </c>
      <c r="B21" s="171"/>
      <c r="C21" s="172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25">
      <c r="A22" s="185" t="s">
        <v>15175</v>
      </c>
      <c r="B22" s="186"/>
      <c r="C22" s="187"/>
      <c r="D22" s="173" t="s">
        <v>13244</v>
      </c>
      <c r="E22" s="173"/>
      <c r="I22" s="194" t="s">
        <v>15177</v>
      </c>
      <c r="J22" s="187"/>
      <c r="K22" s="174"/>
      <c r="L22" s="175"/>
    </row>
    <row r="23" spans="1:12" x14ac:dyDescent="0.25">
      <c r="A23" s="188" t="s">
        <v>15176</v>
      </c>
      <c r="B23" s="189"/>
      <c r="C23" s="189"/>
      <c r="D23" s="190"/>
      <c r="E23" s="191"/>
      <c r="I23" s="195" t="s">
        <v>15178</v>
      </c>
      <c r="J23" s="196"/>
      <c r="K23" s="192"/>
      <c r="L23" s="193"/>
    </row>
    <row r="24" spans="1:12" x14ac:dyDescent="0.25">
      <c r="A24" s="20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 s="3" customFormat="1" ht="60" x14ac:dyDescent="0.25">
      <c r="A25" s="249" t="s">
        <v>23</v>
      </c>
      <c r="B25" s="250"/>
      <c r="C25" s="83" t="s">
        <v>15183</v>
      </c>
      <c r="D25" s="83" t="s">
        <v>25</v>
      </c>
      <c r="E25" s="176" t="s">
        <v>24</v>
      </c>
      <c r="F25" s="176"/>
      <c r="G25" s="176"/>
      <c r="H25" s="83" t="s">
        <v>15192</v>
      </c>
      <c r="I25" s="176" t="s">
        <v>26</v>
      </c>
      <c r="J25" s="176"/>
      <c r="K25" s="83" t="s">
        <v>15187</v>
      </c>
      <c r="L25" s="42" t="s">
        <v>15188</v>
      </c>
    </row>
    <row r="26" spans="1:12" x14ac:dyDescent="0.25">
      <c r="A26" s="284" t="s">
        <v>13235</v>
      </c>
      <c r="B26" s="285"/>
      <c r="C26" s="85">
        <v>36</v>
      </c>
      <c r="D26" s="64"/>
      <c r="E26" s="253"/>
      <c r="F26" s="253"/>
      <c r="G26" s="253"/>
      <c r="H26" s="65"/>
      <c r="I26" s="253"/>
      <c r="J26" s="253"/>
      <c r="K26" s="66" t="str">
        <f>IF(D26=0,"",ROUND(C26*D26,0))</f>
        <v/>
      </c>
      <c r="L26" s="259"/>
    </row>
    <row r="27" spans="1:12" ht="15.75" thickBot="1" x14ac:dyDescent="0.3">
      <c r="A27" s="286" t="s">
        <v>13236</v>
      </c>
      <c r="B27" s="287"/>
      <c r="C27" s="88">
        <v>36</v>
      </c>
      <c r="D27" s="67"/>
      <c r="E27" s="263"/>
      <c r="F27" s="263"/>
      <c r="G27" s="263"/>
      <c r="H27" s="68"/>
      <c r="I27" s="263"/>
      <c r="J27" s="263"/>
      <c r="K27" s="69" t="str">
        <f>IF(D27=0,"",ROUND(C27*D27,0))</f>
        <v/>
      </c>
      <c r="L27" s="260"/>
    </row>
    <row r="28" spans="1:12" ht="15.75" thickTop="1" x14ac:dyDescent="0.25">
      <c r="A28" s="264" t="s">
        <v>13217</v>
      </c>
      <c r="B28" s="258"/>
      <c r="C28" s="265">
        <v>25</v>
      </c>
      <c r="D28" s="54"/>
      <c r="E28" s="266"/>
      <c r="F28" s="266"/>
      <c r="G28" s="266"/>
      <c r="H28" s="55"/>
      <c r="I28" s="253"/>
      <c r="J28" s="253"/>
      <c r="K28" s="70" t="str">
        <f>IF(D28=0,"",IF(C28*D29&lt;3,"CLOSE BRIDGE",ROUND(C28*D28,0)))</f>
        <v/>
      </c>
      <c r="L28" s="267" t="str">
        <f>IF(D29=0,"",IF(C28*D29&lt;3,"--",IF(D29&gt;=1,"NA",IF(C28*D28&lt;3,K28&amp;"**",K28))))</f>
        <v/>
      </c>
    </row>
    <row r="29" spans="1:12" x14ac:dyDescent="0.25">
      <c r="A29" s="255" t="s">
        <v>13218</v>
      </c>
      <c r="B29" s="256"/>
      <c r="C29" s="258"/>
      <c r="D29" s="64"/>
      <c r="E29" s="254"/>
      <c r="F29" s="254"/>
      <c r="G29" s="254"/>
      <c r="H29" s="71"/>
      <c r="I29" s="253"/>
      <c r="J29" s="253"/>
      <c r="K29" s="70" t="str">
        <f>IF(D29=0,"",IF(C28*D29&lt;3,"CLOSE BRIDGE",ROUND(C28*D29,0)))</f>
        <v/>
      </c>
      <c r="L29" s="268"/>
    </row>
    <row r="30" spans="1:12" x14ac:dyDescent="0.25">
      <c r="A30" s="255" t="s">
        <v>13219</v>
      </c>
      <c r="B30" s="256"/>
      <c r="C30" s="257">
        <v>36</v>
      </c>
      <c r="D30" s="64"/>
      <c r="E30" s="253"/>
      <c r="F30" s="253"/>
      <c r="G30" s="253"/>
      <c r="H30" s="71"/>
      <c r="I30" s="253"/>
      <c r="J30" s="253"/>
      <c r="K30" s="70" t="str">
        <f>IF(D30=0,"",IF(C30*D31&lt;3,"CLOSE BRIDGE",ROUND(C30*D30,0)))</f>
        <v/>
      </c>
      <c r="L30" s="267" t="str">
        <f>IF(D31=0,"",IF(C30*D31&lt;3,"--",IF(D31&gt;=1,"NA",IF(C30*D30&lt;3,K30&amp;"**",K30))))</f>
        <v/>
      </c>
    </row>
    <row r="31" spans="1:12" x14ac:dyDescent="0.25">
      <c r="A31" s="255" t="s">
        <v>13220</v>
      </c>
      <c r="B31" s="256"/>
      <c r="C31" s="258"/>
      <c r="D31" s="64"/>
      <c r="E31" s="254"/>
      <c r="F31" s="254"/>
      <c r="G31" s="254"/>
      <c r="H31" s="71"/>
      <c r="I31" s="253"/>
      <c r="J31" s="253"/>
      <c r="K31" s="70" t="str">
        <f>IF(D31=0,"",IF(C30*D31&lt;3,"CLOSE BRIDGE",ROUND(C30*D31,0)))</f>
        <v/>
      </c>
      <c r="L31" s="268"/>
    </row>
    <row r="32" spans="1:12" x14ac:dyDescent="0.25">
      <c r="A32" s="255" t="s">
        <v>13221</v>
      </c>
      <c r="B32" s="256"/>
      <c r="C32" s="257">
        <v>40</v>
      </c>
      <c r="D32" s="64"/>
      <c r="E32" s="253"/>
      <c r="F32" s="253"/>
      <c r="G32" s="253"/>
      <c r="H32" s="71"/>
      <c r="I32" s="253"/>
      <c r="J32" s="253"/>
      <c r="K32" s="70" t="str">
        <f>IF(D32=0,"",IF(C32*D33&lt;3,"CLOSE BRIDGE",ROUND(C32*D32,0)))</f>
        <v/>
      </c>
      <c r="L32" s="268" t="str">
        <f>IF(D33=0,"",IF(C32*D33&lt;3,"--",IF(D33&gt;=1,"NA",IF(C32*D32&lt;3,K32&amp;"**",K32))))</f>
        <v/>
      </c>
    </row>
    <row r="33" spans="1:12" ht="15.75" thickBot="1" x14ac:dyDescent="0.3">
      <c r="A33" s="272" t="s">
        <v>13222</v>
      </c>
      <c r="B33" s="273"/>
      <c r="C33" s="270"/>
      <c r="D33" s="67"/>
      <c r="E33" s="269"/>
      <c r="F33" s="269"/>
      <c r="G33" s="269"/>
      <c r="H33" s="68"/>
      <c r="I33" s="269"/>
      <c r="J33" s="269"/>
      <c r="K33" s="61" t="str">
        <f>IF(D33=0,"",IF(C32*D33&lt;3,"CLOSE BRIDGE",ROUND(C32*D33,0)))</f>
        <v/>
      </c>
      <c r="L33" s="271"/>
    </row>
    <row r="34" spans="1:12" ht="15.75" thickTop="1" x14ac:dyDescent="0.25">
      <c r="A34" s="264" t="s">
        <v>13223</v>
      </c>
      <c r="B34" s="258"/>
      <c r="C34" s="265">
        <v>27</v>
      </c>
      <c r="D34" s="54"/>
      <c r="E34" s="266"/>
      <c r="F34" s="266"/>
      <c r="G34" s="266"/>
      <c r="H34" s="71"/>
      <c r="I34" s="253"/>
      <c r="J34" s="253"/>
      <c r="K34" s="60" t="str">
        <f>IF(D34=0,"",IF(C34*D35&lt;3,"CLOSE BRIDGE",ROUND(C34*D34,0)))</f>
        <v/>
      </c>
      <c r="L34" s="267" t="str">
        <f>IF(D35=0,"",IF(C34*D35&lt;3,"--",IF(D35&gt;=1,"NA",IF(C34*D34&lt;3,K34&amp;"**",K34))))</f>
        <v/>
      </c>
    </row>
    <row r="35" spans="1:12" x14ac:dyDescent="0.25">
      <c r="A35" s="255" t="s">
        <v>13224</v>
      </c>
      <c r="B35" s="256"/>
      <c r="C35" s="258"/>
      <c r="D35" s="64"/>
      <c r="E35" s="254"/>
      <c r="F35" s="254"/>
      <c r="G35" s="254"/>
      <c r="H35" s="71"/>
      <c r="I35" s="253"/>
      <c r="J35" s="253"/>
      <c r="K35" s="70" t="str">
        <f>IF(D35=0,"",IF(C34*D35&lt;3,"CLOSE BRIDGE",ROUND(C34*D35,0)))</f>
        <v/>
      </c>
      <c r="L35" s="268"/>
    </row>
    <row r="36" spans="1:12" x14ac:dyDescent="0.25">
      <c r="A36" s="255" t="s">
        <v>13225</v>
      </c>
      <c r="B36" s="256"/>
      <c r="C36" s="257">
        <v>31</v>
      </c>
      <c r="D36" s="64"/>
      <c r="E36" s="253"/>
      <c r="F36" s="253"/>
      <c r="G36" s="253"/>
      <c r="H36" s="71"/>
      <c r="I36" s="253"/>
      <c r="J36" s="253"/>
      <c r="K36" s="70" t="str">
        <f>IF(D36=0,"",IF(C36*D37&lt;3,"CLOSE BRIDGE",ROUND(C36*D36,0)))</f>
        <v/>
      </c>
      <c r="L36" s="267" t="str">
        <f>IF(D37=0,"",IF(C36*D37&lt;3,"--",IF(D37&gt;=1,"NA",IF(C36*D36&lt;3,K36&amp;"**",K36))))</f>
        <v/>
      </c>
    </row>
    <row r="37" spans="1:12" x14ac:dyDescent="0.25">
      <c r="A37" s="255" t="s">
        <v>13226</v>
      </c>
      <c r="B37" s="256"/>
      <c r="C37" s="258"/>
      <c r="D37" s="64"/>
      <c r="E37" s="254"/>
      <c r="F37" s="254"/>
      <c r="G37" s="254"/>
      <c r="H37" s="71"/>
      <c r="I37" s="253"/>
      <c r="J37" s="253"/>
      <c r="K37" s="70" t="str">
        <f>IF(D37=0,"",IF(C36*D37&lt;3,"CLOSE BRIDGE",ROUND(C36*D37,0)))</f>
        <v/>
      </c>
      <c r="L37" s="268"/>
    </row>
    <row r="38" spans="1:12" x14ac:dyDescent="0.25">
      <c r="A38" s="255" t="s">
        <v>13227</v>
      </c>
      <c r="B38" s="256"/>
      <c r="C38" s="257">
        <v>34.75</v>
      </c>
      <c r="D38" s="64"/>
      <c r="E38" s="253"/>
      <c r="F38" s="253"/>
      <c r="G38" s="253"/>
      <c r="H38" s="71"/>
      <c r="I38" s="253"/>
      <c r="J38" s="253"/>
      <c r="K38" s="70" t="str">
        <f>IF(D38=0,"",IF(C38*D39&lt;3,"CLOSE BRIDGE",ROUND(C38*D38,0)))</f>
        <v/>
      </c>
      <c r="L38" s="267" t="str">
        <f>IF(D39=0,"",IF(C38*D39&lt;3,"--",IF(D39&gt;=1,"NA",IF(C38*D38&lt;3,K38&amp;"**",K38))))</f>
        <v/>
      </c>
    </row>
    <row r="39" spans="1:12" x14ac:dyDescent="0.25">
      <c r="A39" s="255" t="s">
        <v>13228</v>
      </c>
      <c r="B39" s="256"/>
      <c r="C39" s="258"/>
      <c r="D39" s="64"/>
      <c r="E39" s="254"/>
      <c r="F39" s="254"/>
      <c r="G39" s="254"/>
      <c r="H39" s="71"/>
      <c r="I39" s="253"/>
      <c r="J39" s="253"/>
      <c r="K39" s="70" t="str">
        <f>IF(D39=0,"",IF(C38*D39&lt;3,"CLOSE BRIDGE",ROUND(C38*D39,0)))</f>
        <v/>
      </c>
      <c r="L39" s="268"/>
    </row>
    <row r="40" spans="1:12" x14ac:dyDescent="0.25">
      <c r="A40" s="255" t="s">
        <v>13229</v>
      </c>
      <c r="B40" s="256"/>
      <c r="C40" s="257">
        <v>38.75</v>
      </c>
      <c r="D40" s="64"/>
      <c r="E40" s="253"/>
      <c r="F40" s="253"/>
      <c r="G40" s="253"/>
      <c r="H40" s="71"/>
      <c r="I40" s="253"/>
      <c r="J40" s="253"/>
      <c r="K40" s="70" t="str">
        <f>IF(D40=0,"",IF(C40*D41&lt;3,"CLOSE BRIDGE",ROUND(C40*D40,0)))</f>
        <v/>
      </c>
      <c r="L40" s="268" t="str">
        <f>IF(D41=0,"",IF(C40*D41&lt;3,"--",IF(D41&gt;=1,"NA",IF(C40*D40&lt;3,K40&amp;"**",K40))))</f>
        <v/>
      </c>
    </row>
    <row r="41" spans="1:12" ht="15.75" thickBot="1" x14ac:dyDescent="0.3">
      <c r="A41" s="272" t="s">
        <v>13230</v>
      </c>
      <c r="B41" s="273"/>
      <c r="C41" s="270"/>
      <c r="D41" s="67"/>
      <c r="E41" s="269"/>
      <c r="F41" s="269"/>
      <c r="G41" s="269"/>
      <c r="H41" s="68"/>
      <c r="I41" s="269"/>
      <c r="J41" s="269"/>
      <c r="K41" s="61" t="str">
        <f>IF(D41=0,"",IF(C40*D41&lt;3,"CLOSE BRIDGE",ROUND(C40*D41,0)))</f>
        <v/>
      </c>
      <c r="L41" s="271"/>
    </row>
    <row r="42" spans="1:12" ht="15.75" thickTop="1" x14ac:dyDescent="0.25">
      <c r="A42" s="264" t="s">
        <v>13231</v>
      </c>
      <c r="B42" s="258"/>
      <c r="C42" s="265">
        <v>28.75</v>
      </c>
      <c r="D42" s="54"/>
      <c r="E42" s="288"/>
      <c r="F42" s="288"/>
      <c r="G42" s="288"/>
      <c r="H42" s="71"/>
      <c r="I42" s="253"/>
      <c r="J42" s="253"/>
      <c r="K42" s="60" t="str">
        <f>IF(D42=0,"",IF(C42*D43&lt;3,"CLOSE BRIDGE",ROUND(C42*D42,0)))</f>
        <v/>
      </c>
      <c r="L42" s="289" t="str">
        <f>IF(COUNTBLANK($C$52),"",IF(D43=0,"",IF($C$52="No","NA",IF(C42*D43&lt;3,"--",IF(D43&lt;1,"REFER TO LOAD POSTING FORM","NA")))))</f>
        <v/>
      </c>
    </row>
    <row r="43" spans="1:12" x14ac:dyDescent="0.25">
      <c r="A43" s="255" t="s">
        <v>13232</v>
      </c>
      <c r="B43" s="256"/>
      <c r="C43" s="258"/>
      <c r="D43" s="64"/>
      <c r="E43" s="253"/>
      <c r="F43" s="253"/>
      <c r="G43" s="253"/>
      <c r="H43" s="71"/>
      <c r="I43" s="253"/>
      <c r="J43" s="253"/>
      <c r="K43" s="70" t="str">
        <f>IF(D43=0,"",IF(C42*D43&lt;3,"CLOSE BRIDGE",ROUND(C42*D43,0)))</f>
        <v/>
      </c>
      <c r="L43" s="290"/>
    </row>
    <row r="44" spans="1:12" ht="14.45" customHeight="1" x14ac:dyDescent="0.25">
      <c r="A44" s="255" t="s">
        <v>13233</v>
      </c>
      <c r="B44" s="256"/>
      <c r="C44" s="257">
        <v>43</v>
      </c>
      <c r="D44" s="64"/>
      <c r="E44" s="254"/>
      <c r="F44" s="254"/>
      <c r="G44" s="254"/>
      <c r="H44" s="71"/>
      <c r="I44" s="253"/>
      <c r="J44" s="253"/>
      <c r="K44" s="70" t="str">
        <f>IF(D44=0,"",IF(C44*D45&lt;3,"CLOSE BRIDGE",ROUND(C44*D44,0)))</f>
        <v/>
      </c>
      <c r="L44" s="290" t="str">
        <f>IF(COUNTBLANK($C$52),"",IF(D45=0,"",IF($C$52="No","NA",IF(C44*D45&lt;3,"--",IF(D45&lt;1,"REFER TO LOAD POSTING FORM","NA")))))</f>
        <v/>
      </c>
    </row>
    <row r="45" spans="1:12" x14ac:dyDescent="0.25">
      <c r="A45" s="255" t="s">
        <v>13234</v>
      </c>
      <c r="B45" s="256"/>
      <c r="C45" s="258"/>
      <c r="D45" s="64"/>
      <c r="E45" s="253"/>
      <c r="F45" s="253"/>
      <c r="G45" s="253"/>
      <c r="H45" s="65"/>
      <c r="I45" s="253"/>
      <c r="J45" s="253"/>
      <c r="K45" s="70" t="str">
        <f>IF(D45=0,"",IF(C44*D45&lt;3,"CLOSE BRIDGE",ROUND(C44*D45,0)))</f>
        <v/>
      </c>
      <c r="L45" s="291"/>
    </row>
    <row r="46" spans="1:12" ht="15.6" customHeight="1" x14ac:dyDescent="0.25">
      <c r="A46" s="72"/>
      <c r="B46"/>
      <c r="C46"/>
      <c r="D46"/>
      <c r="E46"/>
      <c r="H46" s="212" t="s">
        <v>15191</v>
      </c>
      <c r="J46" s="210" t="s">
        <v>15195</v>
      </c>
      <c r="K46" s="210"/>
      <c r="L46" s="211"/>
    </row>
    <row r="47" spans="1:12" ht="19.5" customHeight="1" thickBot="1" x14ac:dyDescent="0.3">
      <c r="A47" s="72"/>
      <c r="B47"/>
      <c r="C47"/>
      <c r="D47"/>
      <c r="E47"/>
      <c r="H47" s="213"/>
      <c r="J47" s="206"/>
      <c r="K47" s="206"/>
      <c r="L47" s="207"/>
    </row>
    <row r="48" spans="1:12" ht="15.6" customHeight="1" x14ac:dyDescent="0.25">
      <c r="A48" s="245" t="s">
        <v>13237</v>
      </c>
      <c r="B48" s="246"/>
      <c r="C48" s="277" t="str">
        <f>IF(COUNTBLANK($D$28:$D$41),"",IF(MIN($D$29,$D$31,$D$33,$D$35,$D$37,$D$39,$D$41)&lt;1,"Yes","No"))</f>
        <v/>
      </c>
      <c r="D48" s="3"/>
      <c r="H48"/>
      <c r="J48" s="206" t="s">
        <v>15189</v>
      </c>
      <c r="K48" s="206"/>
      <c r="L48" s="207"/>
    </row>
    <row r="49" spans="1:12" ht="19.5" customHeight="1" thickBot="1" x14ac:dyDescent="0.3">
      <c r="A49" s="247"/>
      <c r="B49" s="248"/>
      <c r="C49" s="278"/>
      <c r="D49" s="3"/>
      <c r="I49" s="29"/>
      <c r="J49" s="208"/>
      <c r="K49" s="208"/>
      <c r="L49" s="209"/>
    </row>
    <row r="50" spans="1:12" x14ac:dyDescent="0.25">
      <c r="A50" s="223" t="s">
        <v>13238</v>
      </c>
      <c r="B50" s="222"/>
      <c r="C50" s="222"/>
      <c r="I50" s="199" t="s">
        <v>38</v>
      </c>
      <c r="J50" s="200"/>
      <c r="K50" s="56"/>
      <c r="L50" s="57"/>
    </row>
    <row r="51" spans="1:12" ht="15.75" thickBot="1" x14ac:dyDescent="0.3">
      <c r="A51" s="220"/>
      <c r="B51" s="221"/>
      <c r="C51" s="221"/>
      <c r="I51" s="201" t="s">
        <v>39</v>
      </c>
      <c r="J51" s="202"/>
      <c r="K51" s="58"/>
      <c r="L51" s="59"/>
    </row>
    <row r="52" spans="1:12" ht="15.75" x14ac:dyDescent="0.25">
      <c r="A52" s="214" t="s">
        <v>15196</v>
      </c>
      <c r="B52" s="215"/>
      <c r="C52" s="197" t="str">
        <f>IF(COUNTBLANK($C$8),"",VLOOKUP(C8,BrM_Data[],24))</f>
        <v/>
      </c>
      <c r="D52" s="91"/>
      <c r="E52" s="279" t="s">
        <v>13239</v>
      </c>
      <c r="F52" s="280"/>
      <c r="G52" s="197" t="str">
        <f>IF(COUNTBLANK($C$52),"",IF(COUNTBLANK($D$42:$D$45),"",IF($C$52="No","No",IF(AND((MIN(D43,D45)&lt;1),($C$52="Review")),"Review",IF(AND((MIN(D43,D45)&lt;1),($C$52="Yes")),"Yes","No")))))</f>
        <v/>
      </c>
      <c r="H52" s="3"/>
      <c r="I52" s="199" t="s">
        <v>40</v>
      </c>
      <c r="J52" s="200"/>
      <c r="K52" s="56"/>
      <c r="L52" s="57"/>
    </row>
    <row r="53" spans="1:12" ht="16.5" thickBot="1" x14ac:dyDescent="0.3">
      <c r="A53" s="216"/>
      <c r="B53" s="217"/>
      <c r="C53" s="198"/>
      <c r="D53" s="3"/>
      <c r="E53" s="281"/>
      <c r="F53" s="282"/>
      <c r="G53" s="198"/>
      <c r="H53" s="3"/>
      <c r="I53" s="201" t="s">
        <v>39</v>
      </c>
      <c r="J53" s="202"/>
      <c r="K53" s="58"/>
      <c r="L53" s="59"/>
    </row>
    <row r="54" spans="1:12" x14ac:dyDescent="0.25">
      <c r="A54" s="223" t="s">
        <v>15198</v>
      </c>
      <c r="B54" s="222"/>
      <c r="C54" s="222"/>
      <c r="D54" s="222"/>
      <c r="E54" s="222" t="s">
        <v>15199</v>
      </c>
      <c r="F54" s="222"/>
      <c r="G54" s="222"/>
      <c r="H54" s="222"/>
      <c r="I54" s="199" t="s">
        <v>41</v>
      </c>
      <c r="J54" s="200"/>
      <c r="K54" s="56"/>
      <c r="L54" s="57"/>
    </row>
    <row r="55" spans="1:12" ht="15.75" thickBot="1" x14ac:dyDescent="0.3">
      <c r="A55" s="223"/>
      <c r="B55" s="222"/>
      <c r="C55" s="222"/>
      <c r="D55" s="222"/>
      <c r="E55" s="222"/>
      <c r="F55" s="222"/>
      <c r="G55" s="222"/>
      <c r="H55" s="222"/>
      <c r="I55" s="201" t="s">
        <v>39</v>
      </c>
      <c r="J55" s="202"/>
      <c r="K55" s="58"/>
      <c r="L55" s="59"/>
    </row>
    <row r="56" spans="1:12" x14ac:dyDescent="0.25">
      <c r="A56" s="72"/>
      <c r="B56"/>
      <c r="C56"/>
      <c r="D56"/>
      <c r="E56"/>
      <c r="F56"/>
      <c r="G56"/>
      <c r="H56"/>
      <c r="L56" s="2"/>
    </row>
    <row r="57" spans="1:12" ht="15.75" thickBot="1" x14ac:dyDescent="0.3">
      <c r="A57" s="81"/>
      <c r="B57" s="82"/>
      <c r="C57" s="82"/>
      <c r="D57" s="82"/>
      <c r="E57" s="82"/>
      <c r="L57" s="2"/>
    </row>
    <row r="58" spans="1:12" ht="15.75" thickBot="1" x14ac:dyDescent="0.3">
      <c r="A58" s="203" t="s">
        <v>42</v>
      </c>
      <c r="B58" s="204"/>
      <c r="C58" s="205"/>
      <c r="D58" s="50" t="s">
        <v>13247</v>
      </c>
      <c r="L58" s="2"/>
    </row>
    <row r="59" spans="1:12" x14ac:dyDescent="0.25">
      <c r="A59" s="230"/>
      <c r="B59" s="231"/>
      <c r="C59" s="231"/>
      <c r="D59" s="231"/>
      <c r="E59" s="231"/>
      <c r="F59" s="231"/>
      <c r="G59" s="231"/>
      <c r="H59" s="231"/>
      <c r="I59" s="274"/>
      <c r="J59" s="51" t="s">
        <v>15180</v>
      </c>
      <c r="K59" s="30"/>
      <c r="L59" s="31"/>
    </row>
    <row r="60" spans="1:12" x14ac:dyDescent="0.25">
      <c r="A60" s="232"/>
      <c r="B60" s="233"/>
      <c r="C60" s="233"/>
      <c r="D60" s="233"/>
      <c r="E60" s="233"/>
      <c r="F60" s="233"/>
      <c r="G60" s="233"/>
      <c r="H60" s="233"/>
      <c r="I60" s="275"/>
      <c r="L60" s="2"/>
    </row>
    <row r="61" spans="1:12" x14ac:dyDescent="0.25">
      <c r="A61" s="232"/>
      <c r="B61" s="233"/>
      <c r="C61" s="233"/>
      <c r="D61" s="233"/>
      <c r="E61" s="233"/>
      <c r="F61" s="233"/>
      <c r="G61" s="233"/>
      <c r="H61" s="233"/>
      <c r="I61" s="275"/>
      <c r="L61" s="2"/>
    </row>
    <row r="62" spans="1:12" x14ac:dyDescent="0.25">
      <c r="A62" s="232"/>
      <c r="B62" s="233"/>
      <c r="C62" s="233"/>
      <c r="D62" s="233"/>
      <c r="E62" s="233"/>
      <c r="F62" s="233"/>
      <c r="G62" s="233"/>
      <c r="H62" s="233"/>
      <c r="I62" s="275"/>
      <c r="L62" s="2"/>
    </row>
    <row r="63" spans="1:12" x14ac:dyDescent="0.25">
      <c r="A63" s="232"/>
      <c r="B63" s="233"/>
      <c r="C63" s="233"/>
      <c r="D63" s="233"/>
      <c r="E63" s="233"/>
      <c r="F63" s="233"/>
      <c r="G63" s="233"/>
      <c r="H63" s="233"/>
      <c r="I63" s="275"/>
      <c r="L63" s="2"/>
    </row>
    <row r="64" spans="1:12" x14ac:dyDescent="0.25">
      <c r="A64" s="232"/>
      <c r="B64" s="233"/>
      <c r="C64" s="233"/>
      <c r="D64" s="233"/>
      <c r="E64" s="233"/>
      <c r="F64" s="233"/>
      <c r="G64" s="233"/>
      <c r="H64" s="233"/>
      <c r="I64" s="275"/>
      <c r="L64" s="2"/>
    </row>
    <row r="65" spans="1:12" x14ac:dyDescent="0.25">
      <c r="A65" s="232"/>
      <c r="B65" s="233"/>
      <c r="C65" s="233"/>
      <c r="D65" s="233"/>
      <c r="E65" s="233"/>
      <c r="F65" s="233"/>
      <c r="G65" s="233"/>
      <c r="H65" s="233"/>
      <c r="I65" s="275"/>
      <c r="L65" s="2"/>
    </row>
    <row r="66" spans="1:12" x14ac:dyDescent="0.25">
      <c r="A66" s="232"/>
      <c r="B66" s="233"/>
      <c r="C66" s="233"/>
      <c r="D66" s="233"/>
      <c r="E66" s="233"/>
      <c r="F66" s="233"/>
      <c r="G66" s="233"/>
      <c r="H66" s="233"/>
      <c r="I66" s="275"/>
      <c r="L66" s="2"/>
    </row>
    <row r="67" spans="1:12" x14ac:dyDescent="0.25">
      <c r="A67" s="232"/>
      <c r="B67" s="233"/>
      <c r="C67" s="233"/>
      <c r="D67" s="233"/>
      <c r="E67" s="233"/>
      <c r="F67" s="233"/>
      <c r="G67" s="233"/>
      <c r="H67" s="233"/>
      <c r="I67" s="275"/>
      <c r="L67" s="2"/>
    </row>
    <row r="68" spans="1:12" x14ac:dyDescent="0.25">
      <c r="A68" s="232"/>
      <c r="B68" s="233"/>
      <c r="C68" s="233"/>
      <c r="D68" s="233"/>
      <c r="E68" s="233"/>
      <c r="F68" s="233"/>
      <c r="G68" s="233"/>
      <c r="H68" s="233"/>
      <c r="I68" s="275"/>
      <c r="L68" s="2"/>
    </row>
    <row r="69" spans="1:12" ht="12.75" customHeight="1" x14ac:dyDescent="0.25">
      <c r="A69" s="232"/>
      <c r="B69" s="233"/>
      <c r="C69" s="233"/>
      <c r="D69" s="233"/>
      <c r="E69" s="233"/>
      <c r="F69" s="233"/>
      <c r="G69" s="233"/>
      <c r="H69" s="233"/>
      <c r="I69" s="275"/>
      <c r="L69" s="2"/>
    </row>
    <row r="70" spans="1:12" ht="18.600000000000001" customHeight="1" thickBot="1" x14ac:dyDescent="0.3">
      <c r="A70" s="232"/>
      <c r="B70" s="233"/>
      <c r="C70" s="233"/>
      <c r="D70" s="233"/>
      <c r="E70" s="233"/>
      <c r="F70" s="233"/>
      <c r="G70" s="233"/>
      <c r="H70" s="233"/>
      <c r="I70" s="275"/>
      <c r="J70" s="4"/>
      <c r="K70" s="4"/>
      <c r="L70" s="5"/>
    </row>
    <row r="71" spans="1:12" ht="15.75" thickBot="1" x14ac:dyDescent="0.3">
      <c r="A71" s="234"/>
      <c r="B71" s="235"/>
      <c r="C71" s="235"/>
      <c r="D71" s="235"/>
      <c r="E71" s="235"/>
      <c r="F71" s="235"/>
      <c r="G71" s="235"/>
      <c r="H71" s="235"/>
      <c r="I71" s="276"/>
      <c r="J71" s="52" t="s">
        <v>13248</v>
      </c>
      <c r="K71" s="32"/>
      <c r="L71" s="33"/>
    </row>
  </sheetData>
  <mergeCells count="167">
    <mergeCell ref="A58:C58"/>
    <mergeCell ref="A59:I71"/>
    <mergeCell ref="I52:J52"/>
    <mergeCell ref="I53:J53"/>
    <mergeCell ref="I54:J54"/>
    <mergeCell ref="I55:J55"/>
    <mergeCell ref="A52:B53"/>
    <mergeCell ref="C52:C53"/>
    <mergeCell ref="E52:F53"/>
    <mergeCell ref="G52:G53"/>
    <mergeCell ref="A54:D55"/>
    <mergeCell ref="E54:H55"/>
    <mergeCell ref="E45:G45"/>
    <mergeCell ref="I45:J45"/>
    <mergeCell ref="I50:J50"/>
    <mergeCell ref="I51:J51"/>
    <mergeCell ref="L42:L43"/>
    <mergeCell ref="A43:B43"/>
    <mergeCell ref="E43:G43"/>
    <mergeCell ref="I43:J43"/>
    <mergeCell ref="A44:B44"/>
    <mergeCell ref="C44:C45"/>
    <mergeCell ref="E44:G44"/>
    <mergeCell ref="I44:J44"/>
    <mergeCell ref="L44:L45"/>
    <mergeCell ref="A45:B45"/>
    <mergeCell ref="J46:L47"/>
    <mergeCell ref="J48:L49"/>
    <mergeCell ref="H46:H47"/>
    <mergeCell ref="A48:B49"/>
    <mergeCell ref="C48:C49"/>
    <mergeCell ref="A50:C51"/>
    <mergeCell ref="E41:G41"/>
    <mergeCell ref="I41:J41"/>
    <mergeCell ref="A42:B42"/>
    <mergeCell ref="C42:C43"/>
    <mergeCell ref="E42:G42"/>
    <mergeCell ref="I42:J42"/>
    <mergeCell ref="L38:L39"/>
    <mergeCell ref="A39:B39"/>
    <mergeCell ref="E39:G39"/>
    <mergeCell ref="I39:J39"/>
    <mergeCell ref="A40:B40"/>
    <mergeCell ref="C40:C41"/>
    <mergeCell ref="E40:G40"/>
    <mergeCell ref="I40:J40"/>
    <mergeCell ref="L40:L41"/>
    <mergeCell ref="A41:B41"/>
    <mergeCell ref="E37:G37"/>
    <mergeCell ref="I37:J37"/>
    <mergeCell ref="A38:B38"/>
    <mergeCell ref="C38:C39"/>
    <mergeCell ref="E38:G38"/>
    <mergeCell ref="I38:J38"/>
    <mergeCell ref="L34:L35"/>
    <mergeCell ref="A35:B35"/>
    <mergeCell ref="E35:G35"/>
    <mergeCell ref="I35:J35"/>
    <mergeCell ref="A36:B36"/>
    <mergeCell ref="C36:C37"/>
    <mergeCell ref="E36:G36"/>
    <mergeCell ref="I36:J36"/>
    <mergeCell ref="L36:L37"/>
    <mergeCell ref="A37:B37"/>
    <mergeCell ref="E33:G33"/>
    <mergeCell ref="I33:J33"/>
    <mergeCell ref="A34:B34"/>
    <mergeCell ref="C34:C35"/>
    <mergeCell ref="E34:G34"/>
    <mergeCell ref="I34:J34"/>
    <mergeCell ref="L30:L31"/>
    <mergeCell ref="A31:B31"/>
    <mergeCell ref="E31:G31"/>
    <mergeCell ref="I31:J31"/>
    <mergeCell ref="A32:B32"/>
    <mergeCell ref="C32:C33"/>
    <mergeCell ref="E32:G32"/>
    <mergeCell ref="I32:J32"/>
    <mergeCell ref="L32:L33"/>
    <mergeCell ref="A33:B33"/>
    <mergeCell ref="E29:G29"/>
    <mergeCell ref="I29:J29"/>
    <mergeCell ref="A30:B30"/>
    <mergeCell ref="C30:C31"/>
    <mergeCell ref="E30:G30"/>
    <mergeCell ref="I30:J30"/>
    <mergeCell ref="L26:L27"/>
    <mergeCell ref="A27:B27"/>
    <mergeCell ref="E27:G27"/>
    <mergeCell ref="I27:J27"/>
    <mergeCell ref="A28:B28"/>
    <mergeCell ref="C28:C29"/>
    <mergeCell ref="E28:G28"/>
    <mergeCell ref="I28:J28"/>
    <mergeCell ref="L28:L29"/>
    <mergeCell ref="A29:B29"/>
    <mergeCell ref="A25:B25"/>
    <mergeCell ref="E25:G25"/>
    <mergeCell ref="I25:J25"/>
    <mergeCell ref="A26:B26"/>
    <mergeCell ref="E26:G26"/>
    <mergeCell ref="I26:J26"/>
    <mergeCell ref="A21:C21"/>
    <mergeCell ref="A22:C22"/>
    <mergeCell ref="D22:E22"/>
    <mergeCell ref="I22:J22"/>
    <mergeCell ref="K22:L22"/>
    <mergeCell ref="A23:C23"/>
    <mergeCell ref="D23:E23"/>
    <mergeCell ref="I23:J23"/>
    <mergeCell ref="K23:L23"/>
    <mergeCell ref="A18:C18"/>
    <mergeCell ref="D18:E18"/>
    <mergeCell ref="I18:J18"/>
    <mergeCell ref="K18:L18"/>
    <mergeCell ref="A19:C19"/>
    <mergeCell ref="D19:E19"/>
    <mergeCell ref="I19:J19"/>
    <mergeCell ref="K19:L19"/>
    <mergeCell ref="A15:B15"/>
    <mergeCell ref="A16:E16"/>
    <mergeCell ref="I16:L16"/>
    <mergeCell ref="A17:C17"/>
    <mergeCell ref="D17:E17"/>
    <mergeCell ref="I17:J17"/>
    <mergeCell ref="K17:L17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A1:B5"/>
    <mergeCell ref="C1:J3"/>
    <mergeCell ref="K1:L6"/>
    <mergeCell ref="C4:J5"/>
    <mergeCell ref="A7:D7"/>
    <mergeCell ref="A8:B8"/>
    <mergeCell ref="C8:D8"/>
    <mergeCell ref="E8:F8"/>
    <mergeCell ref="G8:H8"/>
    <mergeCell ref="I8:J8"/>
  </mergeCells>
  <conditionalFormatting sqref="C48:C49">
    <cfRule type="containsText" dxfId="2" priority="3" operator="containsText" text="Yes">
      <formula>NOT(ISERROR(SEARCH("Yes",C48)))</formula>
    </cfRule>
  </conditionalFormatting>
  <conditionalFormatting sqref="G52:G53">
    <cfRule type="containsText" dxfId="1" priority="1" operator="containsText" text="Review">
      <formula>NOT(ISERROR(SEARCH("Review",G52)))</formula>
    </cfRule>
    <cfRule type="containsText" dxfId="0" priority="2" operator="containsText" text="Yes">
      <formula>NOT(ISERROR(SEARCH("Yes",G52)))</formula>
    </cfRule>
  </conditionalFormatting>
  <printOptions horizontalCentered="1" verticalCentered="1"/>
  <pageMargins left="0.5" right="0.5" top="0.5" bottom="0.5" header="0.3" footer="0.1"/>
  <pageSetup scale="66" orientation="portrait" horizontalDpi="1200" verticalDpi="1200" r:id="rId1"/>
  <headerFooter>
    <oddFooter xml:space="preserve">&amp;L&amp;"-,Italic"&amp;8Version 1.7.2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EBC6E2E-4124-49E7-B528-5BBA36DD047F}">
          <x14:formula1>
            <xm:f>'BrM Data'!$J$1:$L$1</xm:f>
          </x14:formula1>
          <xm:sqref>D23:E23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13ED-67E3-451C-B067-66B0CC56A57E}">
  <dimension ref="A1:Y5110"/>
  <sheetViews>
    <sheetView workbookViewId="0">
      <selection activeCell="A3" sqref="A3:Y5110"/>
    </sheetView>
  </sheetViews>
  <sheetFormatPr defaultRowHeight="15" x14ac:dyDescent="0.25"/>
  <cols>
    <col min="1" max="1" width="9.7109375" bestFit="1" customWidth="1"/>
    <col min="2" max="2" width="17" bestFit="1" customWidth="1"/>
    <col min="3" max="3" width="28.42578125" bestFit="1" customWidth="1"/>
    <col min="4" max="4" width="28.140625" bestFit="1" customWidth="1"/>
    <col min="5" max="5" width="19.5703125" bestFit="1" customWidth="1"/>
    <col min="6" max="6" width="16.85546875" bestFit="1" customWidth="1"/>
    <col min="7" max="7" width="29.85546875" bestFit="1" customWidth="1"/>
    <col min="8" max="8" width="11.85546875" bestFit="1" customWidth="1"/>
    <col min="9" max="9" width="23.5703125" bestFit="1" customWidth="1"/>
    <col min="10" max="10" width="31" bestFit="1" customWidth="1"/>
    <col min="11" max="11" width="81.140625" bestFit="1" customWidth="1"/>
    <col min="12" max="12" width="16.7109375" bestFit="1" customWidth="1"/>
    <col min="13" max="13" width="23.85546875" bestFit="1" customWidth="1"/>
    <col min="14" max="14" width="34.85546875" bestFit="1" customWidth="1"/>
    <col min="15" max="15" width="34.5703125" bestFit="1" customWidth="1"/>
    <col min="16" max="16" width="27.85546875" bestFit="1" customWidth="1"/>
    <col min="17" max="17" width="24.85546875" bestFit="1" customWidth="1"/>
    <col min="18" max="18" width="30.5703125" bestFit="1" customWidth="1"/>
    <col min="19" max="19" width="16.42578125" bestFit="1" customWidth="1"/>
    <col min="20" max="20" width="20.5703125" bestFit="1" customWidth="1"/>
    <col min="21" max="21" width="18" bestFit="1" customWidth="1"/>
    <col min="22" max="23" width="32.7109375" bestFit="1" customWidth="1"/>
    <col min="24" max="24" width="20.140625" bestFit="1" customWidth="1"/>
    <col min="25" max="25" width="14.7109375" bestFit="1" customWidth="1"/>
  </cols>
  <sheetData>
    <row r="1" spans="1:25" x14ac:dyDescent="0.25">
      <c r="G1" s="99" t="s">
        <v>15424</v>
      </c>
      <c r="J1" s="8" t="s">
        <v>15179</v>
      </c>
      <c r="K1" s="8" t="s">
        <v>15190</v>
      </c>
      <c r="L1" s="8" t="s">
        <v>15194</v>
      </c>
    </row>
    <row r="2" spans="1:25" x14ac:dyDescent="0.25">
      <c r="C2" s="100"/>
      <c r="D2" s="100"/>
      <c r="G2" s="101">
        <f>$Y$4</f>
        <v>45993.385736689816</v>
      </c>
    </row>
    <row r="3" spans="1:25" x14ac:dyDescent="0.25">
      <c r="A3" t="s">
        <v>13241</v>
      </c>
      <c r="B3" t="s">
        <v>15421</v>
      </c>
      <c r="C3" t="s">
        <v>5</v>
      </c>
      <c r="D3" t="s">
        <v>15425</v>
      </c>
      <c r="E3" t="s">
        <v>15426</v>
      </c>
      <c r="F3" t="s">
        <v>8</v>
      </c>
      <c r="G3" t="s">
        <v>9</v>
      </c>
      <c r="H3" t="s">
        <v>11</v>
      </c>
      <c r="I3" t="s">
        <v>12</v>
      </c>
      <c r="J3" t="s">
        <v>15427</v>
      </c>
      <c r="K3" t="s">
        <v>13249</v>
      </c>
      <c r="L3" t="s">
        <v>15428</v>
      </c>
      <c r="M3" t="s">
        <v>15429</v>
      </c>
      <c r="N3" t="s">
        <v>15430</v>
      </c>
      <c r="O3" t="s">
        <v>15431</v>
      </c>
      <c r="P3" t="s">
        <v>15432</v>
      </c>
      <c r="Q3" t="s">
        <v>15433</v>
      </c>
      <c r="R3" t="s">
        <v>15434</v>
      </c>
      <c r="S3" t="s">
        <v>15</v>
      </c>
      <c r="T3" t="s">
        <v>14</v>
      </c>
      <c r="U3" t="s">
        <v>15435</v>
      </c>
      <c r="V3" t="s">
        <v>15436</v>
      </c>
      <c r="W3" t="s">
        <v>15437</v>
      </c>
      <c r="X3" t="s">
        <v>15438</v>
      </c>
      <c r="Y3" t="s">
        <v>15439</v>
      </c>
    </row>
    <row r="4" spans="1:25" x14ac:dyDescent="0.25">
      <c r="A4">
        <v>1001</v>
      </c>
      <c r="B4" t="s">
        <v>52</v>
      </c>
      <c r="C4" t="s">
        <v>53</v>
      </c>
      <c r="D4" t="s">
        <v>44</v>
      </c>
      <c r="E4" t="s">
        <v>45</v>
      </c>
      <c r="F4" t="s">
        <v>46</v>
      </c>
      <c r="G4" t="s">
        <v>54</v>
      </c>
      <c r="H4">
        <v>1959</v>
      </c>
      <c r="I4" t="s">
        <v>15440</v>
      </c>
      <c r="J4" t="s">
        <v>48</v>
      </c>
      <c r="K4" t="s">
        <v>13254</v>
      </c>
      <c r="L4">
        <v>0</v>
      </c>
      <c r="M4">
        <v>3</v>
      </c>
      <c r="N4" t="s">
        <v>49</v>
      </c>
      <c r="O4" t="s">
        <v>50</v>
      </c>
      <c r="P4">
        <v>0</v>
      </c>
      <c r="Q4" t="s">
        <v>51</v>
      </c>
      <c r="R4" t="s">
        <v>51</v>
      </c>
      <c r="S4" t="s">
        <v>13252</v>
      </c>
      <c r="T4">
        <v>0.50434101126992048</v>
      </c>
      <c r="U4">
        <v>118</v>
      </c>
      <c r="V4" t="s">
        <v>15172</v>
      </c>
      <c r="W4" t="s">
        <v>15172</v>
      </c>
      <c r="X4" t="s">
        <v>13242</v>
      </c>
      <c r="Y4" s="102">
        <v>45993.385736689816</v>
      </c>
    </row>
    <row r="5" spans="1:25" x14ac:dyDescent="0.25">
      <c r="A5">
        <v>1002</v>
      </c>
      <c r="B5" t="s">
        <v>55</v>
      </c>
      <c r="C5" t="s">
        <v>53</v>
      </c>
      <c r="D5" t="s">
        <v>44</v>
      </c>
      <c r="E5" t="s">
        <v>45</v>
      </c>
      <c r="F5" t="s">
        <v>46</v>
      </c>
      <c r="G5" t="s">
        <v>54</v>
      </c>
      <c r="H5">
        <v>1981</v>
      </c>
      <c r="I5" t="s">
        <v>15440</v>
      </c>
      <c r="J5" t="s">
        <v>48</v>
      </c>
      <c r="K5" t="s">
        <v>13256</v>
      </c>
      <c r="L5">
        <v>0</v>
      </c>
      <c r="M5">
        <v>3</v>
      </c>
      <c r="N5" t="s">
        <v>49</v>
      </c>
      <c r="O5" t="s">
        <v>50</v>
      </c>
      <c r="P5">
        <v>0</v>
      </c>
      <c r="Q5" t="s">
        <v>51</v>
      </c>
      <c r="R5" t="s">
        <v>51</v>
      </c>
      <c r="S5" t="s">
        <v>13252</v>
      </c>
      <c r="T5">
        <v>0.49756949634439251</v>
      </c>
      <c r="U5">
        <v>118</v>
      </c>
      <c r="V5" t="s">
        <v>15172</v>
      </c>
      <c r="W5" t="s">
        <v>15172</v>
      </c>
      <c r="X5" t="s">
        <v>13242</v>
      </c>
      <c r="Y5" s="102">
        <v>45993.385736689816</v>
      </c>
    </row>
    <row r="6" spans="1:25" x14ac:dyDescent="0.25">
      <c r="A6">
        <v>1003</v>
      </c>
      <c r="B6" t="s">
        <v>56</v>
      </c>
      <c r="C6" t="s">
        <v>57</v>
      </c>
      <c r="D6" t="s">
        <v>44</v>
      </c>
      <c r="E6" t="s">
        <v>45</v>
      </c>
      <c r="F6" t="s">
        <v>46</v>
      </c>
      <c r="G6" t="s">
        <v>58</v>
      </c>
      <c r="H6">
        <v>2015</v>
      </c>
      <c r="I6" t="s">
        <v>15440</v>
      </c>
      <c r="J6" t="s">
        <v>48</v>
      </c>
      <c r="K6" t="s">
        <v>13256</v>
      </c>
      <c r="L6">
        <v>0</v>
      </c>
      <c r="M6">
        <v>3</v>
      </c>
      <c r="N6" t="s">
        <v>59</v>
      </c>
      <c r="O6" t="s">
        <v>50</v>
      </c>
      <c r="P6">
        <v>0</v>
      </c>
      <c r="Q6" t="s">
        <v>51</v>
      </c>
      <c r="R6" t="s">
        <v>51</v>
      </c>
      <c r="S6" t="s">
        <v>13252</v>
      </c>
      <c r="T6">
        <v>1.6042455245133289</v>
      </c>
      <c r="U6">
        <v>393.2</v>
      </c>
      <c r="V6" t="s">
        <v>15172</v>
      </c>
      <c r="W6" t="s">
        <v>15172</v>
      </c>
      <c r="X6" t="s">
        <v>13242</v>
      </c>
      <c r="Y6" s="102">
        <v>45993.385736689816</v>
      </c>
    </row>
    <row r="7" spans="1:25" x14ac:dyDescent="0.25">
      <c r="A7">
        <v>1004</v>
      </c>
      <c r="B7" t="s">
        <v>60</v>
      </c>
      <c r="C7" t="s">
        <v>57</v>
      </c>
      <c r="D7" t="s">
        <v>44</v>
      </c>
      <c r="E7" t="s">
        <v>45</v>
      </c>
      <c r="F7" t="s">
        <v>46</v>
      </c>
      <c r="G7" t="s">
        <v>58</v>
      </c>
      <c r="H7">
        <v>1981</v>
      </c>
      <c r="I7" t="s">
        <v>15440</v>
      </c>
      <c r="J7" t="s">
        <v>48</v>
      </c>
      <c r="K7" t="s">
        <v>13256</v>
      </c>
      <c r="L7">
        <v>0</v>
      </c>
      <c r="M7">
        <v>3</v>
      </c>
      <c r="N7" t="s">
        <v>49</v>
      </c>
      <c r="O7" t="s">
        <v>50</v>
      </c>
      <c r="P7">
        <v>0</v>
      </c>
      <c r="Q7" t="s">
        <v>51</v>
      </c>
      <c r="R7" t="s">
        <v>51</v>
      </c>
      <c r="S7" t="s">
        <v>13252</v>
      </c>
      <c r="T7">
        <v>1.6005480000000001</v>
      </c>
      <c r="U7">
        <v>252.9</v>
      </c>
      <c r="V7" t="s">
        <v>15172</v>
      </c>
      <c r="W7" t="s">
        <v>15172</v>
      </c>
      <c r="X7" t="s">
        <v>13242</v>
      </c>
      <c r="Y7" s="102">
        <v>45993.385736689816</v>
      </c>
    </row>
    <row r="8" spans="1:25" x14ac:dyDescent="0.25">
      <c r="A8">
        <v>1005</v>
      </c>
      <c r="B8" t="s">
        <v>61</v>
      </c>
      <c r="C8" t="s">
        <v>62</v>
      </c>
      <c r="D8" t="s">
        <v>44</v>
      </c>
      <c r="E8" t="s">
        <v>45</v>
      </c>
      <c r="F8" t="s">
        <v>46</v>
      </c>
      <c r="G8" t="s">
        <v>63</v>
      </c>
      <c r="H8">
        <v>1981</v>
      </c>
      <c r="I8" t="s">
        <v>15440</v>
      </c>
      <c r="J8" t="s">
        <v>48</v>
      </c>
      <c r="K8" t="s">
        <v>13256</v>
      </c>
      <c r="L8">
        <v>0</v>
      </c>
      <c r="M8">
        <v>3</v>
      </c>
      <c r="N8" t="s">
        <v>64</v>
      </c>
      <c r="O8" t="s">
        <v>65</v>
      </c>
      <c r="P8">
        <v>0</v>
      </c>
      <c r="Q8" t="s">
        <v>51</v>
      </c>
      <c r="R8" t="s">
        <v>51</v>
      </c>
      <c r="S8" t="s">
        <v>13252</v>
      </c>
      <c r="T8">
        <v>3.203015086411666</v>
      </c>
      <c r="U8">
        <v>60</v>
      </c>
      <c r="V8" t="s">
        <v>15172</v>
      </c>
      <c r="W8" t="s">
        <v>15172</v>
      </c>
      <c r="X8" t="s">
        <v>13242</v>
      </c>
      <c r="Y8" s="102">
        <v>45993.385736689816</v>
      </c>
    </row>
    <row r="9" spans="1:25" x14ac:dyDescent="0.25">
      <c r="A9">
        <v>1006</v>
      </c>
      <c r="B9" t="s">
        <v>66</v>
      </c>
      <c r="C9" t="s">
        <v>62</v>
      </c>
      <c r="D9" t="s">
        <v>44</v>
      </c>
      <c r="E9" t="s">
        <v>45</v>
      </c>
      <c r="F9" t="s">
        <v>46</v>
      </c>
      <c r="G9" t="s">
        <v>63</v>
      </c>
      <c r="H9">
        <v>1981</v>
      </c>
      <c r="I9" t="s">
        <v>15440</v>
      </c>
      <c r="J9" t="s">
        <v>48</v>
      </c>
      <c r="K9" t="s">
        <v>13256</v>
      </c>
      <c r="L9">
        <v>0</v>
      </c>
      <c r="M9">
        <v>3</v>
      </c>
      <c r="N9" t="s">
        <v>64</v>
      </c>
      <c r="O9" t="s">
        <v>65</v>
      </c>
      <c r="P9">
        <v>0</v>
      </c>
      <c r="Q9" t="s">
        <v>51</v>
      </c>
      <c r="R9" t="s">
        <v>51</v>
      </c>
      <c r="S9" t="s">
        <v>13252</v>
      </c>
      <c r="T9">
        <v>3.1953520098906099</v>
      </c>
      <c r="U9">
        <v>60</v>
      </c>
      <c r="V9" t="s">
        <v>15172</v>
      </c>
      <c r="W9" t="s">
        <v>15172</v>
      </c>
      <c r="X9" t="s">
        <v>13242</v>
      </c>
      <c r="Y9" s="102">
        <v>45993.385736689816</v>
      </c>
    </row>
    <row r="10" spans="1:25" x14ac:dyDescent="0.25">
      <c r="A10">
        <v>1007</v>
      </c>
      <c r="B10" t="s">
        <v>67</v>
      </c>
      <c r="C10" t="s">
        <v>68</v>
      </c>
      <c r="D10" t="s">
        <v>44</v>
      </c>
      <c r="E10" t="s">
        <v>45</v>
      </c>
      <c r="F10" t="s">
        <v>46</v>
      </c>
      <c r="G10" t="s">
        <v>69</v>
      </c>
      <c r="H10">
        <v>1981</v>
      </c>
      <c r="I10" t="s">
        <v>15440</v>
      </c>
      <c r="J10" t="s">
        <v>48</v>
      </c>
      <c r="K10" t="s">
        <v>13256</v>
      </c>
      <c r="L10">
        <v>0</v>
      </c>
      <c r="M10">
        <v>3</v>
      </c>
      <c r="N10" t="s">
        <v>64</v>
      </c>
      <c r="O10" t="s">
        <v>65</v>
      </c>
      <c r="P10">
        <v>0</v>
      </c>
      <c r="Q10" t="s">
        <v>51</v>
      </c>
      <c r="R10" t="s">
        <v>51</v>
      </c>
      <c r="S10" t="s">
        <v>13252</v>
      </c>
      <c r="T10">
        <v>9.5254700776314234</v>
      </c>
      <c r="U10">
        <v>78</v>
      </c>
      <c r="V10" t="s">
        <v>15172</v>
      </c>
      <c r="W10" t="s">
        <v>15172</v>
      </c>
      <c r="X10" t="s">
        <v>13242</v>
      </c>
      <c r="Y10" s="102">
        <v>45993.385736689816</v>
      </c>
    </row>
    <row r="11" spans="1:25" x14ac:dyDescent="0.25">
      <c r="A11">
        <v>1008</v>
      </c>
      <c r="B11" t="s">
        <v>70</v>
      </c>
      <c r="C11" t="s">
        <v>68</v>
      </c>
      <c r="D11" t="s">
        <v>44</v>
      </c>
      <c r="E11" t="s">
        <v>45</v>
      </c>
      <c r="F11" t="s">
        <v>46</v>
      </c>
      <c r="G11" t="s">
        <v>69</v>
      </c>
      <c r="H11">
        <v>1981</v>
      </c>
      <c r="I11" t="s">
        <v>15440</v>
      </c>
      <c r="J11" t="s">
        <v>48</v>
      </c>
      <c r="K11" t="s">
        <v>13256</v>
      </c>
      <c r="L11">
        <v>0</v>
      </c>
      <c r="M11">
        <v>3</v>
      </c>
      <c r="N11" t="s">
        <v>64</v>
      </c>
      <c r="O11" t="s">
        <v>65</v>
      </c>
      <c r="P11">
        <v>0</v>
      </c>
      <c r="Q11" t="s">
        <v>51</v>
      </c>
      <c r="R11" t="s">
        <v>51</v>
      </c>
      <c r="S11" t="s">
        <v>13252</v>
      </c>
      <c r="T11">
        <v>9.5176279294322246</v>
      </c>
      <c r="U11">
        <v>78</v>
      </c>
      <c r="V11" t="s">
        <v>15172</v>
      </c>
      <c r="W11" t="s">
        <v>15172</v>
      </c>
      <c r="X11" t="s">
        <v>13242</v>
      </c>
      <c r="Y11" s="102">
        <v>45993.385736689816</v>
      </c>
    </row>
    <row r="12" spans="1:25" x14ac:dyDescent="0.25">
      <c r="A12">
        <v>1009</v>
      </c>
      <c r="B12" t="s">
        <v>71</v>
      </c>
      <c r="C12" t="s">
        <v>57</v>
      </c>
      <c r="D12" t="s">
        <v>44</v>
      </c>
      <c r="E12" t="s">
        <v>45</v>
      </c>
      <c r="F12" t="s">
        <v>46</v>
      </c>
      <c r="G12" t="s">
        <v>72</v>
      </c>
      <c r="H12">
        <v>1980</v>
      </c>
      <c r="I12" t="s">
        <v>15440</v>
      </c>
      <c r="J12" t="s">
        <v>48</v>
      </c>
      <c r="K12" t="s">
        <v>13256</v>
      </c>
      <c r="L12">
        <v>0</v>
      </c>
      <c r="M12">
        <v>2</v>
      </c>
      <c r="N12" t="s">
        <v>59</v>
      </c>
      <c r="O12" t="s">
        <v>50</v>
      </c>
      <c r="P12">
        <v>5</v>
      </c>
      <c r="Q12" t="s">
        <v>49</v>
      </c>
      <c r="R12" t="s">
        <v>50</v>
      </c>
      <c r="S12" t="s">
        <v>13252</v>
      </c>
      <c r="T12">
        <v>12.865851269496726</v>
      </c>
      <c r="U12">
        <v>481</v>
      </c>
      <c r="V12" t="s">
        <v>15172</v>
      </c>
      <c r="W12" t="s">
        <v>15172</v>
      </c>
      <c r="X12" t="s">
        <v>13242</v>
      </c>
      <c r="Y12" s="102">
        <v>45993.385736689816</v>
      </c>
    </row>
    <row r="13" spans="1:25" x14ac:dyDescent="0.25">
      <c r="A13">
        <v>1010</v>
      </c>
      <c r="B13" t="s">
        <v>13262</v>
      </c>
      <c r="C13" t="s">
        <v>57</v>
      </c>
      <c r="D13" t="s">
        <v>44</v>
      </c>
      <c r="E13" t="s">
        <v>45</v>
      </c>
      <c r="F13" t="s">
        <v>46</v>
      </c>
      <c r="G13" t="s">
        <v>72</v>
      </c>
      <c r="H13">
        <v>2016</v>
      </c>
      <c r="I13" t="s">
        <v>15441</v>
      </c>
      <c r="J13" t="s">
        <v>48</v>
      </c>
      <c r="K13" t="s">
        <v>13256</v>
      </c>
      <c r="L13">
        <v>0</v>
      </c>
      <c r="M13">
        <v>5</v>
      </c>
      <c r="N13" t="s">
        <v>73</v>
      </c>
      <c r="O13" t="s">
        <v>50</v>
      </c>
      <c r="P13">
        <v>0</v>
      </c>
      <c r="Q13" t="s">
        <v>51</v>
      </c>
      <c r="R13" t="s">
        <v>51</v>
      </c>
      <c r="S13" t="s">
        <v>13252</v>
      </c>
      <c r="T13">
        <v>12.85694220750473</v>
      </c>
      <c r="U13">
        <v>560.5</v>
      </c>
      <c r="V13" t="s">
        <v>15172</v>
      </c>
      <c r="W13" t="s">
        <v>15172</v>
      </c>
      <c r="X13" t="s">
        <v>13242</v>
      </c>
      <c r="Y13" s="102">
        <v>45993.385736689816</v>
      </c>
    </row>
    <row r="14" spans="1:25" x14ac:dyDescent="0.25">
      <c r="A14">
        <v>1011</v>
      </c>
      <c r="B14" t="s">
        <v>74</v>
      </c>
      <c r="C14" t="s">
        <v>75</v>
      </c>
      <c r="D14" t="s">
        <v>44</v>
      </c>
      <c r="E14" t="s">
        <v>45</v>
      </c>
      <c r="F14" t="s">
        <v>46</v>
      </c>
      <c r="G14" t="s">
        <v>76</v>
      </c>
      <c r="H14">
        <v>1959</v>
      </c>
      <c r="I14" t="s">
        <v>15440</v>
      </c>
      <c r="J14" t="s">
        <v>48</v>
      </c>
      <c r="K14" t="s">
        <v>13256</v>
      </c>
      <c r="L14">
        <v>0</v>
      </c>
      <c r="M14">
        <v>3</v>
      </c>
      <c r="N14" t="s">
        <v>49</v>
      </c>
      <c r="O14" t="s">
        <v>50</v>
      </c>
      <c r="P14">
        <v>0</v>
      </c>
      <c r="Q14" t="s">
        <v>51</v>
      </c>
      <c r="R14" t="s">
        <v>51</v>
      </c>
      <c r="S14" t="s">
        <v>13252</v>
      </c>
      <c r="T14">
        <v>15.195014788714099</v>
      </c>
      <c r="U14">
        <v>119</v>
      </c>
      <c r="V14" t="s">
        <v>15172</v>
      </c>
      <c r="W14" t="s">
        <v>15172</v>
      </c>
      <c r="X14" t="s">
        <v>13242</v>
      </c>
      <c r="Y14" s="102">
        <v>45993.385736689816</v>
      </c>
    </row>
    <row r="15" spans="1:25" x14ac:dyDescent="0.25">
      <c r="A15">
        <v>1012</v>
      </c>
      <c r="B15" t="s">
        <v>77</v>
      </c>
      <c r="C15" t="s">
        <v>75</v>
      </c>
      <c r="D15" t="s">
        <v>44</v>
      </c>
      <c r="E15" t="s">
        <v>45</v>
      </c>
      <c r="F15" t="s">
        <v>46</v>
      </c>
      <c r="G15" t="s">
        <v>76</v>
      </c>
      <c r="H15">
        <v>1980</v>
      </c>
      <c r="I15" t="s">
        <v>15440</v>
      </c>
      <c r="J15" t="s">
        <v>48</v>
      </c>
      <c r="K15" t="s">
        <v>13251</v>
      </c>
      <c r="L15">
        <v>0</v>
      </c>
      <c r="M15">
        <v>3</v>
      </c>
      <c r="N15" t="s">
        <v>49</v>
      </c>
      <c r="O15" t="s">
        <v>50</v>
      </c>
      <c r="P15">
        <v>0</v>
      </c>
      <c r="Q15" t="s">
        <v>51</v>
      </c>
      <c r="R15" t="s">
        <v>51</v>
      </c>
      <c r="S15" t="s">
        <v>13252</v>
      </c>
      <c r="T15">
        <v>15.193659493395831</v>
      </c>
      <c r="U15">
        <v>119</v>
      </c>
      <c r="V15" t="s">
        <v>15172</v>
      </c>
      <c r="W15" t="s">
        <v>15172</v>
      </c>
      <c r="X15" t="s">
        <v>13242</v>
      </c>
      <c r="Y15" s="102">
        <v>45993.385736689816</v>
      </c>
    </row>
    <row r="16" spans="1:25" x14ac:dyDescent="0.25">
      <c r="A16">
        <v>1013</v>
      </c>
      <c r="B16" t="s">
        <v>78</v>
      </c>
      <c r="C16" t="s">
        <v>79</v>
      </c>
      <c r="D16" t="s">
        <v>44</v>
      </c>
      <c r="E16" t="s">
        <v>45</v>
      </c>
      <c r="F16" t="s">
        <v>46</v>
      </c>
      <c r="G16" t="s">
        <v>80</v>
      </c>
      <c r="H16">
        <v>1967</v>
      </c>
      <c r="I16" t="s">
        <v>15440</v>
      </c>
      <c r="J16" t="s">
        <v>48</v>
      </c>
      <c r="K16" t="s">
        <v>13256</v>
      </c>
      <c r="L16">
        <v>0</v>
      </c>
      <c r="M16">
        <v>3</v>
      </c>
      <c r="N16" t="s">
        <v>49</v>
      </c>
      <c r="O16" t="s">
        <v>50</v>
      </c>
      <c r="P16">
        <v>0</v>
      </c>
      <c r="Q16" t="s">
        <v>51</v>
      </c>
      <c r="R16" t="s">
        <v>51</v>
      </c>
      <c r="S16" t="s">
        <v>13252</v>
      </c>
      <c r="T16">
        <v>19.795038772065613</v>
      </c>
      <c r="U16">
        <v>108</v>
      </c>
      <c r="V16" t="s">
        <v>15172</v>
      </c>
      <c r="W16" t="s">
        <v>15172</v>
      </c>
      <c r="X16" t="s">
        <v>13242</v>
      </c>
      <c r="Y16" s="102">
        <v>45993.385736689816</v>
      </c>
    </row>
    <row r="17" spans="1:25" x14ac:dyDescent="0.25">
      <c r="A17">
        <v>1014</v>
      </c>
      <c r="B17" t="s">
        <v>81</v>
      </c>
      <c r="C17" t="s">
        <v>79</v>
      </c>
      <c r="D17" t="s">
        <v>15999</v>
      </c>
      <c r="E17" t="s">
        <v>45</v>
      </c>
      <c r="F17" t="s">
        <v>46</v>
      </c>
      <c r="G17" t="s">
        <v>80</v>
      </c>
      <c r="H17">
        <v>1971</v>
      </c>
      <c r="I17" t="s">
        <v>15440</v>
      </c>
      <c r="J17" t="s">
        <v>48</v>
      </c>
      <c r="K17" t="s">
        <v>13256</v>
      </c>
      <c r="L17">
        <v>0</v>
      </c>
      <c r="M17">
        <v>3</v>
      </c>
      <c r="N17" t="s">
        <v>49</v>
      </c>
      <c r="O17" t="s">
        <v>50</v>
      </c>
      <c r="P17">
        <v>0</v>
      </c>
      <c r="Q17" t="s">
        <v>51</v>
      </c>
      <c r="R17" t="s">
        <v>51</v>
      </c>
      <c r="S17" t="s">
        <v>13252</v>
      </c>
      <c r="T17">
        <v>19.828939369693504</v>
      </c>
      <c r="U17">
        <v>108</v>
      </c>
      <c r="V17" t="s">
        <v>15172</v>
      </c>
      <c r="W17" t="s">
        <v>15172</v>
      </c>
      <c r="X17" t="s">
        <v>13242</v>
      </c>
      <c r="Y17" s="102">
        <v>45993.385736689816</v>
      </c>
    </row>
    <row r="18" spans="1:25" x14ac:dyDescent="0.25">
      <c r="A18">
        <v>1015</v>
      </c>
      <c r="B18" t="s">
        <v>82</v>
      </c>
      <c r="C18" t="s">
        <v>83</v>
      </c>
      <c r="D18" t="s">
        <v>44</v>
      </c>
      <c r="E18" t="s">
        <v>45</v>
      </c>
      <c r="F18" t="s">
        <v>46</v>
      </c>
      <c r="G18" t="s">
        <v>84</v>
      </c>
      <c r="H18">
        <v>1971</v>
      </c>
      <c r="I18" t="s">
        <v>15440</v>
      </c>
      <c r="J18" t="s">
        <v>48</v>
      </c>
      <c r="K18" t="s">
        <v>13256</v>
      </c>
      <c r="L18">
        <v>0</v>
      </c>
      <c r="M18">
        <v>1</v>
      </c>
      <c r="N18" t="s">
        <v>49</v>
      </c>
      <c r="O18" t="s">
        <v>50</v>
      </c>
      <c r="P18">
        <v>0</v>
      </c>
      <c r="Q18" t="s">
        <v>51</v>
      </c>
      <c r="R18" t="s">
        <v>51</v>
      </c>
      <c r="S18" t="s">
        <v>13252</v>
      </c>
      <c r="T18">
        <v>23.202693271715752</v>
      </c>
      <c r="U18">
        <v>37</v>
      </c>
      <c r="V18" t="s">
        <v>15172</v>
      </c>
      <c r="W18" t="s">
        <v>15172</v>
      </c>
      <c r="X18" t="s">
        <v>13242</v>
      </c>
      <c r="Y18" s="102">
        <v>45993.385736689816</v>
      </c>
    </row>
    <row r="19" spans="1:25" x14ac:dyDescent="0.25">
      <c r="A19">
        <v>1016</v>
      </c>
      <c r="B19" t="s">
        <v>85</v>
      </c>
      <c r="C19" t="s">
        <v>83</v>
      </c>
      <c r="D19" t="s">
        <v>44</v>
      </c>
      <c r="E19" t="s">
        <v>45</v>
      </c>
      <c r="F19" t="s">
        <v>46</v>
      </c>
      <c r="G19" t="s">
        <v>84</v>
      </c>
      <c r="H19">
        <v>1971</v>
      </c>
      <c r="I19" t="s">
        <v>15440</v>
      </c>
      <c r="J19" t="s">
        <v>48</v>
      </c>
      <c r="K19" t="s">
        <v>13256</v>
      </c>
      <c r="L19">
        <v>0</v>
      </c>
      <c r="M19">
        <v>1</v>
      </c>
      <c r="N19" t="s">
        <v>49</v>
      </c>
      <c r="O19" t="s">
        <v>50</v>
      </c>
      <c r="P19">
        <v>0</v>
      </c>
      <c r="Q19" t="s">
        <v>51</v>
      </c>
      <c r="R19" t="s">
        <v>51</v>
      </c>
      <c r="S19" t="s">
        <v>13252</v>
      </c>
      <c r="T19">
        <v>23.223432064395116</v>
      </c>
      <c r="U19">
        <v>37</v>
      </c>
      <c r="V19" t="s">
        <v>15172</v>
      </c>
      <c r="W19" t="s">
        <v>15172</v>
      </c>
      <c r="X19" t="s">
        <v>13242</v>
      </c>
      <c r="Y19" s="102">
        <v>45993.385736689816</v>
      </c>
    </row>
    <row r="20" spans="1:25" x14ac:dyDescent="0.25">
      <c r="A20">
        <v>1017</v>
      </c>
      <c r="B20" t="s">
        <v>86</v>
      </c>
      <c r="C20" t="s">
        <v>87</v>
      </c>
      <c r="D20" t="s">
        <v>44</v>
      </c>
      <c r="E20" t="s">
        <v>45</v>
      </c>
      <c r="F20" t="s">
        <v>46</v>
      </c>
      <c r="G20" t="s">
        <v>88</v>
      </c>
      <c r="H20">
        <v>1971</v>
      </c>
      <c r="I20" t="s">
        <v>15440</v>
      </c>
      <c r="J20" t="s">
        <v>48</v>
      </c>
      <c r="K20" t="s">
        <v>13256</v>
      </c>
      <c r="L20">
        <v>0</v>
      </c>
      <c r="M20">
        <v>3</v>
      </c>
      <c r="N20" t="s">
        <v>49</v>
      </c>
      <c r="O20" t="s">
        <v>50</v>
      </c>
      <c r="P20">
        <v>0</v>
      </c>
      <c r="Q20" t="s">
        <v>51</v>
      </c>
      <c r="R20" t="s">
        <v>51</v>
      </c>
      <c r="S20" t="s">
        <v>13252</v>
      </c>
      <c r="T20">
        <v>23.8411879534323</v>
      </c>
      <c r="U20">
        <v>138</v>
      </c>
      <c r="V20" t="s">
        <v>15172</v>
      </c>
      <c r="W20" t="s">
        <v>15172</v>
      </c>
      <c r="X20" t="s">
        <v>13242</v>
      </c>
      <c r="Y20" s="102">
        <v>45993.385736689816</v>
      </c>
    </row>
    <row r="21" spans="1:25" x14ac:dyDescent="0.25">
      <c r="A21">
        <v>1018</v>
      </c>
      <c r="B21" t="s">
        <v>89</v>
      </c>
      <c r="C21" t="s">
        <v>87</v>
      </c>
      <c r="D21" t="s">
        <v>44</v>
      </c>
      <c r="E21" t="s">
        <v>45</v>
      </c>
      <c r="F21" t="s">
        <v>46</v>
      </c>
      <c r="G21" t="s">
        <v>88</v>
      </c>
      <c r="H21">
        <v>1971</v>
      </c>
      <c r="I21" t="s">
        <v>15440</v>
      </c>
      <c r="J21" t="s">
        <v>48</v>
      </c>
      <c r="K21" t="s">
        <v>13256</v>
      </c>
      <c r="L21">
        <v>0</v>
      </c>
      <c r="M21">
        <v>3</v>
      </c>
      <c r="N21" t="s">
        <v>49</v>
      </c>
      <c r="O21" t="s">
        <v>50</v>
      </c>
      <c r="P21">
        <v>0</v>
      </c>
      <c r="Q21" t="s">
        <v>51</v>
      </c>
      <c r="R21" t="s">
        <v>51</v>
      </c>
      <c r="S21" t="s">
        <v>13252</v>
      </c>
      <c r="T21">
        <v>23.849834226972973</v>
      </c>
      <c r="U21">
        <v>138</v>
      </c>
      <c r="V21" t="s">
        <v>15172</v>
      </c>
      <c r="W21" t="s">
        <v>15172</v>
      </c>
      <c r="X21" t="s">
        <v>13242</v>
      </c>
      <c r="Y21" s="102">
        <v>45993.385736689816</v>
      </c>
    </row>
    <row r="22" spans="1:25" x14ac:dyDescent="0.25">
      <c r="A22">
        <v>1019</v>
      </c>
      <c r="B22" t="s">
        <v>90</v>
      </c>
      <c r="C22" t="s">
        <v>91</v>
      </c>
      <c r="D22" t="s">
        <v>44</v>
      </c>
      <c r="E22" t="s">
        <v>45</v>
      </c>
      <c r="F22" t="s">
        <v>46</v>
      </c>
      <c r="G22" t="s">
        <v>92</v>
      </c>
      <c r="H22">
        <v>1971</v>
      </c>
      <c r="I22" t="s">
        <v>15440</v>
      </c>
      <c r="J22" t="s">
        <v>48</v>
      </c>
      <c r="K22" t="s">
        <v>13256</v>
      </c>
      <c r="L22">
        <v>0</v>
      </c>
      <c r="M22">
        <v>3</v>
      </c>
      <c r="N22" t="s">
        <v>64</v>
      </c>
      <c r="O22" t="s">
        <v>65</v>
      </c>
      <c r="P22">
        <v>0</v>
      </c>
      <c r="Q22" t="s">
        <v>51</v>
      </c>
      <c r="R22" t="s">
        <v>51</v>
      </c>
      <c r="S22" t="s">
        <v>13252</v>
      </c>
      <c r="T22">
        <v>29.595935745431671</v>
      </c>
      <c r="U22">
        <v>78</v>
      </c>
      <c r="V22" t="s">
        <v>15172</v>
      </c>
      <c r="W22" t="s">
        <v>15172</v>
      </c>
      <c r="X22" t="s">
        <v>13242</v>
      </c>
      <c r="Y22" s="102">
        <v>45993.385736689816</v>
      </c>
    </row>
    <row r="23" spans="1:25" x14ac:dyDescent="0.25">
      <c r="A23">
        <v>1020</v>
      </c>
      <c r="B23" t="s">
        <v>93</v>
      </c>
      <c r="C23" t="s">
        <v>91</v>
      </c>
      <c r="D23" t="s">
        <v>44</v>
      </c>
      <c r="E23" t="s">
        <v>45</v>
      </c>
      <c r="F23" t="s">
        <v>46</v>
      </c>
      <c r="G23" t="s">
        <v>92</v>
      </c>
      <c r="H23">
        <v>1971</v>
      </c>
      <c r="I23" t="s">
        <v>15440</v>
      </c>
      <c r="J23" t="s">
        <v>48</v>
      </c>
      <c r="K23" t="s">
        <v>13256</v>
      </c>
      <c r="L23">
        <v>0</v>
      </c>
      <c r="M23">
        <v>3</v>
      </c>
      <c r="N23" t="s">
        <v>64</v>
      </c>
      <c r="O23" t="s">
        <v>65</v>
      </c>
      <c r="P23">
        <v>0</v>
      </c>
      <c r="Q23" t="s">
        <v>51</v>
      </c>
      <c r="R23" t="s">
        <v>51</v>
      </c>
      <c r="S23" t="s">
        <v>13252</v>
      </c>
      <c r="T23">
        <v>29.621136081806071</v>
      </c>
      <c r="U23">
        <v>78</v>
      </c>
      <c r="V23" t="s">
        <v>15172</v>
      </c>
      <c r="W23" t="s">
        <v>15172</v>
      </c>
      <c r="X23" t="s">
        <v>13242</v>
      </c>
      <c r="Y23" s="102">
        <v>45993.385736689816</v>
      </c>
    </row>
    <row r="24" spans="1:25" x14ac:dyDescent="0.25">
      <c r="A24">
        <v>1021</v>
      </c>
      <c r="B24" t="s">
        <v>94</v>
      </c>
      <c r="C24" t="s">
        <v>95</v>
      </c>
      <c r="D24" t="s">
        <v>44</v>
      </c>
      <c r="E24" t="s">
        <v>45</v>
      </c>
      <c r="F24" t="s">
        <v>46</v>
      </c>
      <c r="G24" t="s">
        <v>96</v>
      </c>
      <c r="H24">
        <v>1971</v>
      </c>
      <c r="I24" t="s">
        <v>15440</v>
      </c>
      <c r="J24" t="s">
        <v>48</v>
      </c>
      <c r="K24" t="s">
        <v>13256</v>
      </c>
      <c r="L24">
        <v>0</v>
      </c>
      <c r="M24">
        <v>3</v>
      </c>
      <c r="N24" t="s">
        <v>49</v>
      </c>
      <c r="O24" t="s">
        <v>50</v>
      </c>
      <c r="P24">
        <v>0</v>
      </c>
      <c r="Q24" t="s">
        <v>51</v>
      </c>
      <c r="R24" t="s">
        <v>51</v>
      </c>
      <c r="S24" t="s">
        <v>13252</v>
      </c>
      <c r="T24">
        <v>37.354005155054395</v>
      </c>
      <c r="U24">
        <v>123</v>
      </c>
      <c r="V24" t="s">
        <v>15172</v>
      </c>
      <c r="W24" t="s">
        <v>15172</v>
      </c>
      <c r="X24" t="s">
        <v>13242</v>
      </c>
      <c r="Y24" s="102">
        <v>45993.385736689816</v>
      </c>
    </row>
    <row r="25" spans="1:25" x14ac:dyDescent="0.25">
      <c r="A25">
        <v>1022</v>
      </c>
      <c r="B25" t="s">
        <v>97</v>
      </c>
      <c r="C25" t="s">
        <v>95</v>
      </c>
      <c r="D25" t="s">
        <v>44</v>
      </c>
      <c r="E25" t="s">
        <v>45</v>
      </c>
      <c r="F25" t="s">
        <v>46</v>
      </c>
      <c r="G25" t="s">
        <v>96</v>
      </c>
      <c r="H25">
        <v>1971</v>
      </c>
      <c r="I25" t="s">
        <v>15440</v>
      </c>
      <c r="J25" t="s">
        <v>48</v>
      </c>
      <c r="K25" t="s">
        <v>13251</v>
      </c>
      <c r="L25">
        <v>0</v>
      </c>
      <c r="M25">
        <v>3</v>
      </c>
      <c r="N25" t="s">
        <v>49</v>
      </c>
      <c r="O25" t="s">
        <v>50</v>
      </c>
      <c r="P25">
        <v>0</v>
      </c>
      <c r="Q25" t="s">
        <v>51</v>
      </c>
      <c r="R25" t="s">
        <v>51</v>
      </c>
      <c r="S25" t="s">
        <v>13252</v>
      </c>
      <c r="T25">
        <v>37.363419445312005</v>
      </c>
      <c r="U25">
        <v>123</v>
      </c>
      <c r="V25" t="s">
        <v>15172</v>
      </c>
      <c r="W25" t="s">
        <v>15172</v>
      </c>
      <c r="X25" t="s">
        <v>13242</v>
      </c>
      <c r="Y25" s="102">
        <v>45993.385736689816</v>
      </c>
    </row>
    <row r="26" spans="1:25" x14ac:dyDescent="0.25">
      <c r="A26">
        <v>1023</v>
      </c>
      <c r="B26" t="s">
        <v>98</v>
      </c>
      <c r="C26" t="s">
        <v>99</v>
      </c>
      <c r="D26" t="s">
        <v>44</v>
      </c>
      <c r="E26" t="s">
        <v>45</v>
      </c>
      <c r="F26" t="s">
        <v>46</v>
      </c>
      <c r="G26" t="s">
        <v>100</v>
      </c>
      <c r="H26">
        <v>1962</v>
      </c>
      <c r="I26" t="s">
        <v>15440</v>
      </c>
      <c r="J26" t="s">
        <v>48</v>
      </c>
      <c r="K26" t="s">
        <v>13256</v>
      </c>
      <c r="L26">
        <v>0</v>
      </c>
      <c r="M26">
        <v>3</v>
      </c>
      <c r="N26" t="s">
        <v>49</v>
      </c>
      <c r="O26" t="s">
        <v>50</v>
      </c>
      <c r="P26">
        <v>0</v>
      </c>
      <c r="Q26" t="s">
        <v>51</v>
      </c>
      <c r="R26" t="s">
        <v>51</v>
      </c>
      <c r="S26" t="s">
        <v>13252</v>
      </c>
      <c r="T26">
        <v>38.454917738238237</v>
      </c>
      <c r="U26">
        <v>143</v>
      </c>
      <c r="V26" t="s">
        <v>15172</v>
      </c>
      <c r="W26" t="s">
        <v>15172</v>
      </c>
      <c r="X26" t="s">
        <v>13242</v>
      </c>
      <c r="Y26" s="102">
        <v>45993.385736689816</v>
      </c>
    </row>
    <row r="27" spans="1:25" x14ac:dyDescent="0.25">
      <c r="A27">
        <v>1024</v>
      </c>
      <c r="B27" t="s">
        <v>101</v>
      </c>
      <c r="C27" t="s">
        <v>99</v>
      </c>
      <c r="D27" t="s">
        <v>44</v>
      </c>
      <c r="E27" t="s">
        <v>45</v>
      </c>
      <c r="F27" t="s">
        <v>46</v>
      </c>
      <c r="G27" t="s">
        <v>100</v>
      </c>
      <c r="H27">
        <v>1981</v>
      </c>
      <c r="I27" t="s">
        <v>15440</v>
      </c>
      <c r="J27" t="s">
        <v>48</v>
      </c>
      <c r="K27" t="s">
        <v>13256</v>
      </c>
      <c r="L27">
        <v>0</v>
      </c>
      <c r="M27">
        <v>2</v>
      </c>
      <c r="N27" t="s">
        <v>49</v>
      </c>
      <c r="O27" t="s">
        <v>50</v>
      </c>
      <c r="P27">
        <v>0</v>
      </c>
      <c r="Q27" t="s">
        <v>51</v>
      </c>
      <c r="R27" t="s">
        <v>51</v>
      </c>
      <c r="S27" t="s">
        <v>13252</v>
      </c>
      <c r="T27">
        <v>38.469893028921149</v>
      </c>
      <c r="U27">
        <v>173.67</v>
      </c>
      <c r="V27" t="s">
        <v>15172</v>
      </c>
      <c r="W27" t="s">
        <v>15172</v>
      </c>
      <c r="X27" t="s">
        <v>13242</v>
      </c>
      <c r="Y27" s="102">
        <v>45993.385736689816</v>
      </c>
    </row>
    <row r="28" spans="1:25" x14ac:dyDescent="0.25">
      <c r="A28">
        <v>1025</v>
      </c>
      <c r="B28" t="s">
        <v>102</v>
      </c>
      <c r="C28" t="s">
        <v>103</v>
      </c>
      <c r="D28" t="s">
        <v>44</v>
      </c>
      <c r="E28" t="s">
        <v>45</v>
      </c>
      <c r="F28" t="s">
        <v>46</v>
      </c>
      <c r="G28" t="s">
        <v>100</v>
      </c>
      <c r="H28">
        <v>1962</v>
      </c>
      <c r="I28" t="s">
        <v>15440</v>
      </c>
      <c r="J28" t="s">
        <v>48</v>
      </c>
      <c r="K28" t="s">
        <v>13256</v>
      </c>
      <c r="L28">
        <v>0</v>
      </c>
      <c r="M28">
        <v>3</v>
      </c>
      <c r="N28" t="s">
        <v>49</v>
      </c>
      <c r="O28" t="s">
        <v>50</v>
      </c>
      <c r="P28">
        <v>0</v>
      </c>
      <c r="Q28" t="s">
        <v>51</v>
      </c>
      <c r="R28" t="s">
        <v>51</v>
      </c>
      <c r="S28" t="s">
        <v>13252</v>
      </c>
      <c r="T28">
        <v>38.794104072949793</v>
      </c>
      <c r="U28">
        <v>107</v>
      </c>
      <c r="V28" t="s">
        <v>15172</v>
      </c>
      <c r="W28" t="s">
        <v>15172</v>
      </c>
      <c r="X28" t="s">
        <v>13242</v>
      </c>
      <c r="Y28" s="102">
        <v>45993.385736689816</v>
      </c>
    </row>
    <row r="29" spans="1:25" x14ac:dyDescent="0.25">
      <c r="A29">
        <v>1026</v>
      </c>
      <c r="B29" t="s">
        <v>104</v>
      </c>
      <c r="C29" t="s">
        <v>103</v>
      </c>
      <c r="D29" t="s">
        <v>44</v>
      </c>
      <c r="E29" t="s">
        <v>45</v>
      </c>
      <c r="F29" t="s">
        <v>46</v>
      </c>
      <c r="G29" t="s">
        <v>100</v>
      </c>
      <c r="H29">
        <v>1980</v>
      </c>
      <c r="I29" t="s">
        <v>15440</v>
      </c>
      <c r="J29" t="s">
        <v>48</v>
      </c>
      <c r="K29" t="s">
        <v>13256</v>
      </c>
      <c r="L29">
        <v>0</v>
      </c>
      <c r="M29">
        <v>3</v>
      </c>
      <c r="N29" t="s">
        <v>49</v>
      </c>
      <c r="O29" t="s">
        <v>50</v>
      </c>
      <c r="P29">
        <v>0</v>
      </c>
      <c r="Q29" t="s">
        <v>51</v>
      </c>
      <c r="R29" t="s">
        <v>51</v>
      </c>
      <c r="S29" t="s">
        <v>13252</v>
      </c>
      <c r="T29">
        <v>38.800858104586297</v>
      </c>
      <c r="U29">
        <v>113</v>
      </c>
      <c r="V29" t="s">
        <v>15172</v>
      </c>
      <c r="W29" t="s">
        <v>15172</v>
      </c>
      <c r="X29" t="s">
        <v>13242</v>
      </c>
      <c r="Y29" s="102">
        <v>45993.385736689816</v>
      </c>
    </row>
    <row r="30" spans="1:25" x14ac:dyDescent="0.25">
      <c r="A30">
        <v>1027</v>
      </c>
      <c r="B30" t="s">
        <v>105</v>
      </c>
      <c r="C30" t="s">
        <v>43</v>
      </c>
      <c r="D30" t="s">
        <v>44</v>
      </c>
      <c r="E30" t="s">
        <v>45</v>
      </c>
      <c r="F30" t="s">
        <v>46</v>
      </c>
      <c r="G30" t="s">
        <v>106</v>
      </c>
      <c r="H30">
        <v>1962</v>
      </c>
      <c r="I30" t="s">
        <v>15440</v>
      </c>
      <c r="J30" t="s">
        <v>48</v>
      </c>
      <c r="K30" t="s">
        <v>13256</v>
      </c>
      <c r="L30">
        <v>0</v>
      </c>
      <c r="M30">
        <v>3</v>
      </c>
      <c r="N30" t="s">
        <v>49</v>
      </c>
      <c r="O30" t="s">
        <v>50</v>
      </c>
      <c r="P30">
        <v>0</v>
      </c>
      <c r="Q30" t="s">
        <v>51</v>
      </c>
      <c r="R30" t="s">
        <v>51</v>
      </c>
      <c r="S30" t="s">
        <v>13252</v>
      </c>
      <c r="T30">
        <v>44.96189322096896</v>
      </c>
      <c r="U30">
        <v>173</v>
      </c>
      <c r="V30" t="s">
        <v>15172</v>
      </c>
      <c r="W30" t="s">
        <v>15172</v>
      </c>
      <c r="X30" t="s">
        <v>13242</v>
      </c>
      <c r="Y30" s="102">
        <v>45993.385736689816</v>
      </c>
    </row>
    <row r="31" spans="1:25" x14ac:dyDescent="0.25">
      <c r="A31">
        <v>1028</v>
      </c>
      <c r="B31" t="s">
        <v>107</v>
      </c>
      <c r="C31" t="s">
        <v>43</v>
      </c>
      <c r="D31" t="s">
        <v>44</v>
      </c>
      <c r="E31" t="s">
        <v>45</v>
      </c>
      <c r="F31" t="s">
        <v>46</v>
      </c>
      <c r="G31" t="s">
        <v>106</v>
      </c>
      <c r="H31">
        <v>1981</v>
      </c>
      <c r="I31" t="s">
        <v>15440</v>
      </c>
      <c r="J31" t="s">
        <v>48</v>
      </c>
      <c r="K31" t="s">
        <v>13256</v>
      </c>
      <c r="L31">
        <v>0</v>
      </c>
      <c r="M31">
        <v>3</v>
      </c>
      <c r="N31" t="s">
        <v>49</v>
      </c>
      <c r="O31" t="s">
        <v>50</v>
      </c>
      <c r="P31">
        <v>0</v>
      </c>
      <c r="Q31" t="s">
        <v>51</v>
      </c>
      <c r="R31" t="s">
        <v>51</v>
      </c>
      <c r="S31" t="s">
        <v>13252</v>
      </c>
      <c r="T31">
        <v>44.985915727832896</v>
      </c>
      <c r="U31">
        <v>173</v>
      </c>
      <c r="V31" t="s">
        <v>15172</v>
      </c>
      <c r="W31" t="s">
        <v>15172</v>
      </c>
      <c r="X31" t="s">
        <v>13242</v>
      </c>
      <c r="Y31" s="102">
        <v>45993.385736689816</v>
      </c>
    </row>
    <row r="32" spans="1:25" x14ac:dyDescent="0.25">
      <c r="A32">
        <v>1029</v>
      </c>
      <c r="B32" t="s">
        <v>108</v>
      </c>
      <c r="C32" t="s">
        <v>109</v>
      </c>
      <c r="D32" t="s">
        <v>44</v>
      </c>
      <c r="E32" t="s">
        <v>45</v>
      </c>
      <c r="F32" t="s">
        <v>46</v>
      </c>
      <c r="G32" t="s">
        <v>110</v>
      </c>
      <c r="H32">
        <v>1964</v>
      </c>
      <c r="I32" t="s">
        <v>15440</v>
      </c>
      <c r="J32" t="s">
        <v>48</v>
      </c>
      <c r="K32" t="s">
        <v>13254</v>
      </c>
      <c r="L32">
        <v>2</v>
      </c>
      <c r="M32">
        <v>5</v>
      </c>
      <c r="N32" t="s">
        <v>59</v>
      </c>
      <c r="O32" t="s">
        <v>50</v>
      </c>
      <c r="P32">
        <v>0</v>
      </c>
      <c r="Q32" t="s">
        <v>51</v>
      </c>
      <c r="R32" t="s">
        <v>51</v>
      </c>
      <c r="S32" t="s">
        <v>13252</v>
      </c>
      <c r="T32">
        <v>45.952806909420673</v>
      </c>
      <c r="U32">
        <v>402</v>
      </c>
      <c r="V32" t="s">
        <v>15172</v>
      </c>
      <c r="W32" t="s">
        <v>15172</v>
      </c>
      <c r="X32" t="s">
        <v>13242</v>
      </c>
      <c r="Y32" s="102">
        <v>45993.385736689816</v>
      </c>
    </row>
    <row r="33" spans="1:25" x14ac:dyDescent="0.25">
      <c r="A33">
        <v>1030</v>
      </c>
      <c r="B33" t="s">
        <v>111</v>
      </c>
      <c r="C33" t="s">
        <v>109</v>
      </c>
      <c r="D33" t="s">
        <v>44</v>
      </c>
      <c r="E33" t="s">
        <v>45</v>
      </c>
      <c r="F33" t="s">
        <v>46</v>
      </c>
      <c r="G33" t="s">
        <v>110</v>
      </c>
      <c r="H33">
        <v>1981</v>
      </c>
      <c r="I33" t="s">
        <v>15440</v>
      </c>
      <c r="J33" t="s">
        <v>48</v>
      </c>
      <c r="K33" t="s">
        <v>13256</v>
      </c>
      <c r="L33">
        <v>0</v>
      </c>
      <c r="M33">
        <v>5</v>
      </c>
      <c r="N33" t="s">
        <v>49</v>
      </c>
      <c r="O33" t="s">
        <v>50</v>
      </c>
      <c r="P33">
        <v>0</v>
      </c>
      <c r="Q33" t="s">
        <v>51</v>
      </c>
      <c r="R33" t="s">
        <v>51</v>
      </c>
      <c r="S33" t="s">
        <v>13252</v>
      </c>
      <c r="T33">
        <v>45.99055841327808</v>
      </c>
      <c r="U33">
        <v>448</v>
      </c>
      <c r="V33" t="s">
        <v>15172</v>
      </c>
      <c r="W33" t="s">
        <v>15172</v>
      </c>
      <c r="X33" t="s">
        <v>13242</v>
      </c>
      <c r="Y33" s="102">
        <v>45993.385736689816</v>
      </c>
    </row>
    <row r="34" spans="1:25" x14ac:dyDescent="0.25">
      <c r="A34">
        <v>1031</v>
      </c>
      <c r="B34" t="s">
        <v>112</v>
      </c>
      <c r="C34" t="s">
        <v>113</v>
      </c>
      <c r="D34" t="s">
        <v>44</v>
      </c>
      <c r="E34" t="s">
        <v>45</v>
      </c>
      <c r="F34" t="s">
        <v>46</v>
      </c>
      <c r="G34" t="s">
        <v>115</v>
      </c>
      <c r="H34">
        <v>1981</v>
      </c>
      <c r="I34" t="s">
        <v>15440</v>
      </c>
      <c r="J34" t="s">
        <v>51</v>
      </c>
      <c r="K34" t="s">
        <v>15442</v>
      </c>
      <c r="M34">
        <v>1</v>
      </c>
      <c r="N34" t="s">
        <v>59</v>
      </c>
      <c r="O34" t="s">
        <v>116</v>
      </c>
      <c r="P34">
        <v>0</v>
      </c>
      <c r="Q34" t="s">
        <v>51</v>
      </c>
      <c r="R34" t="s">
        <v>51</v>
      </c>
      <c r="S34" t="s">
        <v>13252</v>
      </c>
      <c r="T34">
        <v>46.401221263611191</v>
      </c>
      <c r="U34">
        <v>13.58</v>
      </c>
      <c r="V34" t="s">
        <v>15172</v>
      </c>
      <c r="W34" t="s">
        <v>15172</v>
      </c>
      <c r="X34" t="s">
        <v>13242</v>
      </c>
      <c r="Y34" s="102">
        <v>45993.385736689816</v>
      </c>
    </row>
    <row r="35" spans="1:25" x14ac:dyDescent="0.25">
      <c r="A35">
        <v>1032</v>
      </c>
      <c r="B35" t="s">
        <v>117</v>
      </c>
      <c r="C35" t="s">
        <v>118</v>
      </c>
      <c r="D35" t="s">
        <v>44</v>
      </c>
      <c r="E35" t="s">
        <v>45</v>
      </c>
      <c r="F35" t="s">
        <v>46</v>
      </c>
      <c r="G35" t="s">
        <v>119</v>
      </c>
      <c r="H35">
        <v>1986</v>
      </c>
      <c r="I35" t="s">
        <v>15440</v>
      </c>
      <c r="J35" t="s">
        <v>48</v>
      </c>
      <c r="K35" t="s">
        <v>13256</v>
      </c>
      <c r="L35">
        <v>0</v>
      </c>
      <c r="M35">
        <v>3</v>
      </c>
      <c r="N35" t="s">
        <v>64</v>
      </c>
      <c r="O35" t="s">
        <v>65</v>
      </c>
      <c r="P35">
        <v>0</v>
      </c>
      <c r="Q35" t="s">
        <v>51</v>
      </c>
      <c r="R35" t="s">
        <v>51</v>
      </c>
      <c r="S35" t="s">
        <v>13252</v>
      </c>
      <c r="T35">
        <v>48.767724248639567</v>
      </c>
      <c r="U35">
        <v>80</v>
      </c>
      <c r="V35" t="s">
        <v>15172</v>
      </c>
      <c r="W35" t="s">
        <v>15172</v>
      </c>
      <c r="X35" t="s">
        <v>13242</v>
      </c>
      <c r="Y35" s="102">
        <v>45993.385736689816</v>
      </c>
    </row>
    <row r="36" spans="1:25" x14ac:dyDescent="0.25">
      <c r="A36">
        <v>1033</v>
      </c>
      <c r="B36" t="s">
        <v>120</v>
      </c>
      <c r="C36" t="s">
        <v>118</v>
      </c>
      <c r="D36" t="s">
        <v>44</v>
      </c>
      <c r="E36" t="s">
        <v>45</v>
      </c>
      <c r="F36" t="s">
        <v>46</v>
      </c>
      <c r="G36" t="s">
        <v>119</v>
      </c>
      <c r="H36">
        <v>1986</v>
      </c>
      <c r="I36" t="s">
        <v>15440</v>
      </c>
      <c r="J36" t="s">
        <v>48</v>
      </c>
      <c r="K36" t="s">
        <v>13256</v>
      </c>
      <c r="L36">
        <v>0</v>
      </c>
      <c r="M36">
        <v>3</v>
      </c>
      <c r="N36" t="s">
        <v>64</v>
      </c>
      <c r="O36" t="s">
        <v>65</v>
      </c>
      <c r="P36">
        <v>0</v>
      </c>
      <c r="Q36" t="s">
        <v>51</v>
      </c>
      <c r="R36" t="s">
        <v>51</v>
      </c>
      <c r="S36" t="s">
        <v>13252</v>
      </c>
      <c r="T36">
        <v>48.797405652106505</v>
      </c>
      <c r="U36">
        <v>80</v>
      </c>
      <c r="V36" t="s">
        <v>15172</v>
      </c>
      <c r="W36" t="s">
        <v>15172</v>
      </c>
      <c r="X36" t="s">
        <v>13242</v>
      </c>
      <c r="Y36" s="102">
        <v>45993.385736689816</v>
      </c>
    </row>
    <row r="37" spans="1:25" x14ac:dyDescent="0.25">
      <c r="A37">
        <v>1034</v>
      </c>
      <c r="B37" t="s">
        <v>121</v>
      </c>
      <c r="C37" t="s">
        <v>43</v>
      </c>
      <c r="D37" t="s">
        <v>44</v>
      </c>
      <c r="E37" t="s">
        <v>45</v>
      </c>
      <c r="F37" t="s">
        <v>46</v>
      </c>
      <c r="G37" t="s">
        <v>122</v>
      </c>
      <c r="H37">
        <v>1964</v>
      </c>
      <c r="I37" t="s">
        <v>15440</v>
      </c>
      <c r="J37" t="s">
        <v>48</v>
      </c>
      <c r="K37" t="s">
        <v>13279</v>
      </c>
      <c r="L37">
        <v>0</v>
      </c>
      <c r="M37">
        <v>3</v>
      </c>
      <c r="N37" t="s">
        <v>49</v>
      </c>
      <c r="O37" t="s">
        <v>50</v>
      </c>
      <c r="P37">
        <v>0</v>
      </c>
      <c r="Q37" t="s">
        <v>51</v>
      </c>
      <c r="R37" t="s">
        <v>51</v>
      </c>
      <c r="S37" t="s">
        <v>13252</v>
      </c>
      <c r="T37">
        <v>49.796270799512847</v>
      </c>
      <c r="U37">
        <v>163</v>
      </c>
      <c r="V37" t="s">
        <v>15172</v>
      </c>
      <c r="W37" t="s">
        <v>15172</v>
      </c>
      <c r="X37" t="s">
        <v>13242</v>
      </c>
      <c r="Y37" s="102">
        <v>45993.385736689816</v>
      </c>
    </row>
    <row r="38" spans="1:25" x14ac:dyDescent="0.25">
      <c r="A38">
        <v>1035</v>
      </c>
      <c r="B38" t="s">
        <v>123</v>
      </c>
      <c r="C38" t="s">
        <v>43</v>
      </c>
      <c r="D38" t="s">
        <v>44</v>
      </c>
      <c r="E38" t="s">
        <v>45</v>
      </c>
      <c r="F38" t="s">
        <v>46</v>
      </c>
      <c r="G38" t="s">
        <v>122</v>
      </c>
      <c r="H38">
        <v>1980</v>
      </c>
      <c r="I38" t="s">
        <v>15440</v>
      </c>
      <c r="J38" t="s">
        <v>48</v>
      </c>
      <c r="K38" t="s">
        <v>13256</v>
      </c>
      <c r="L38">
        <v>0</v>
      </c>
      <c r="M38">
        <v>3</v>
      </c>
      <c r="N38" t="s">
        <v>49</v>
      </c>
      <c r="O38" t="s">
        <v>50</v>
      </c>
      <c r="P38">
        <v>0</v>
      </c>
      <c r="Q38" t="s">
        <v>51</v>
      </c>
      <c r="R38" t="s">
        <v>51</v>
      </c>
      <c r="S38" t="s">
        <v>13252</v>
      </c>
      <c r="T38">
        <v>49.808661723305462</v>
      </c>
      <c r="U38">
        <v>154</v>
      </c>
      <c r="V38" t="s">
        <v>15172</v>
      </c>
      <c r="W38" t="s">
        <v>15172</v>
      </c>
      <c r="X38" t="s">
        <v>13242</v>
      </c>
      <c r="Y38" s="102">
        <v>45993.385736689816</v>
      </c>
    </row>
    <row r="39" spans="1:25" x14ac:dyDescent="0.25">
      <c r="A39">
        <v>1036</v>
      </c>
      <c r="B39" t="s">
        <v>124</v>
      </c>
      <c r="C39" t="s">
        <v>118</v>
      </c>
      <c r="D39" t="s">
        <v>44</v>
      </c>
      <c r="E39" t="s">
        <v>45</v>
      </c>
      <c r="F39" t="s">
        <v>46</v>
      </c>
      <c r="G39" t="s">
        <v>125</v>
      </c>
      <c r="H39">
        <v>1988</v>
      </c>
      <c r="I39" t="s">
        <v>15440</v>
      </c>
      <c r="J39" t="s">
        <v>48</v>
      </c>
      <c r="K39" t="s">
        <v>13256</v>
      </c>
      <c r="L39">
        <v>0</v>
      </c>
      <c r="M39">
        <v>3</v>
      </c>
      <c r="N39" t="s">
        <v>64</v>
      </c>
      <c r="O39" t="s">
        <v>65</v>
      </c>
      <c r="P39">
        <v>0</v>
      </c>
      <c r="Q39" t="s">
        <v>51</v>
      </c>
      <c r="R39" t="s">
        <v>51</v>
      </c>
      <c r="S39" t="s">
        <v>13252</v>
      </c>
      <c r="T39">
        <v>51.215072011396856</v>
      </c>
      <c r="U39">
        <v>79.099999999999994</v>
      </c>
      <c r="V39" t="s">
        <v>15172</v>
      </c>
      <c r="W39" t="s">
        <v>15172</v>
      </c>
      <c r="X39" t="s">
        <v>13242</v>
      </c>
      <c r="Y39" s="102">
        <v>45993.385736689816</v>
      </c>
    </row>
    <row r="40" spans="1:25" x14ac:dyDescent="0.25">
      <c r="A40">
        <v>1037</v>
      </c>
      <c r="B40" t="s">
        <v>126</v>
      </c>
      <c r="C40" t="s">
        <v>127</v>
      </c>
      <c r="D40" t="s">
        <v>44</v>
      </c>
      <c r="E40" t="s">
        <v>45</v>
      </c>
      <c r="F40" t="s">
        <v>46</v>
      </c>
      <c r="G40" t="s">
        <v>125</v>
      </c>
      <c r="H40">
        <v>1988</v>
      </c>
      <c r="I40" t="s">
        <v>15440</v>
      </c>
      <c r="J40" t="s">
        <v>48</v>
      </c>
      <c r="K40" t="s">
        <v>13256</v>
      </c>
      <c r="L40">
        <v>0</v>
      </c>
      <c r="M40">
        <v>3</v>
      </c>
      <c r="N40" t="s">
        <v>64</v>
      </c>
      <c r="O40" t="s">
        <v>65</v>
      </c>
      <c r="P40">
        <v>0</v>
      </c>
      <c r="Q40" t="s">
        <v>51</v>
      </c>
      <c r="R40" t="s">
        <v>51</v>
      </c>
      <c r="S40" t="s">
        <v>13252</v>
      </c>
      <c r="T40">
        <v>51.255766945840406</v>
      </c>
      <c r="U40">
        <v>79.099999999999994</v>
      </c>
      <c r="V40" t="s">
        <v>15172</v>
      </c>
      <c r="W40" t="s">
        <v>15172</v>
      </c>
      <c r="X40" t="s">
        <v>13242</v>
      </c>
      <c r="Y40" s="102">
        <v>45993.385736689816</v>
      </c>
    </row>
    <row r="41" spans="1:25" x14ac:dyDescent="0.25">
      <c r="A41">
        <v>1038</v>
      </c>
      <c r="B41" t="s">
        <v>128</v>
      </c>
      <c r="C41" t="s">
        <v>129</v>
      </c>
      <c r="D41" t="s">
        <v>44</v>
      </c>
      <c r="E41" t="s">
        <v>45</v>
      </c>
      <c r="F41" t="s">
        <v>46</v>
      </c>
      <c r="G41" t="s">
        <v>130</v>
      </c>
      <c r="H41">
        <v>1988</v>
      </c>
      <c r="I41" t="s">
        <v>15440</v>
      </c>
      <c r="J41" t="s">
        <v>48</v>
      </c>
      <c r="K41" t="s">
        <v>13256</v>
      </c>
      <c r="L41">
        <v>0</v>
      </c>
      <c r="M41">
        <v>3</v>
      </c>
      <c r="N41" t="s">
        <v>49</v>
      </c>
      <c r="O41" t="s">
        <v>50</v>
      </c>
      <c r="P41">
        <v>0</v>
      </c>
      <c r="Q41" t="s">
        <v>51</v>
      </c>
      <c r="R41" t="s">
        <v>51</v>
      </c>
      <c r="S41" t="s">
        <v>13252</v>
      </c>
      <c r="T41">
        <v>52.617350129954957</v>
      </c>
      <c r="U41">
        <v>125</v>
      </c>
      <c r="V41" t="s">
        <v>15172</v>
      </c>
      <c r="W41" t="s">
        <v>15172</v>
      </c>
      <c r="X41" t="s">
        <v>13242</v>
      </c>
      <c r="Y41" s="102">
        <v>45993.385736689816</v>
      </c>
    </row>
    <row r="42" spans="1:25" x14ac:dyDescent="0.25">
      <c r="A42">
        <v>1039</v>
      </c>
      <c r="B42" t="s">
        <v>131</v>
      </c>
      <c r="C42" t="s">
        <v>129</v>
      </c>
      <c r="D42" t="s">
        <v>44</v>
      </c>
      <c r="E42" t="s">
        <v>45</v>
      </c>
      <c r="F42" t="s">
        <v>46</v>
      </c>
      <c r="G42" t="s">
        <v>130</v>
      </c>
      <c r="H42">
        <v>1988</v>
      </c>
      <c r="I42" t="s">
        <v>15440</v>
      </c>
      <c r="J42" t="s">
        <v>48</v>
      </c>
      <c r="K42" t="s">
        <v>13256</v>
      </c>
      <c r="L42">
        <v>0</v>
      </c>
      <c r="M42">
        <v>3</v>
      </c>
      <c r="N42" t="s">
        <v>49</v>
      </c>
      <c r="O42" t="s">
        <v>50</v>
      </c>
      <c r="P42">
        <v>0</v>
      </c>
      <c r="Q42" t="s">
        <v>51</v>
      </c>
      <c r="R42" t="s">
        <v>51</v>
      </c>
      <c r="S42" t="s">
        <v>13252</v>
      </c>
      <c r="T42">
        <v>52.650362767913776</v>
      </c>
      <c r="U42">
        <v>125</v>
      </c>
      <c r="V42" t="s">
        <v>15172</v>
      </c>
      <c r="W42" t="s">
        <v>15172</v>
      </c>
      <c r="X42" t="s">
        <v>13242</v>
      </c>
      <c r="Y42" s="102">
        <v>45993.385736689816</v>
      </c>
    </row>
    <row r="43" spans="1:25" x14ac:dyDescent="0.25">
      <c r="A43">
        <v>1040</v>
      </c>
      <c r="B43" t="s">
        <v>132</v>
      </c>
      <c r="C43" t="s">
        <v>133</v>
      </c>
      <c r="D43" t="s">
        <v>4759</v>
      </c>
      <c r="E43" t="s">
        <v>45</v>
      </c>
      <c r="F43" t="s">
        <v>46</v>
      </c>
      <c r="G43" t="s">
        <v>130</v>
      </c>
      <c r="H43">
        <v>1988</v>
      </c>
      <c r="I43" t="s">
        <v>15440</v>
      </c>
      <c r="J43" t="s">
        <v>48</v>
      </c>
      <c r="K43" t="s">
        <v>13256</v>
      </c>
      <c r="L43">
        <v>0</v>
      </c>
      <c r="M43">
        <v>2</v>
      </c>
      <c r="N43" t="s">
        <v>49</v>
      </c>
      <c r="O43" t="s">
        <v>50</v>
      </c>
      <c r="P43">
        <v>0</v>
      </c>
      <c r="Q43" t="s">
        <v>51</v>
      </c>
      <c r="R43" t="s">
        <v>51</v>
      </c>
      <c r="S43" t="s">
        <v>13277</v>
      </c>
      <c r="T43">
        <v>9.5720387940335466E-2</v>
      </c>
      <c r="U43">
        <v>104</v>
      </c>
      <c r="V43" t="s">
        <v>15172</v>
      </c>
      <c r="W43" t="s">
        <v>15172</v>
      </c>
      <c r="X43" t="s">
        <v>13242</v>
      </c>
      <c r="Y43" s="102">
        <v>45993.385736689816</v>
      </c>
    </row>
    <row r="44" spans="1:25" x14ac:dyDescent="0.25">
      <c r="A44">
        <v>1041</v>
      </c>
      <c r="B44" t="s">
        <v>134</v>
      </c>
      <c r="C44" t="s">
        <v>43</v>
      </c>
      <c r="D44" t="s">
        <v>44</v>
      </c>
      <c r="E44" t="s">
        <v>45</v>
      </c>
      <c r="F44" t="s">
        <v>46</v>
      </c>
      <c r="G44" t="s">
        <v>130</v>
      </c>
      <c r="H44">
        <v>1981</v>
      </c>
      <c r="I44" t="s">
        <v>15440</v>
      </c>
      <c r="J44" t="s">
        <v>48</v>
      </c>
      <c r="K44" t="s">
        <v>13256</v>
      </c>
      <c r="L44">
        <v>0</v>
      </c>
      <c r="M44">
        <v>3</v>
      </c>
      <c r="N44" t="s">
        <v>49</v>
      </c>
      <c r="O44" t="s">
        <v>50</v>
      </c>
      <c r="P44">
        <v>0</v>
      </c>
      <c r="Q44" t="s">
        <v>51</v>
      </c>
      <c r="R44" t="s">
        <v>51</v>
      </c>
      <c r="S44" t="s">
        <v>13252</v>
      </c>
      <c r="T44">
        <v>52.751077166576493</v>
      </c>
      <c r="U44">
        <v>182</v>
      </c>
      <c r="V44" t="s">
        <v>15172</v>
      </c>
      <c r="W44" t="s">
        <v>15172</v>
      </c>
      <c r="X44" t="s">
        <v>13242</v>
      </c>
      <c r="Y44" s="102">
        <v>45993.385736689816</v>
      </c>
    </row>
    <row r="45" spans="1:25" x14ac:dyDescent="0.25">
      <c r="A45">
        <v>1042</v>
      </c>
      <c r="B45" t="s">
        <v>135</v>
      </c>
      <c r="C45" t="s">
        <v>43</v>
      </c>
      <c r="D45" t="s">
        <v>44</v>
      </c>
      <c r="E45" t="s">
        <v>45</v>
      </c>
      <c r="F45" t="s">
        <v>46</v>
      </c>
      <c r="G45" t="s">
        <v>130</v>
      </c>
      <c r="H45">
        <v>1965</v>
      </c>
      <c r="I45" t="s">
        <v>15440</v>
      </c>
      <c r="J45" t="s">
        <v>48</v>
      </c>
      <c r="K45" t="s">
        <v>13256</v>
      </c>
      <c r="L45">
        <v>0</v>
      </c>
      <c r="M45">
        <v>3</v>
      </c>
      <c r="N45" t="s">
        <v>49</v>
      </c>
      <c r="O45" t="s">
        <v>50</v>
      </c>
      <c r="P45">
        <v>0</v>
      </c>
      <c r="Q45" t="s">
        <v>51</v>
      </c>
      <c r="R45" t="s">
        <v>51</v>
      </c>
      <c r="S45" t="s">
        <v>13252</v>
      </c>
      <c r="T45">
        <v>52.799507012528338</v>
      </c>
      <c r="U45">
        <v>189</v>
      </c>
      <c r="V45" t="s">
        <v>15172</v>
      </c>
      <c r="W45" t="s">
        <v>15172</v>
      </c>
      <c r="X45" t="s">
        <v>13242</v>
      </c>
      <c r="Y45" s="102">
        <v>45993.385736689816</v>
      </c>
    </row>
    <row r="46" spans="1:25" x14ac:dyDescent="0.25">
      <c r="A46">
        <v>1043</v>
      </c>
      <c r="B46" t="s">
        <v>136</v>
      </c>
      <c r="C46" t="s">
        <v>43</v>
      </c>
      <c r="D46" t="s">
        <v>44</v>
      </c>
      <c r="E46" t="s">
        <v>45</v>
      </c>
      <c r="F46" t="s">
        <v>46</v>
      </c>
      <c r="G46" t="s">
        <v>130</v>
      </c>
      <c r="H46">
        <v>1980</v>
      </c>
      <c r="I46" t="s">
        <v>15440</v>
      </c>
      <c r="J46" t="s">
        <v>48</v>
      </c>
      <c r="K46" t="s">
        <v>13256</v>
      </c>
      <c r="L46">
        <v>0</v>
      </c>
      <c r="M46">
        <v>3</v>
      </c>
      <c r="N46" t="s">
        <v>49</v>
      </c>
      <c r="O46" t="s">
        <v>50</v>
      </c>
      <c r="P46">
        <v>0</v>
      </c>
      <c r="Q46" t="s">
        <v>51</v>
      </c>
      <c r="R46" t="s">
        <v>51</v>
      </c>
      <c r="S46" t="s">
        <v>13252</v>
      </c>
      <c r="T46">
        <v>53.040446558424605</v>
      </c>
      <c r="U46">
        <v>154</v>
      </c>
      <c r="V46" t="s">
        <v>15172</v>
      </c>
      <c r="W46" t="s">
        <v>15172</v>
      </c>
      <c r="X46" t="s">
        <v>13242</v>
      </c>
      <c r="Y46" s="102">
        <v>45993.385736689816</v>
      </c>
    </row>
    <row r="47" spans="1:25" x14ac:dyDescent="0.25">
      <c r="A47">
        <v>1044</v>
      </c>
      <c r="B47" t="s">
        <v>137</v>
      </c>
      <c r="C47" t="s">
        <v>43</v>
      </c>
      <c r="D47" t="s">
        <v>44</v>
      </c>
      <c r="E47" t="s">
        <v>45</v>
      </c>
      <c r="F47" t="s">
        <v>46</v>
      </c>
      <c r="G47" t="s">
        <v>130</v>
      </c>
      <c r="H47">
        <v>1965</v>
      </c>
      <c r="I47" t="s">
        <v>15440</v>
      </c>
      <c r="J47" t="s">
        <v>48</v>
      </c>
      <c r="K47" t="s">
        <v>13256</v>
      </c>
      <c r="L47">
        <v>0</v>
      </c>
      <c r="M47">
        <v>3</v>
      </c>
      <c r="N47" t="s">
        <v>49</v>
      </c>
      <c r="O47" t="s">
        <v>50</v>
      </c>
      <c r="P47">
        <v>0</v>
      </c>
      <c r="Q47" t="s">
        <v>51</v>
      </c>
      <c r="R47" t="s">
        <v>51</v>
      </c>
      <c r="S47" t="s">
        <v>13252</v>
      </c>
      <c r="T47">
        <v>53.05261820597093</v>
      </c>
      <c r="U47">
        <v>164.67</v>
      </c>
      <c r="V47" t="s">
        <v>15172</v>
      </c>
      <c r="W47" t="s">
        <v>15172</v>
      </c>
      <c r="X47" t="s">
        <v>13242</v>
      </c>
      <c r="Y47" s="102">
        <v>45993.385736689816</v>
      </c>
    </row>
    <row r="48" spans="1:25" x14ac:dyDescent="0.25">
      <c r="A48">
        <v>1045</v>
      </c>
      <c r="B48" t="s">
        <v>138</v>
      </c>
      <c r="C48" t="s">
        <v>139</v>
      </c>
      <c r="D48" t="s">
        <v>44</v>
      </c>
      <c r="E48" t="s">
        <v>45</v>
      </c>
      <c r="F48" t="s">
        <v>46</v>
      </c>
      <c r="G48" t="s">
        <v>140</v>
      </c>
      <c r="H48">
        <v>1965</v>
      </c>
      <c r="I48" t="s">
        <v>15440</v>
      </c>
      <c r="J48" t="s">
        <v>48</v>
      </c>
      <c r="K48" t="s">
        <v>13256</v>
      </c>
      <c r="L48">
        <v>0</v>
      </c>
      <c r="M48">
        <v>3</v>
      </c>
      <c r="N48" t="s">
        <v>49</v>
      </c>
      <c r="O48" t="s">
        <v>50</v>
      </c>
      <c r="P48">
        <v>0</v>
      </c>
      <c r="Q48" t="s">
        <v>51</v>
      </c>
      <c r="R48" t="s">
        <v>51</v>
      </c>
      <c r="S48" t="s">
        <v>13252</v>
      </c>
      <c r="T48">
        <v>56.031674071061978</v>
      </c>
      <c r="U48">
        <v>123</v>
      </c>
      <c r="V48" t="s">
        <v>15172</v>
      </c>
      <c r="W48" t="s">
        <v>15172</v>
      </c>
      <c r="X48" t="s">
        <v>13242</v>
      </c>
      <c r="Y48" s="102">
        <v>45993.385736689816</v>
      </c>
    </row>
    <row r="49" spans="1:25" x14ac:dyDescent="0.25">
      <c r="A49">
        <v>1046</v>
      </c>
      <c r="B49" t="s">
        <v>141</v>
      </c>
      <c r="C49" t="s">
        <v>139</v>
      </c>
      <c r="D49" t="s">
        <v>44</v>
      </c>
      <c r="E49" t="s">
        <v>45</v>
      </c>
      <c r="F49" t="s">
        <v>46</v>
      </c>
      <c r="G49" t="s">
        <v>140</v>
      </c>
      <c r="H49">
        <v>1980</v>
      </c>
      <c r="I49" t="s">
        <v>15440</v>
      </c>
      <c r="J49" t="s">
        <v>48</v>
      </c>
      <c r="K49" t="s">
        <v>13251</v>
      </c>
      <c r="L49">
        <v>0</v>
      </c>
      <c r="M49">
        <v>3</v>
      </c>
      <c r="N49" t="s">
        <v>49</v>
      </c>
      <c r="O49" t="s">
        <v>50</v>
      </c>
      <c r="P49">
        <v>0</v>
      </c>
      <c r="Q49" t="s">
        <v>51</v>
      </c>
      <c r="R49" t="s">
        <v>51</v>
      </c>
      <c r="S49" t="s">
        <v>13252</v>
      </c>
      <c r="T49">
        <v>56.077340538502789</v>
      </c>
      <c r="U49">
        <v>123</v>
      </c>
      <c r="V49" t="s">
        <v>15172</v>
      </c>
      <c r="W49" t="s">
        <v>15172</v>
      </c>
      <c r="X49" t="s">
        <v>13242</v>
      </c>
      <c r="Y49" s="102">
        <v>45993.385736689816</v>
      </c>
    </row>
    <row r="50" spans="1:25" x14ac:dyDescent="0.25">
      <c r="A50">
        <v>1047</v>
      </c>
      <c r="B50" t="s">
        <v>142</v>
      </c>
      <c r="C50" t="s">
        <v>143</v>
      </c>
      <c r="D50" t="s">
        <v>44</v>
      </c>
      <c r="E50" t="s">
        <v>45</v>
      </c>
      <c r="F50" t="s">
        <v>46</v>
      </c>
      <c r="G50" t="s">
        <v>144</v>
      </c>
      <c r="H50">
        <v>1982</v>
      </c>
      <c r="I50" t="s">
        <v>15440</v>
      </c>
      <c r="J50" t="s">
        <v>48</v>
      </c>
      <c r="K50" t="s">
        <v>13256</v>
      </c>
      <c r="L50">
        <v>0</v>
      </c>
      <c r="M50">
        <v>3</v>
      </c>
      <c r="N50" t="s">
        <v>49</v>
      </c>
      <c r="O50" t="s">
        <v>50</v>
      </c>
      <c r="P50">
        <v>0</v>
      </c>
      <c r="Q50" t="s">
        <v>51</v>
      </c>
      <c r="R50" t="s">
        <v>51</v>
      </c>
      <c r="S50" t="s">
        <v>13252</v>
      </c>
      <c r="T50">
        <v>59.701762777597509</v>
      </c>
      <c r="U50">
        <v>128</v>
      </c>
      <c r="V50" t="s">
        <v>15172</v>
      </c>
      <c r="W50" t="s">
        <v>15172</v>
      </c>
      <c r="X50" t="s">
        <v>13242</v>
      </c>
      <c r="Y50" s="102">
        <v>45993.385736689816</v>
      </c>
    </row>
    <row r="51" spans="1:25" x14ac:dyDescent="0.25">
      <c r="A51">
        <v>1048</v>
      </c>
      <c r="B51" t="s">
        <v>145</v>
      </c>
      <c r="C51" t="s">
        <v>143</v>
      </c>
      <c r="D51" t="s">
        <v>44</v>
      </c>
      <c r="E51" t="s">
        <v>45</v>
      </c>
      <c r="F51" t="s">
        <v>46</v>
      </c>
      <c r="G51" t="s">
        <v>144</v>
      </c>
      <c r="H51">
        <v>1982</v>
      </c>
      <c r="I51" t="s">
        <v>15440</v>
      </c>
      <c r="J51" t="s">
        <v>48</v>
      </c>
      <c r="K51" t="s">
        <v>13256</v>
      </c>
      <c r="L51">
        <v>0</v>
      </c>
      <c r="M51">
        <v>3</v>
      </c>
      <c r="N51" t="s">
        <v>49</v>
      </c>
      <c r="O51" t="s">
        <v>50</v>
      </c>
      <c r="P51">
        <v>0</v>
      </c>
      <c r="Q51" t="s">
        <v>51</v>
      </c>
      <c r="R51" t="s">
        <v>51</v>
      </c>
      <c r="S51" t="s">
        <v>13252</v>
      </c>
      <c r="T51">
        <v>59.744267979836863</v>
      </c>
      <c r="U51">
        <v>128</v>
      </c>
      <c r="V51" t="s">
        <v>15172</v>
      </c>
      <c r="W51" t="s">
        <v>15172</v>
      </c>
      <c r="X51" t="s">
        <v>13242</v>
      </c>
      <c r="Y51" s="102">
        <v>45993.385736689816</v>
      </c>
    </row>
    <row r="52" spans="1:25" x14ac:dyDescent="0.25">
      <c r="A52">
        <v>1049</v>
      </c>
      <c r="B52" t="s">
        <v>146</v>
      </c>
      <c r="C52" t="s">
        <v>43</v>
      </c>
      <c r="D52" t="s">
        <v>44</v>
      </c>
      <c r="E52" t="s">
        <v>45</v>
      </c>
      <c r="F52" t="s">
        <v>46</v>
      </c>
      <c r="G52" t="s">
        <v>47</v>
      </c>
      <c r="H52">
        <v>1982</v>
      </c>
      <c r="I52" t="s">
        <v>15440</v>
      </c>
      <c r="J52" t="s">
        <v>48</v>
      </c>
      <c r="K52" t="s">
        <v>13256</v>
      </c>
      <c r="L52">
        <v>0</v>
      </c>
      <c r="M52">
        <v>2</v>
      </c>
      <c r="N52" t="s">
        <v>49</v>
      </c>
      <c r="O52" t="s">
        <v>50</v>
      </c>
      <c r="P52">
        <v>0</v>
      </c>
      <c r="Q52" t="s">
        <v>51</v>
      </c>
      <c r="R52" t="s">
        <v>51</v>
      </c>
      <c r="S52" t="s">
        <v>13252</v>
      </c>
      <c r="T52">
        <v>60.179010326216904</v>
      </c>
      <c r="U52">
        <v>143</v>
      </c>
      <c r="V52" t="s">
        <v>15172</v>
      </c>
      <c r="W52" t="s">
        <v>15172</v>
      </c>
      <c r="X52" t="s">
        <v>13242</v>
      </c>
      <c r="Y52" s="102">
        <v>45993.385736689816</v>
      </c>
    </row>
    <row r="53" spans="1:25" x14ac:dyDescent="0.25">
      <c r="A53">
        <v>1050</v>
      </c>
      <c r="B53" t="s">
        <v>147</v>
      </c>
      <c r="C53" t="s">
        <v>43</v>
      </c>
      <c r="D53" t="s">
        <v>44</v>
      </c>
      <c r="E53" t="s">
        <v>45</v>
      </c>
      <c r="F53" t="s">
        <v>46</v>
      </c>
      <c r="G53" t="s">
        <v>47</v>
      </c>
      <c r="H53">
        <v>1982</v>
      </c>
      <c r="I53" t="s">
        <v>15440</v>
      </c>
      <c r="J53" t="s">
        <v>48</v>
      </c>
      <c r="K53" t="s">
        <v>13256</v>
      </c>
      <c r="L53">
        <v>0</v>
      </c>
      <c r="M53">
        <v>2</v>
      </c>
      <c r="N53" t="s">
        <v>49</v>
      </c>
      <c r="O53" t="s">
        <v>50</v>
      </c>
      <c r="P53">
        <v>0</v>
      </c>
      <c r="Q53" t="s">
        <v>51</v>
      </c>
      <c r="R53" t="s">
        <v>51</v>
      </c>
      <c r="S53" t="s">
        <v>13252</v>
      </c>
      <c r="T53">
        <v>60.162756387745453</v>
      </c>
      <c r="U53">
        <v>142.5</v>
      </c>
      <c r="V53" t="s">
        <v>15172</v>
      </c>
      <c r="W53" t="s">
        <v>15172</v>
      </c>
      <c r="X53" t="s">
        <v>13242</v>
      </c>
      <c r="Y53" s="102">
        <v>45993.385736689816</v>
      </c>
    </row>
    <row r="54" spans="1:25" x14ac:dyDescent="0.25">
      <c r="A54">
        <v>1051</v>
      </c>
      <c r="B54" t="s">
        <v>148</v>
      </c>
      <c r="C54" t="s">
        <v>149</v>
      </c>
      <c r="D54" t="s">
        <v>44</v>
      </c>
      <c r="E54" t="s">
        <v>45</v>
      </c>
      <c r="F54" t="s">
        <v>46</v>
      </c>
      <c r="G54" t="s">
        <v>150</v>
      </c>
      <c r="H54">
        <v>1983</v>
      </c>
      <c r="I54" t="s">
        <v>15440</v>
      </c>
      <c r="J54" t="s">
        <v>48</v>
      </c>
      <c r="K54" t="s">
        <v>13256</v>
      </c>
      <c r="L54">
        <v>0</v>
      </c>
      <c r="M54">
        <v>1</v>
      </c>
      <c r="N54" t="s">
        <v>49</v>
      </c>
      <c r="O54" t="s">
        <v>50</v>
      </c>
      <c r="P54">
        <v>0</v>
      </c>
      <c r="Q54" t="s">
        <v>51</v>
      </c>
      <c r="R54" t="s">
        <v>51</v>
      </c>
      <c r="S54" t="s">
        <v>13252</v>
      </c>
      <c r="T54">
        <v>60.66540784222039</v>
      </c>
      <c r="U54">
        <v>73</v>
      </c>
      <c r="V54" t="s">
        <v>15172</v>
      </c>
      <c r="W54" t="s">
        <v>15172</v>
      </c>
      <c r="X54" t="s">
        <v>13242</v>
      </c>
      <c r="Y54" s="102">
        <v>45993.385736689816</v>
      </c>
    </row>
    <row r="55" spans="1:25" x14ac:dyDescent="0.25">
      <c r="A55">
        <v>1052</v>
      </c>
      <c r="B55" t="s">
        <v>151</v>
      </c>
      <c r="C55" t="s">
        <v>149</v>
      </c>
      <c r="D55" t="s">
        <v>44</v>
      </c>
      <c r="E55" t="s">
        <v>45</v>
      </c>
      <c r="F55" t="s">
        <v>46</v>
      </c>
      <c r="G55" t="s">
        <v>150</v>
      </c>
      <c r="H55">
        <v>1983</v>
      </c>
      <c r="I55" t="s">
        <v>15440</v>
      </c>
      <c r="J55" t="s">
        <v>48</v>
      </c>
      <c r="K55" t="s">
        <v>13256</v>
      </c>
      <c r="L55">
        <v>0</v>
      </c>
      <c r="M55">
        <v>1</v>
      </c>
      <c r="N55" t="s">
        <v>49</v>
      </c>
      <c r="O55" t="s">
        <v>50</v>
      </c>
      <c r="P55">
        <v>0</v>
      </c>
      <c r="Q55" t="s">
        <v>51</v>
      </c>
      <c r="R55" t="s">
        <v>51</v>
      </c>
      <c r="S55" t="s">
        <v>13252</v>
      </c>
      <c r="T55">
        <v>60.689995099606314</v>
      </c>
      <c r="U55">
        <v>73</v>
      </c>
      <c r="V55" t="s">
        <v>15172</v>
      </c>
      <c r="W55" t="s">
        <v>15172</v>
      </c>
      <c r="X55" t="s">
        <v>13242</v>
      </c>
      <c r="Y55" s="102">
        <v>45993.385736689816</v>
      </c>
    </row>
    <row r="56" spans="1:25" x14ac:dyDescent="0.25">
      <c r="A56">
        <v>1053</v>
      </c>
      <c r="B56" t="s">
        <v>152</v>
      </c>
      <c r="C56" t="s">
        <v>153</v>
      </c>
      <c r="D56" t="s">
        <v>44</v>
      </c>
      <c r="E56" t="s">
        <v>45</v>
      </c>
      <c r="F56" t="s">
        <v>46</v>
      </c>
      <c r="G56" t="s">
        <v>150</v>
      </c>
      <c r="H56">
        <v>1983</v>
      </c>
      <c r="I56" t="s">
        <v>15440</v>
      </c>
      <c r="J56" t="s">
        <v>48</v>
      </c>
      <c r="K56" t="s">
        <v>13256</v>
      </c>
      <c r="L56">
        <v>0</v>
      </c>
      <c r="M56">
        <v>3</v>
      </c>
      <c r="N56" t="s">
        <v>64</v>
      </c>
      <c r="O56" t="s">
        <v>65</v>
      </c>
      <c r="P56">
        <v>0</v>
      </c>
      <c r="Q56" t="s">
        <v>51</v>
      </c>
      <c r="R56" t="s">
        <v>51</v>
      </c>
      <c r="S56" t="s">
        <v>13252</v>
      </c>
      <c r="T56">
        <v>60.730969821533002</v>
      </c>
      <c r="U56">
        <v>63</v>
      </c>
      <c r="V56" t="s">
        <v>15172</v>
      </c>
      <c r="W56" t="s">
        <v>15172</v>
      </c>
      <c r="X56" t="s">
        <v>13242</v>
      </c>
      <c r="Y56" s="102">
        <v>45993.385736689816</v>
      </c>
    </row>
    <row r="57" spans="1:25" x14ac:dyDescent="0.25">
      <c r="A57">
        <v>1054</v>
      </c>
      <c r="B57" t="s">
        <v>154</v>
      </c>
      <c r="C57" t="s">
        <v>153</v>
      </c>
      <c r="D57" t="s">
        <v>44</v>
      </c>
      <c r="E57" t="s">
        <v>45</v>
      </c>
      <c r="F57" t="s">
        <v>46</v>
      </c>
      <c r="G57" t="s">
        <v>150</v>
      </c>
      <c r="H57">
        <v>1983</v>
      </c>
      <c r="I57" t="s">
        <v>15440</v>
      </c>
      <c r="J57" t="s">
        <v>48</v>
      </c>
      <c r="K57" t="s">
        <v>13256</v>
      </c>
      <c r="L57">
        <v>0</v>
      </c>
      <c r="M57">
        <v>3</v>
      </c>
      <c r="N57" t="s">
        <v>64</v>
      </c>
      <c r="O57" t="s">
        <v>65</v>
      </c>
      <c r="P57">
        <v>0</v>
      </c>
      <c r="Q57" t="s">
        <v>51</v>
      </c>
      <c r="R57" t="s">
        <v>51</v>
      </c>
      <c r="S57" t="s">
        <v>13252</v>
      </c>
      <c r="T57">
        <v>60.798982251517145</v>
      </c>
      <c r="U57">
        <v>63</v>
      </c>
      <c r="V57" t="s">
        <v>15172</v>
      </c>
      <c r="W57" t="s">
        <v>15172</v>
      </c>
      <c r="X57" t="s">
        <v>13242</v>
      </c>
      <c r="Y57" s="102">
        <v>45993.385736689816</v>
      </c>
    </row>
    <row r="58" spans="1:25" x14ac:dyDescent="0.25">
      <c r="A58">
        <v>1055</v>
      </c>
      <c r="B58" t="s">
        <v>155</v>
      </c>
      <c r="C58" t="s">
        <v>156</v>
      </c>
      <c r="D58" t="s">
        <v>44</v>
      </c>
      <c r="E58" t="s">
        <v>45</v>
      </c>
      <c r="F58" t="s">
        <v>46</v>
      </c>
      <c r="G58" t="s">
        <v>157</v>
      </c>
      <c r="H58">
        <v>1983</v>
      </c>
      <c r="I58" t="s">
        <v>15440</v>
      </c>
      <c r="J58" t="s">
        <v>48</v>
      </c>
      <c r="K58" t="s">
        <v>13251</v>
      </c>
      <c r="L58">
        <v>0</v>
      </c>
      <c r="M58">
        <v>3</v>
      </c>
      <c r="N58" t="s">
        <v>49</v>
      </c>
      <c r="O58" t="s">
        <v>50</v>
      </c>
      <c r="P58">
        <v>0</v>
      </c>
      <c r="Q58" t="s">
        <v>51</v>
      </c>
      <c r="R58" t="s">
        <v>51</v>
      </c>
      <c r="S58" t="s">
        <v>13252</v>
      </c>
      <c r="T58">
        <v>63.345174555881556</v>
      </c>
      <c r="U58">
        <v>184.34</v>
      </c>
      <c r="V58" t="s">
        <v>15172</v>
      </c>
      <c r="W58" t="s">
        <v>15172</v>
      </c>
      <c r="X58" t="s">
        <v>13242</v>
      </c>
      <c r="Y58" s="102">
        <v>45993.385736689816</v>
      </c>
    </row>
    <row r="59" spans="1:25" x14ac:dyDescent="0.25">
      <c r="A59">
        <v>1056</v>
      </c>
      <c r="B59" t="s">
        <v>158</v>
      </c>
      <c r="C59" t="s">
        <v>156</v>
      </c>
      <c r="D59" t="s">
        <v>44</v>
      </c>
      <c r="E59" t="s">
        <v>45</v>
      </c>
      <c r="F59" t="s">
        <v>46</v>
      </c>
      <c r="G59" t="s">
        <v>157</v>
      </c>
      <c r="H59">
        <v>1983</v>
      </c>
      <c r="I59" t="s">
        <v>15440</v>
      </c>
      <c r="J59" t="s">
        <v>48</v>
      </c>
      <c r="K59" t="s">
        <v>13251</v>
      </c>
      <c r="L59">
        <v>0</v>
      </c>
      <c r="M59">
        <v>3</v>
      </c>
      <c r="N59" t="s">
        <v>49</v>
      </c>
      <c r="O59" t="s">
        <v>50</v>
      </c>
      <c r="P59">
        <v>0</v>
      </c>
      <c r="Q59" t="s">
        <v>51</v>
      </c>
      <c r="R59" t="s">
        <v>51</v>
      </c>
      <c r="S59" t="s">
        <v>13252</v>
      </c>
      <c r="T59">
        <v>63.392825353243097</v>
      </c>
      <c r="U59">
        <v>184.34</v>
      </c>
      <c r="V59" t="s">
        <v>15172</v>
      </c>
      <c r="W59" t="s">
        <v>15172</v>
      </c>
      <c r="X59" t="s">
        <v>13242</v>
      </c>
      <c r="Y59" s="102">
        <v>45993.385736689816</v>
      </c>
    </row>
    <row r="60" spans="1:25" x14ac:dyDescent="0.25">
      <c r="A60">
        <v>1057</v>
      </c>
      <c r="B60" t="s">
        <v>159</v>
      </c>
      <c r="C60" t="s">
        <v>43</v>
      </c>
      <c r="D60" t="s">
        <v>44</v>
      </c>
      <c r="E60" t="s">
        <v>45</v>
      </c>
      <c r="F60" t="s">
        <v>46</v>
      </c>
      <c r="G60" t="s">
        <v>160</v>
      </c>
      <c r="H60">
        <v>1973</v>
      </c>
      <c r="I60" t="s">
        <v>15440</v>
      </c>
      <c r="J60" t="s">
        <v>48</v>
      </c>
      <c r="K60" t="s">
        <v>13256</v>
      </c>
      <c r="L60">
        <v>0</v>
      </c>
      <c r="M60">
        <v>2</v>
      </c>
      <c r="N60" t="s">
        <v>49</v>
      </c>
      <c r="O60" t="s">
        <v>50</v>
      </c>
      <c r="P60">
        <v>0</v>
      </c>
      <c r="Q60" t="s">
        <v>51</v>
      </c>
      <c r="R60" t="s">
        <v>51</v>
      </c>
      <c r="S60" t="s">
        <v>13252</v>
      </c>
      <c r="T60">
        <v>64.161757013708296</v>
      </c>
      <c r="U60">
        <v>143</v>
      </c>
      <c r="V60" t="s">
        <v>15172</v>
      </c>
      <c r="W60" t="s">
        <v>15172</v>
      </c>
      <c r="X60" t="s">
        <v>13242</v>
      </c>
      <c r="Y60" s="102">
        <v>45993.385736689816</v>
      </c>
    </row>
    <row r="61" spans="1:25" x14ac:dyDescent="0.25">
      <c r="A61">
        <v>1058</v>
      </c>
      <c r="B61" t="s">
        <v>161</v>
      </c>
      <c r="C61" t="s">
        <v>43</v>
      </c>
      <c r="D61" t="s">
        <v>44</v>
      </c>
      <c r="E61" t="s">
        <v>45</v>
      </c>
      <c r="F61" t="s">
        <v>46</v>
      </c>
      <c r="G61" t="s">
        <v>160</v>
      </c>
      <c r="H61">
        <v>1973</v>
      </c>
      <c r="I61" t="s">
        <v>15440</v>
      </c>
      <c r="J61" t="s">
        <v>48</v>
      </c>
      <c r="K61" t="s">
        <v>13256</v>
      </c>
      <c r="L61">
        <v>0</v>
      </c>
      <c r="M61">
        <v>2</v>
      </c>
      <c r="N61" t="s">
        <v>49</v>
      </c>
      <c r="O61" t="s">
        <v>50</v>
      </c>
      <c r="P61">
        <v>0</v>
      </c>
      <c r="Q61" t="s">
        <v>51</v>
      </c>
      <c r="R61" t="s">
        <v>51</v>
      </c>
      <c r="S61" t="s">
        <v>13252</v>
      </c>
      <c r="T61">
        <v>64.211095936225803</v>
      </c>
      <c r="U61">
        <v>143</v>
      </c>
      <c r="V61" t="s">
        <v>15172</v>
      </c>
      <c r="W61" t="s">
        <v>15172</v>
      </c>
      <c r="X61" t="s">
        <v>13242</v>
      </c>
      <c r="Y61" s="102">
        <v>45993.385736689816</v>
      </c>
    </row>
    <row r="62" spans="1:25" x14ac:dyDescent="0.25">
      <c r="A62">
        <v>1059</v>
      </c>
      <c r="B62" t="s">
        <v>162</v>
      </c>
      <c r="C62" t="s">
        <v>163</v>
      </c>
      <c r="D62" t="s">
        <v>44</v>
      </c>
      <c r="E62" t="s">
        <v>45</v>
      </c>
      <c r="F62" t="s">
        <v>46</v>
      </c>
      <c r="G62" t="s">
        <v>164</v>
      </c>
      <c r="H62">
        <v>1973</v>
      </c>
      <c r="I62" t="s">
        <v>15440</v>
      </c>
      <c r="J62" t="s">
        <v>51</v>
      </c>
      <c r="K62" t="s">
        <v>15442</v>
      </c>
      <c r="L62">
        <v>0</v>
      </c>
      <c r="M62">
        <v>1</v>
      </c>
      <c r="N62" t="s">
        <v>165</v>
      </c>
      <c r="O62" t="s">
        <v>116</v>
      </c>
      <c r="P62">
        <v>0</v>
      </c>
      <c r="Q62" t="s">
        <v>51</v>
      </c>
      <c r="R62" t="s">
        <v>51</v>
      </c>
      <c r="S62" t="s">
        <v>13252</v>
      </c>
      <c r="T62">
        <v>64.561111028352258</v>
      </c>
      <c r="U62">
        <v>23</v>
      </c>
      <c r="V62" t="s">
        <v>15172</v>
      </c>
      <c r="W62" t="s">
        <v>15172</v>
      </c>
      <c r="X62" t="s">
        <v>13242</v>
      </c>
      <c r="Y62" s="102">
        <v>45993.385736689816</v>
      </c>
    </row>
    <row r="63" spans="1:25" x14ac:dyDescent="0.25">
      <c r="A63">
        <v>1060</v>
      </c>
      <c r="B63" t="s">
        <v>166</v>
      </c>
      <c r="C63" t="s">
        <v>167</v>
      </c>
      <c r="D63" t="s">
        <v>44</v>
      </c>
      <c r="E63" t="s">
        <v>45</v>
      </c>
      <c r="F63" t="s">
        <v>46</v>
      </c>
      <c r="G63" t="s">
        <v>168</v>
      </c>
      <c r="H63">
        <v>1973</v>
      </c>
      <c r="I63" t="s">
        <v>15440</v>
      </c>
      <c r="J63" t="s">
        <v>51</v>
      </c>
      <c r="K63" t="s">
        <v>15442</v>
      </c>
      <c r="L63">
        <v>0</v>
      </c>
      <c r="M63">
        <v>1</v>
      </c>
      <c r="N63" t="s">
        <v>165</v>
      </c>
      <c r="O63" t="s">
        <v>116</v>
      </c>
      <c r="P63">
        <v>0</v>
      </c>
      <c r="Q63" t="s">
        <v>51</v>
      </c>
      <c r="R63" t="s">
        <v>51</v>
      </c>
      <c r="S63" t="s">
        <v>13252</v>
      </c>
      <c r="T63">
        <v>69.101169331542621</v>
      </c>
      <c r="U63">
        <v>11</v>
      </c>
      <c r="V63" t="s">
        <v>15172</v>
      </c>
      <c r="W63" t="s">
        <v>15172</v>
      </c>
      <c r="X63" t="s">
        <v>13242</v>
      </c>
      <c r="Y63" s="102">
        <v>45993.385736689816</v>
      </c>
    </row>
    <row r="64" spans="1:25" x14ac:dyDescent="0.25">
      <c r="A64">
        <v>1061</v>
      </c>
      <c r="B64" t="s">
        <v>169</v>
      </c>
      <c r="C64" t="s">
        <v>113</v>
      </c>
      <c r="D64" t="s">
        <v>44</v>
      </c>
      <c r="E64" t="s">
        <v>45</v>
      </c>
      <c r="F64" t="s">
        <v>46</v>
      </c>
      <c r="G64" t="s">
        <v>170</v>
      </c>
      <c r="H64">
        <v>1973</v>
      </c>
      <c r="I64" t="s">
        <v>15440</v>
      </c>
      <c r="J64" t="s">
        <v>51</v>
      </c>
      <c r="K64" t="s">
        <v>15442</v>
      </c>
      <c r="L64">
        <v>0</v>
      </c>
      <c r="M64">
        <v>1</v>
      </c>
      <c r="N64" t="s">
        <v>59</v>
      </c>
      <c r="O64" t="s">
        <v>116</v>
      </c>
      <c r="P64">
        <v>0</v>
      </c>
      <c r="Q64" t="s">
        <v>51</v>
      </c>
      <c r="R64" t="s">
        <v>51</v>
      </c>
      <c r="S64" t="s">
        <v>13252</v>
      </c>
      <c r="T64">
        <v>70.944522123515853</v>
      </c>
      <c r="U64">
        <v>17.8</v>
      </c>
      <c r="V64" t="s">
        <v>15172</v>
      </c>
      <c r="W64" t="s">
        <v>15172</v>
      </c>
      <c r="X64" t="s">
        <v>13242</v>
      </c>
      <c r="Y64" s="102">
        <v>45993.385736689816</v>
      </c>
    </row>
    <row r="65" spans="1:25" x14ac:dyDescent="0.25">
      <c r="A65">
        <v>1062</v>
      </c>
      <c r="B65" t="s">
        <v>171</v>
      </c>
      <c r="C65" t="s">
        <v>172</v>
      </c>
      <c r="D65" t="s">
        <v>44</v>
      </c>
      <c r="E65" t="s">
        <v>45</v>
      </c>
      <c r="F65" t="s">
        <v>46</v>
      </c>
      <c r="G65" t="s">
        <v>173</v>
      </c>
      <c r="H65">
        <v>1973</v>
      </c>
      <c r="I65" t="s">
        <v>15440</v>
      </c>
      <c r="J65" t="s">
        <v>51</v>
      </c>
      <c r="K65" t="s">
        <v>15442</v>
      </c>
      <c r="L65">
        <v>0</v>
      </c>
      <c r="M65">
        <v>1</v>
      </c>
      <c r="N65" t="s">
        <v>59</v>
      </c>
      <c r="O65" t="s">
        <v>116</v>
      </c>
      <c r="P65">
        <v>0</v>
      </c>
      <c r="Q65" t="s">
        <v>51</v>
      </c>
      <c r="R65" t="s">
        <v>51</v>
      </c>
      <c r="S65" t="s">
        <v>13252</v>
      </c>
      <c r="T65">
        <v>72.057643094829288</v>
      </c>
      <c r="U65">
        <v>8</v>
      </c>
      <c r="V65" t="s">
        <v>15172</v>
      </c>
      <c r="W65" t="s">
        <v>15172</v>
      </c>
      <c r="X65" t="s">
        <v>13242</v>
      </c>
      <c r="Y65" s="102">
        <v>45993.385736689816</v>
      </c>
    </row>
    <row r="66" spans="1:25" x14ac:dyDescent="0.25">
      <c r="A66">
        <v>1063</v>
      </c>
      <c r="B66" t="s">
        <v>174</v>
      </c>
      <c r="C66" t="s">
        <v>175</v>
      </c>
      <c r="D66" t="s">
        <v>44</v>
      </c>
      <c r="E66" t="s">
        <v>45</v>
      </c>
      <c r="F66" t="s">
        <v>46</v>
      </c>
      <c r="G66" t="s">
        <v>176</v>
      </c>
      <c r="H66">
        <v>1973</v>
      </c>
      <c r="I66" t="s">
        <v>15440</v>
      </c>
      <c r="J66" t="s">
        <v>48</v>
      </c>
      <c r="K66" t="s">
        <v>13256</v>
      </c>
      <c r="L66">
        <v>0</v>
      </c>
      <c r="M66">
        <v>3</v>
      </c>
      <c r="N66" t="s">
        <v>49</v>
      </c>
      <c r="O66" t="s">
        <v>50</v>
      </c>
      <c r="P66">
        <v>0</v>
      </c>
      <c r="Q66" t="s">
        <v>51</v>
      </c>
      <c r="R66" t="s">
        <v>51</v>
      </c>
      <c r="S66" t="s">
        <v>13252</v>
      </c>
      <c r="T66">
        <v>75.040252785793456</v>
      </c>
      <c r="U66">
        <v>170</v>
      </c>
      <c r="V66" t="s">
        <v>15172</v>
      </c>
      <c r="W66" t="s">
        <v>15172</v>
      </c>
      <c r="X66" t="s">
        <v>13242</v>
      </c>
      <c r="Y66" s="102">
        <v>45993.385736689816</v>
      </c>
    </row>
    <row r="67" spans="1:25" x14ac:dyDescent="0.25">
      <c r="A67">
        <v>1064</v>
      </c>
      <c r="B67" t="s">
        <v>177</v>
      </c>
      <c r="C67" t="s">
        <v>175</v>
      </c>
      <c r="D67" t="s">
        <v>44</v>
      </c>
      <c r="E67" t="s">
        <v>45</v>
      </c>
      <c r="F67" t="s">
        <v>46</v>
      </c>
      <c r="G67" t="s">
        <v>176</v>
      </c>
      <c r="H67">
        <v>1973</v>
      </c>
      <c r="I67" t="s">
        <v>15440</v>
      </c>
      <c r="J67" t="s">
        <v>48</v>
      </c>
      <c r="K67" t="s">
        <v>13256</v>
      </c>
      <c r="L67">
        <v>0</v>
      </c>
      <c r="M67">
        <v>3</v>
      </c>
      <c r="N67" t="s">
        <v>49</v>
      </c>
      <c r="O67" t="s">
        <v>50</v>
      </c>
      <c r="P67">
        <v>0</v>
      </c>
      <c r="Q67" t="s">
        <v>51</v>
      </c>
      <c r="R67" t="s">
        <v>51</v>
      </c>
      <c r="S67" t="s">
        <v>13252</v>
      </c>
      <c r="T67">
        <v>75.082773551347145</v>
      </c>
      <c r="U67">
        <v>170</v>
      </c>
      <c r="V67" t="s">
        <v>15172</v>
      </c>
      <c r="W67" t="s">
        <v>15172</v>
      </c>
      <c r="X67" t="s">
        <v>13242</v>
      </c>
      <c r="Y67" s="102">
        <v>45993.385736689816</v>
      </c>
    </row>
    <row r="68" spans="1:25" x14ac:dyDescent="0.25">
      <c r="A68">
        <v>1065</v>
      </c>
      <c r="B68" t="s">
        <v>178</v>
      </c>
      <c r="C68" t="s">
        <v>9605</v>
      </c>
      <c r="D68" t="s">
        <v>44</v>
      </c>
      <c r="E68" t="s">
        <v>45</v>
      </c>
      <c r="F68" t="s">
        <v>46</v>
      </c>
      <c r="G68" t="s">
        <v>179</v>
      </c>
      <c r="H68">
        <v>1973</v>
      </c>
      <c r="I68" t="s">
        <v>15440</v>
      </c>
      <c r="J68" t="s">
        <v>51</v>
      </c>
      <c r="K68" t="s">
        <v>15442</v>
      </c>
      <c r="L68">
        <v>0</v>
      </c>
      <c r="M68">
        <v>2</v>
      </c>
      <c r="N68" t="s">
        <v>59</v>
      </c>
      <c r="O68" t="s">
        <v>116</v>
      </c>
      <c r="P68">
        <v>0</v>
      </c>
      <c r="Q68" t="s">
        <v>51</v>
      </c>
      <c r="R68" t="s">
        <v>51</v>
      </c>
      <c r="S68" t="s">
        <v>13252</v>
      </c>
      <c r="T68">
        <v>77.347725703315433</v>
      </c>
      <c r="U68">
        <v>25.5</v>
      </c>
      <c r="V68" t="s">
        <v>15172</v>
      </c>
      <c r="W68" t="s">
        <v>15172</v>
      </c>
      <c r="X68" t="s">
        <v>13242</v>
      </c>
      <c r="Y68" s="102">
        <v>45993.385736689816</v>
      </c>
    </row>
    <row r="69" spans="1:25" x14ac:dyDescent="0.25">
      <c r="A69">
        <v>1066</v>
      </c>
      <c r="B69" t="s">
        <v>180</v>
      </c>
      <c r="C69" t="s">
        <v>181</v>
      </c>
      <c r="D69" t="s">
        <v>44</v>
      </c>
      <c r="E69" t="s">
        <v>45</v>
      </c>
      <c r="F69" t="s">
        <v>46</v>
      </c>
      <c r="G69" t="s">
        <v>182</v>
      </c>
      <c r="H69">
        <v>1973</v>
      </c>
      <c r="I69" t="s">
        <v>15440</v>
      </c>
      <c r="J69" t="s">
        <v>48</v>
      </c>
      <c r="K69" t="s">
        <v>13251</v>
      </c>
      <c r="L69">
        <v>0</v>
      </c>
      <c r="M69">
        <v>3</v>
      </c>
      <c r="N69" t="s">
        <v>49</v>
      </c>
      <c r="O69" t="s">
        <v>50</v>
      </c>
      <c r="P69">
        <v>0</v>
      </c>
      <c r="Q69" t="s">
        <v>51</v>
      </c>
      <c r="R69" t="s">
        <v>51</v>
      </c>
      <c r="S69" t="s">
        <v>13252</v>
      </c>
      <c r="T69">
        <v>79.08138766116123</v>
      </c>
      <c r="U69">
        <v>119</v>
      </c>
      <c r="V69" t="s">
        <v>15172</v>
      </c>
      <c r="W69" t="s">
        <v>15172</v>
      </c>
      <c r="X69" t="s">
        <v>13242</v>
      </c>
      <c r="Y69" s="102">
        <v>45993.385736689816</v>
      </c>
    </row>
    <row r="70" spans="1:25" x14ac:dyDescent="0.25">
      <c r="A70">
        <v>1067</v>
      </c>
      <c r="B70" t="s">
        <v>183</v>
      </c>
      <c r="C70" t="s">
        <v>181</v>
      </c>
      <c r="D70" t="s">
        <v>44</v>
      </c>
      <c r="E70" t="s">
        <v>45</v>
      </c>
      <c r="F70" t="s">
        <v>46</v>
      </c>
      <c r="G70" t="s">
        <v>182</v>
      </c>
      <c r="H70">
        <v>1973</v>
      </c>
      <c r="I70" t="s">
        <v>15440</v>
      </c>
      <c r="J70" t="s">
        <v>48</v>
      </c>
      <c r="K70" t="s">
        <v>13279</v>
      </c>
      <c r="L70">
        <v>1.25</v>
      </c>
      <c r="M70">
        <v>3</v>
      </c>
      <c r="N70" t="s">
        <v>49</v>
      </c>
      <c r="O70" t="s">
        <v>50</v>
      </c>
      <c r="P70">
        <v>0</v>
      </c>
      <c r="Q70" t="s">
        <v>51</v>
      </c>
      <c r="R70" t="s">
        <v>51</v>
      </c>
      <c r="S70" t="s">
        <v>13252</v>
      </c>
      <c r="T70">
        <v>79.117717977123178</v>
      </c>
      <c r="U70">
        <v>119</v>
      </c>
      <c r="V70" t="s">
        <v>15172</v>
      </c>
      <c r="W70" t="s">
        <v>15172</v>
      </c>
      <c r="X70" t="s">
        <v>13242</v>
      </c>
      <c r="Y70" s="102">
        <v>45993.385736689816</v>
      </c>
    </row>
    <row r="71" spans="1:25" x14ac:dyDescent="0.25">
      <c r="A71">
        <v>1068</v>
      </c>
      <c r="B71" t="s">
        <v>184</v>
      </c>
      <c r="C71" t="s">
        <v>1051</v>
      </c>
      <c r="D71" t="s">
        <v>44</v>
      </c>
      <c r="E71" t="s">
        <v>45</v>
      </c>
      <c r="F71" t="s">
        <v>46</v>
      </c>
      <c r="G71" t="s">
        <v>185</v>
      </c>
      <c r="H71">
        <v>1972</v>
      </c>
      <c r="I71" t="s">
        <v>15440</v>
      </c>
      <c r="J71" t="s">
        <v>51</v>
      </c>
      <c r="K71" t="s">
        <v>15442</v>
      </c>
      <c r="L71">
        <v>0</v>
      </c>
      <c r="M71">
        <v>1</v>
      </c>
      <c r="N71" t="s">
        <v>59</v>
      </c>
      <c r="O71" t="s">
        <v>116</v>
      </c>
      <c r="P71">
        <v>0</v>
      </c>
      <c r="Q71" t="s">
        <v>51</v>
      </c>
      <c r="R71" t="s">
        <v>51</v>
      </c>
      <c r="S71" t="s">
        <v>13252</v>
      </c>
      <c r="T71">
        <v>79.95992519519416</v>
      </c>
      <c r="U71">
        <v>9.6</v>
      </c>
      <c r="V71" t="s">
        <v>15172</v>
      </c>
      <c r="W71" t="s">
        <v>15172</v>
      </c>
      <c r="X71" t="s">
        <v>13242</v>
      </c>
      <c r="Y71" s="102">
        <v>45993.385736689816</v>
      </c>
    </row>
    <row r="72" spans="1:25" x14ac:dyDescent="0.25">
      <c r="A72">
        <v>1069</v>
      </c>
      <c r="B72" t="s">
        <v>186</v>
      </c>
      <c r="C72" t="s">
        <v>187</v>
      </c>
      <c r="D72" t="s">
        <v>44</v>
      </c>
      <c r="E72" t="s">
        <v>45</v>
      </c>
      <c r="F72" t="s">
        <v>46</v>
      </c>
      <c r="G72" t="s">
        <v>188</v>
      </c>
      <c r="H72">
        <v>1973</v>
      </c>
      <c r="I72" t="s">
        <v>15440</v>
      </c>
      <c r="J72" t="s">
        <v>51</v>
      </c>
      <c r="K72" t="s">
        <v>15442</v>
      </c>
      <c r="L72">
        <v>0</v>
      </c>
      <c r="M72">
        <v>1</v>
      </c>
      <c r="N72" t="s">
        <v>59</v>
      </c>
      <c r="O72" t="s">
        <v>116</v>
      </c>
      <c r="P72">
        <v>0</v>
      </c>
      <c r="Q72" t="s">
        <v>51</v>
      </c>
      <c r="R72" t="s">
        <v>51</v>
      </c>
      <c r="S72" t="s">
        <v>13252</v>
      </c>
      <c r="T72">
        <v>81.166901988094736</v>
      </c>
      <c r="U72">
        <v>14</v>
      </c>
      <c r="V72" t="s">
        <v>15172</v>
      </c>
      <c r="W72" t="s">
        <v>15172</v>
      </c>
      <c r="X72" t="s">
        <v>13242</v>
      </c>
      <c r="Y72" s="102">
        <v>45993.385736689816</v>
      </c>
    </row>
    <row r="73" spans="1:25" x14ac:dyDescent="0.25">
      <c r="A73">
        <v>1070</v>
      </c>
      <c r="B73" t="s">
        <v>189</v>
      </c>
      <c r="C73" t="s">
        <v>190</v>
      </c>
      <c r="D73" t="s">
        <v>44</v>
      </c>
      <c r="E73" t="s">
        <v>45</v>
      </c>
      <c r="F73" t="s">
        <v>46</v>
      </c>
      <c r="G73" t="s">
        <v>191</v>
      </c>
      <c r="H73">
        <v>1973</v>
      </c>
      <c r="I73" t="s">
        <v>15440</v>
      </c>
      <c r="J73" t="s">
        <v>51</v>
      </c>
      <c r="K73" t="s">
        <v>15442</v>
      </c>
      <c r="L73">
        <v>0</v>
      </c>
      <c r="M73">
        <v>1</v>
      </c>
      <c r="N73" t="s">
        <v>59</v>
      </c>
      <c r="O73" t="s">
        <v>116</v>
      </c>
      <c r="P73">
        <v>0</v>
      </c>
      <c r="Q73" t="s">
        <v>51</v>
      </c>
      <c r="R73" t="s">
        <v>51</v>
      </c>
      <c r="S73" t="s">
        <v>13252</v>
      </c>
      <c r="T73">
        <v>3.9E-2</v>
      </c>
      <c r="U73">
        <v>14</v>
      </c>
      <c r="V73" t="s">
        <v>15172</v>
      </c>
      <c r="W73" t="s">
        <v>15172</v>
      </c>
      <c r="X73" t="s">
        <v>13242</v>
      </c>
      <c r="Y73" s="102">
        <v>45993.385736689816</v>
      </c>
    </row>
    <row r="74" spans="1:25" x14ac:dyDescent="0.25">
      <c r="A74">
        <v>1071</v>
      </c>
      <c r="B74" t="s">
        <v>192</v>
      </c>
      <c r="C74" t="s">
        <v>15443</v>
      </c>
      <c r="D74" t="s">
        <v>44</v>
      </c>
      <c r="E74" t="s">
        <v>45</v>
      </c>
      <c r="F74" t="s">
        <v>46</v>
      </c>
      <c r="G74" t="s">
        <v>193</v>
      </c>
      <c r="H74">
        <v>1973</v>
      </c>
      <c r="I74" t="s">
        <v>15440</v>
      </c>
      <c r="J74" t="s">
        <v>48</v>
      </c>
      <c r="K74" t="s">
        <v>13280</v>
      </c>
      <c r="L74">
        <v>0</v>
      </c>
      <c r="M74">
        <v>3</v>
      </c>
      <c r="N74" t="s">
        <v>49</v>
      </c>
      <c r="O74" t="s">
        <v>50</v>
      </c>
      <c r="P74">
        <v>0</v>
      </c>
      <c r="Q74" t="s">
        <v>51</v>
      </c>
      <c r="R74" t="s">
        <v>51</v>
      </c>
      <c r="S74" t="s">
        <v>13252</v>
      </c>
      <c r="T74">
        <v>85.318959293528906</v>
      </c>
      <c r="U74">
        <v>133</v>
      </c>
      <c r="V74" t="s">
        <v>15172</v>
      </c>
      <c r="W74" t="s">
        <v>15172</v>
      </c>
      <c r="X74" t="s">
        <v>13242</v>
      </c>
      <c r="Y74" s="102">
        <v>45993.385736689816</v>
      </c>
    </row>
    <row r="75" spans="1:25" x14ac:dyDescent="0.25">
      <c r="A75">
        <v>1072</v>
      </c>
      <c r="B75" t="s">
        <v>194</v>
      </c>
      <c r="C75" t="s">
        <v>15443</v>
      </c>
      <c r="D75" t="s">
        <v>44</v>
      </c>
      <c r="E75" t="s">
        <v>45</v>
      </c>
      <c r="F75" t="s">
        <v>46</v>
      </c>
      <c r="G75" t="s">
        <v>193</v>
      </c>
      <c r="H75">
        <v>1973</v>
      </c>
      <c r="I75" t="s">
        <v>15440</v>
      </c>
      <c r="J75" t="s">
        <v>48</v>
      </c>
      <c r="K75" t="s">
        <v>13280</v>
      </c>
      <c r="L75">
        <v>0</v>
      </c>
      <c r="M75">
        <v>3</v>
      </c>
      <c r="N75" t="s">
        <v>49</v>
      </c>
      <c r="O75" t="s">
        <v>50</v>
      </c>
      <c r="P75">
        <v>0</v>
      </c>
      <c r="Q75" t="s">
        <v>51</v>
      </c>
      <c r="R75" t="s">
        <v>51</v>
      </c>
      <c r="S75" t="s">
        <v>13252</v>
      </c>
      <c r="T75">
        <v>85.370120453359135</v>
      </c>
      <c r="U75">
        <v>133</v>
      </c>
      <c r="V75" t="s">
        <v>15172</v>
      </c>
      <c r="W75" t="s">
        <v>15172</v>
      </c>
      <c r="X75" t="s">
        <v>13242</v>
      </c>
      <c r="Y75" s="102">
        <v>45993.385736689816</v>
      </c>
    </row>
    <row r="76" spans="1:25" x14ac:dyDescent="0.25">
      <c r="A76">
        <v>1073</v>
      </c>
      <c r="B76" t="s">
        <v>195</v>
      </c>
      <c r="C76" t="s">
        <v>196</v>
      </c>
      <c r="D76" t="s">
        <v>44</v>
      </c>
      <c r="E76" t="s">
        <v>45</v>
      </c>
      <c r="F76" t="s">
        <v>197</v>
      </c>
      <c r="G76" t="s">
        <v>198</v>
      </c>
      <c r="H76">
        <v>1973</v>
      </c>
      <c r="I76" t="s">
        <v>15440</v>
      </c>
      <c r="J76" t="s">
        <v>48</v>
      </c>
      <c r="K76" t="s">
        <v>13280</v>
      </c>
      <c r="L76">
        <v>0.2</v>
      </c>
      <c r="M76">
        <v>3</v>
      </c>
      <c r="N76" t="s">
        <v>73</v>
      </c>
      <c r="O76" t="s">
        <v>50</v>
      </c>
      <c r="P76">
        <v>2</v>
      </c>
      <c r="Q76" t="s">
        <v>59</v>
      </c>
      <c r="R76" t="s">
        <v>50</v>
      </c>
      <c r="S76" t="s">
        <v>13252</v>
      </c>
      <c r="T76">
        <v>85.764141351810025</v>
      </c>
      <c r="U76">
        <v>444.9</v>
      </c>
      <c r="V76" t="s">
        <v>15172</v>
      </c>
      <c r="W76" t="s">
        <v>15172</v>
      </c>
      <c r="X76" t="s">
        <v>13242</v>
      </c>
      <c r="Y76" s="102">
        <v>45993.385736689816</v>
      </c>
    </row>
    <row r="77" spans="1:25" x14ac:dyDescent="0.25">
      <c r="A77">
        <v>1074</v>
      </c>
      <c r="B77" t="s">
        <v>199</v>
      </c>
      <c r="C77" t="s">
        <v>196</v>
      </c>
      <c r="D77" t="s">
        <v>44</v>
      </c>
      <c r="E77" t="s">
        <v>45</v>
      </c>
      <c r="F77" t="s">
        <v>197</v>
      </c>
      <c r="G77" t="s">
        <v>198</v>
      </c>
      <c r="H77">
        <v>1973</v>
      </c>
      <c r="I77" t="s">
        <v>15440</v>
      </c>
      <c r="J77" t="s">
        <v>48</v>
      </c>
      <c r="K77" t="s">
        <v>13280</v>
      </c>
      <c r="L77">
        <v>0.2</v>
      </c>
      <c r="M77">
        <v>3</v>
      </c>
      <c r="N77" t="s">
        <v>73</v>
      </c>
      <c r="O77" t="s">
        <v>50</v>
      </c>
      <c r="P77">
        <v>2</v>
      </c>
      <c r="Q77" t="s">
        <v>59</v>
      </c>
      <c r="R77" t="s">
        <v>50</v>
      </c>
      <c r="S77" t="s">
        <v>13252</v>
      </c>
      <c r="T77">
        <v>85.82159724432762</v>
      </c>
      <c r="U77">
        <v>452.9</v>
      </c>
      <c r="V77" t="s">
        <v>15172</v>
      </c>
      <c r="W77" t="s">
        <v>15172</v>
      </c>
      <c r="X77" t="s">
        <v>13242</v>
      </c>
      <c r="Y77" s="102">
        <v>45993.385736689816</v>
      </c>
    </row>
    <row r="78" spans="1:25" x14ac:dyDescent="0.25">
      <c r="A78">
        <v>1075</v>
      </c>
      <c r="B78" t="s">
        <v>200</v>
      </c>
      <c r="C78" t="s">
        <v>15947</v>
      </c>
      <c r="D78" t="s">
        <v>44</v>
      </c>
      <c r="E78" t="s">
        <v>45</v>
      </c>
      <c r="F78" t="s">
        <v>197</v>
      </c>
      <c r="G78" t="s">
        <v>202</v>
      </c>
      <c r="H78">
        <v>1974</v>
      </c>
      <c r="I78" t="s">
        <v>15440</v>
      </c>
      <c r="J78" t="s">
        <v>48</v>
      </c>
      <c r="K78" t="s">
        <v>13280</v>
      </c>
      <c r="L78">
        <v>0</v>
      </c>
      <c r="M78">
        <v>4</v>
      </c>
      <c r="N78" t="s">
        <v>59</v>
      </c>
      <c r="O78" t="s">
        <v>50</v>
      </c>
      <c r="P78">
        <v>4</v>
      </c>
      <c r="Q78" t="s">
        <v>49</v>
      </c>
      <c r="R78" t="s">
        <v>50</v>
      </c>
      <c r="S78" t="s">
        <v>13252</v>
      </c>
      <c r="T78">
        <v>86.424204000000003</v>
      </c>
      <c r="U78">
        <v>571</v>
      </c>
      <c r="V78" t="s">
        <v>15172</v>
      </c>
      <c r="W78" t="s">
        <v>15172</v>
      </c>
      <c r="X78" t="s">
        <v>13242</v>
      </c>
      <c r="Y78" s="102">
        <v>45993.385736689816</v>
      </c>
    </row>
    <row r="79" spans="1:25" x14ac:dyDescent="0.25">
      <c r="A79">
        <v>1076</v>
      </c>
      <c r="B79" t="s">
        <v>203</v>
      </c>
      <c r="C79" t="s">
        <v>201</v>
      </c>
      <c r="D79" t="s">
        <v>44</v>
      </c>
      <c r="E79" t="s">
        <v>45</v>
      </c>
      <c r="F79" t="s">
        <v>197</v>
      </c>
      <c r="G79" t="s">
        <v>202</v>
      </c>
      <c r="H79">
        <v>1974</v>
      </c>
      <c r="I79" t="s">
        <v>15440</v>
      </c>
      <c r="J79" t="s">
        <v>48</v>
      </c>
      <c r="K79" t="s">
        <v>13280</v>
      </c>
      <c r="L79">
        <v>0</v>
      </c>
      <c r="M79">
        <v>4</v>
      </c>
      <c r="N79" t="s">
        <v>59</v>
      </c>
      <c r="O79" t="s">
        <v>50</v>
      </c>
      <c r="P79">
        <v>3</v>
      </c>
      <c r="Q79" t="s">
        <v>49</v>
      </c>
      <c r="R79" t="s">
        <v>50</v>
      </c>
      <c r="S79" t="s">
        <v>13252</v>
      </c>
      <c r="T79">
        <v>86.52065382273301</v>
      </c>
      <c r="U79">
        <v>539.20000000000005</v>
      </c>
      <c r="V79" t="s">
        <v>15172</v>
      </c>
      <c r="W79" t="s">
        <v>15172</v>
      </c>
      <c r="X79" t="s">
        <v>13242</v>
      </c>
      <c r="Y79" s="102">
        <v>45993.385736689816</v>
      </c>
    </row>
    <row r="80" spans="1:25" x14ac:dyDescent="0.25">
      <c r="A80">
        <v>1077</v>
      </c>
      <c r="B80" t="s">
        <v>204</v>
      </c>
      <c r="C80" t="s">
        <v>113</v>
      </c>
      <c r="D80" t="s">
        <v>44</v>
      </c>
      <c r="E80" t="s">
        <v>45</v>
      </c>
      <c r="F80" t="s">
        <v>205</v>
      </c>
      <c r="G80" t="s">
        <v>206</v>
      </c>
      <c r="H80">
        <v>1973</v>
      </c>
      <c r="I80" t="s">
        <v>15440</v>
      </c>
      <c r="J80" t="s">
        <v>51</v>
      </c>
      <c r="K80" t="s">
        <v>15442</v>
      </c>
      <c r="L80">
        <v>0</v>
      </c>
      <c r="M80">
        <v>1</v>
      </c>
      <c r="N80" t="s">
        <v>59</v>
      </c>
      <c r="O80" t="s">
        <v>116</v>
      </c>
      <c r="P80">
        <v>0</v>
      </c>
      <c r="Q80" t="s">
        <v>51</v>
      </c>
      <c r="R80" t="s">
        <v>51</v>
      </c>
      <c r="S80" t="s">
        <v>13252</v>
      </c>
      <c r="T80">
        <v>90.300869440724739</v>
      </c>
      <c r="U80">
        <v>14.9</v>
      </c>
      <c r="V80" t="s">
        <v>15172</v>
      </c>
      <c r="W80" t="s">
        <v>15172</v>
      </c>
      <c r="X80" t="s">
        <v>13242</v>
      </c>
      <c r="Y80" s="102">
        <v>45993.385736689816</v>
      </c>
    </row>
    <row r="81" spans="1:25" x14ac:dyDescent="0.25">
      <c r="A81">
        <v>1078</v>
      </c>
      <c r="B81" t="s">
        <v>207</v>
      </c>
      <c r="C81" t="s">
        <v>208</v>
      </c>
      <c r="D81" t="s">
        <v>44</v>
      </c>
      <c r="E81" t="s">
        <v>45</v>
      </c>
      <c r="F81" t="s">
        <v>197</v>
      </c>
      <c r="G81" t="s">
        <v>209</v>
      </c>
      <c r="H81">
        <v>1973</v>
      </c>
      <c r="I81" t="s">
        <v>15440</v>
      </c>
      <c r="J81" t="s">
        <v>48</v>
      </c>
      <c r="K81" t="s">
        <v>13256</v>
      </c>
      <c r="L81">
        <v>0</v>
      </c>
      <c r="M81">
        <v>1</v>
      </c>
      <c r="N81" t="s">
        <v>49</v>
      </c>
      <c r="O81" t="s">
        <v>50</v>
      </c>
      <c r="P81">
        <v>0</v>
      </c>
      <c r="Q81" t="s">
        <v>51</v>
      </c>
      <c r="R81" t="s">
        <v>51</v>
      </c>
      <c r="S81" t="s">
        <v>13252</v>
      </c>
      <c r="T81">
        <v>91.488944915762687</v>
      </c>
      <c r="U81">
        <v>76</v>
      </c>
      <c r="V81" t="s">
        <v>15172</v>
      </c>
      <c r="W81" t="s">
        <v>15172</v>
      </c>
      <c r="X81" t="s">
        <v>13242</v>
      </c>
      <c r="Y81" s="102">
        <v>45993.385736689816</v>
      </c>
    </row>
    <row r="82" spans="1:25" x14ac:dyDescent="0.25">
      <c r="A82">
        <v>1079</v>
      </c>
      <c r="B82" t="s">
        <v>210</v>
      </c>
      <c r="C82" t="s">
        <v>208</v>
      </c>
      <c r="D82" t="s">
        <v>44</v>
      </c>
      <c r="E82" t="s">
        <v>45</v>
      </c>
      <c r="F82" t="s">
        <v>197</v>
      </c>
      <c r="G82" t="s">
        <v>209</v>
      </c>
      <c r="H82">
        <v>1973</v>
      </c>
      <c r="I82" t="s">
        <v>15440</v>
      </c>
      <c r="J82" t="s">
        <v>48</v>
      </c>
      <c r="K82" t="s">
        <v>13256</v>
      </c>
      <c r="L82">
        <v>0</v>
      </c>
      <c r="M82">
        <v>1</v>
      </c>
      <c r="N82" t="s">
        <v>49</v>
      </c>
      <c r="O82" t="s">
        <v>50</v>
      </c>
      <c r="P82">
        <v>0</v>
      </c>
      <c r="Q82" t="s">
        <v>51</v>
      </c>
      <c r="R82" t="s">
        <v>51</v>
      </c>
      <c r="S82" t="s">
        <v>13252</v>
      </c>
      <c r="T82">
        <v>91.523890638029059</v>
      </c>
      <c r="U82">
        <v>76</v>
      </c>
      <c r="V82" t="s">
        <v>15172</v>
      </c>
      <c r="W82" t="s">
        <v>15172</v>
      </c>
      <c r="X82" t="s">
        <v>13242</v>
      </c>
      <c r="Y82" s="102">
        <v>45993.385736689816</v>
      </c>
    </row>
    <row r="83" spans="1:25" x14ac:dyDescent="0.25">
      <c r="A83">
        <v>1080</v>
      </c>
      <c r="B83" t="s">
        <v>211</v>
      </c>
      <c r="C83" t="s">
        <v>212</v>
      </c>
      <c r="D83" t="s">
        <v>44</v>
      </c>
      <c r="E83" t="s">
        <v>45</v>
      </c>
      <c r="F83" t="s">
        <v>197</v>
      </c>
      <c r="G83" t="s">
        <v>213</v>
      </c>
      <c r="H83">
        <v>1973</v>
      </c>
      <c r="I83" t="s">
        <v>15440</v>
      </c>
      <c r="J83" t="s">
        <v>48</v>
      </c>
      <c r="K83" t="s">
        <v>13256</v>
      </c>
      <c r="L83">
        <v>0</v>
      </c>
      <c r="M83">
        <v>3</v>
      </c>
      <c r="N83" t="s">
        <v>49</v>
      </c>
      <c r="O83" t="s">
        <v>50</v>
      </c>
      <c r="P83">
        <v>0</v>
      </c>
      <c r="Q83" t="s">
        <v>51</v>
      </c>
      <c r="R83" t="s">
        <v>51</v>
      </c>
      <c r="S83" t="s">
        <v>13252</v>
      </c>
      <c r="T83">
        <v>93.244740918013548</v>
      </c>
      <c r="U83">
        <v>128</v>
      </c>
      <c r="V83" t="s">
        <v>15172</v>
      </c>
      <c r="W83" t="s">
        <v>15172</v>
      </c>
      <c r="X83" t="s">
        <v>13242</v>
      </c>
      <c r="Y83" s="102">
        <v>45993.385736689816</v>
      </c>
    </row>
    <row r="84" spans="1:25" x14ac:dyDescent="0.25">
      <c r="A84">
        <v>1081</v>
      </c>
      <c r="B84" t="s">
        <v>214</v>
      </c>
      <c r="C84" t="s">
        <v>212</v>
      </c>
      <c r="D84" t="s">
        <v>44</v>
      </c>
      <c r="E84" t="s">
        <v>45</v>
      </c>
      <c r="F84" t="s">
        <v>197</v>
      </c>
      <c r="G84" t="s">
        <v>213</v>
      </c>
      <c r="H84">
        <v>1973</v>
      </c>
      <c r="I84" t="s">
        <v>15440</v>
      </c>
      <c r="J84" t="s">
        <v>48</v>
      </c>
      <c r="K84" t="s">
        <v>13256</v>
      </c>
      <c r="L84">
        <v>0</v>
      </c>
      <c r="M84">
        <v>3</v>
      </c>
      <c r="N84" t="s">
        <v>49</v>
      </c>
      <c r="O84" t="s">
        <v>50</v>
      </c>
      <c r="P84">
        <v>0</v>
      </c>
      <c r="Q84" t="s">
        <v>51</v>
      </c>
      <c r="R84" t="s">
        <v>51</v>
      </c>
      <c r="S84" t="s">
        <v>13252</v>
      </c>
      <c r="T84">
        <v>93.289198231882807</v>
      </c>
      <c r="U84">
        <v>128</v>
      </c>
      <c r="V84" t="s">
        <v>15172</v>
      </c>
      <c r="W84" t="s">
        <v>15172</v>
      </c>
      <c r="X84" t="s">
        <v>13242</v>
      </c>
      <c r="Y84" s="102">
        <v>45993.385736689816</v>
      </c>
    </row>
    <row r="85" spans="1:25" x14ac:dyDescent="0.25">
      <c r="A85">
        <v>1082</v>
      </c>
      <c r="B85" t="s">
        <v>215</v>
      </c>
      <c r="C85" t="s">
        <v>113</v>
      </c>
      <c r="D85" t="s">
        <v>44</v>
      </c>
      <c r="E85" t="s">
        <v>45</v>
      </c>
      <c r="F85" t="s">
        <v>205</v>
      </c>
      <c r="G85" t="s">
        <v>15444</v>
      </c>
      <c r="H85">
        <v>1974</v>
      </c>
      <c r="I85" t="s">
        <v>15440</v>
      </c>
      <c r="J85" t="s">
        <v>51</v>
      </c>
      <c r="K85" t="s">
        <v>15442</v>
      </c>
      <c r="L85">
        <v>0</v>
      </c>
      <c r="M85">
        <v>1</v>
      </c>
      <c r="N85" t="s">
        <v>59</v>
      </c>
      <c r="O85" t="s">
        <v>116</v>
      </c>
      <c r="P85">
        <v>0</v>
      </c>
      <c r="Q85" t="s">
        <v>51</v>
      </c>
      <c r="R85" t="s">
        <v>51</v>
      </c>
      <c r="S85" t="s">
        <v>13252</v>
      </c>
      <c r="T85">
        <v>94.658598872279555</v>
      </c>
      <c r="U85">
        <v>8</v>
      </c>
      <c r="V85" t="s">
        <v>15172</v>
      </c>
      <c r="W85" t="s">
        <v>15172</v>
      </c>
      <c r="X85" t="s">
        <v>13242</v>
      </c>
      <c r="Y85" s="102">
        <v>45993.385736689816</v>
      </c>
    </row>
    <row r="86" spans="1:25" x14ac:dyDescent="0.25">
      <c r="A86">
        <v>1083</v>
      </c>
      <c r="B86" t="s">
        <v>216</v>
      </c>
      <c r="C86" t="s">
        <v>217</v>
      </c>
      <c r="D86" t="s">
        <v>44</v>
      </c>
      <c r="E86" t="s">
        <v>45</v>
      </c>
      <c r="F86" t="s">
        <v>205</v>
      </c>
      <c r="G86" t="s">
        <v>218</v>
      </c>
      <c r="H86">
        <v>1976</v>
      </c>
      <c r="I86" t="s">
        <v>15440</v>
      </c>
      <c r="J86" t="s">
        <v>48</v>
      </c>
      <c r="K86" t="s">
        <v>13256</v>
      </c>
      <c r="L86">
        <v>0</v>
      </c>
      <c r="M86">
        <v>1</v>
      </c>
      <c r="N86" t="s">
        <v>49</v>
      </c>
      <c r="O86" t="s">
        <v>50</v>
      </c>
      <c r="P86">
        <v>0</v>
      </c>
      <c r="Q86" t="s">
        <v>51</v>
      </c>
      <c r="R86" t="s">
        <v>51</v>
      </c>
      <c r="S86" t="s">
        <v>13252</v>
      </c>
      <c r="T86">
        <v>99.328941975444224</v>
      </c>
      <c r="U86">
        <v>76</v>
      </c>
      <c r="V86" t="s">
        <v>15172</v>
      </c>
      <c r="W86" t="s">
        <v>15172</v>
      </c>
      <c r="X86" t="s">
        <v>13242</v>
      </c>
      <c r="Y86" s="102">
        <v>45993.385736689816</v>
      </c>
    </row>
    <row r="87" spans="1:25" x14ac:dyDescent="0.25">
      <c r="A87">
        <v>1084</v>
      </c>
      <c r="B87" t="s">
        <v>219</v>
      </c>
      <c r="C87" t="s">
        <v>217</v>
      </c>
      <c r="D87" t="s">
        <v>44</v>
      </c>
      <c r="E87" t="s">
        <v>45</v>
      </c>
      <c r="F87" t="s">
        <v>205</v>
      </c>
      <c r="G87" t="s">
        <v>218</v>
      </c>
      <c r="H87">
        <v>1976</v>
      </c>
      <c r="I87" t="s">
        <v>15440</v>
      </c>
      <c r="J87" t="s">
        <v>48</v>
      </c>
      <c r="K87" t="s">
        <v>13256</v>
      </c>
      <c r="L87">
        <v>0</v>
      </c>
      <c r="M87">
        <v>1</v>
      </c>
      <c r="N87" t="s">
        <v>49</v>
      </c>
      <c r="O87" t="s">
        <v>50</v>
      </c>
      <c r="P87">
        <v>0</v>
      </c>
      <c r="Q87" t="s">
        <v>51</v>
      </c>
      <c r="R87" t="s">
        <v>51</v>
      </c>
      <c r="S87" t="s">
        <v>13252</v>
      </c>
      <c r="T87">
        <v>99.376384410733053</v>
      </c>
      <c r="U87">
        <v>76</v>
      </c>
      <c r="V87" t="s">
        <v>15172</v>
      </c>
      <c r="W87" t="s">
        <v>15172</v>
      </c>
      <c r="X87" t="s">
        <v>13242</v>
      </c>
      <c r="Y87" s="102">
        <v>45993.385736689816</v>
      </c>
    </row>
    <row r="88" spans="1:25" x14ac:dyDescent="0.25">
      <c r="A88">
        <v>1085</v>
      </c>
      <c r="B88" t="s">
        <v>220</v>
      </c>
      <c r="C88" t="s">
        <v>113</v>
      </c>
      <c r="D88" t="s">
        <v>44</v>
      </c>
      <c r="E88" t="s">
        <v>45</v>
      </c>
      <c r="F88" t="s">
        <v>205</v>
      </c>
      <c r="G88" t="s">
        <v>221</v>
      </c>
      <c r="H88">
        <v>1973</v>
      </c>
      <c r="I88" t="s">
        <v>15440</v>
      </c>
      <c r="J88" t="s">
        <v>51</v>
      </c>
      <c r="K88" t="s">
        <v>15442</v>
      </c>
      <c r="L88">
        <v>0</v>
      </c>
      <c r="M88">
        <v>1</v>
      </c>
      <c r="N88" t="s">
        <v>59</v>
      </c>
      <c r="O88" t="s">
        <v>116</v>
      </c>
      <c r="P88">
        <v>0</v>
      </c>
      <c r="Q88" t="s">
        <v>51</v>
      </c>
      <c r="R88" t="s">
        <v>51</v>
      </c>
      <c r="S88" t="s">
        <v>13252</v>
      </c>
      <c r="T88">
        <v>101.725189504708</v>
      </c>
      <c r="U88">
        <v>15</v>
      </c>
      <c r="V88" t="s">
        <v>15172</v>
      </c>
      <c r="W88" t="s">
        <v>15172</v>
      </c>
      <c r="X88" t="s">
        <v>13242</v>
      </c>
      <c r="Y88" s="102">
        <v>45993.385736689816</v>
      </c>
    </row>
    <row r="89" spans="1:25" x14ac:dyDescent="0.25">
      <c r="A89">
        <v>1086</v>
      </c>
      <c r="B89" t="s">
        <v>222</v>
      </c>
      <c r="C89" t="s">
        <v>223</v>
      </c>
      <c r="D89" t="s">
        <v>44</v>
      </c>
      <c r="E89" t="s">
        <v>45</v>
      </c>
      <c r="F89" t="s">
        <v>205</v>
      </c>
      <c r="G89" t="s">
        <v>224</v>
      </c>
      <c r="H89">
        <v>1976</v>
      </c>
      <c r="I89" t="s">
        <v>15440</v>
      </c>
      <c r="J89" t="s">
        <v>48</v>
      </c>
      <c r="K89" t="s">
        <v>13256</v>
      </c>
      <c r="L89">
        <v>0</v>
      </c>
      <c r="M89">
        <v>3</v>
      </c>
      <c r="N89" t="s">
        <v>49</v>
      </c>
      <c r="O89" t="s">
        <v>50</v>
      </c>
      <c r="P89">
        <v>0</v>
      </c>
      <c r="Q89" t="s">
        <v>51</v>
      </c>
      <c r="R89" t="s">
        <v>51</v>
      </c>
      <c r="S89" t="s">
        <v>13252</v>
      </c>
      <c r="T89">
        <v>102.59792953578594</v>
      </c>
      <c r="U89">
        <v>153.44999999999999</v>
      </c>
      <c r="V89" t="s">
        <v>15172</v>
      </c>
      <c r="W89" t="s">
        <v>15172</v>
      </c>
      <c r="X89" t="s">
        <v>13242</v>
      </c>
      <c r="Y89" s="102">
        <v>45993.385736689816</v>
      </c>
    </row>
    <row r="90" spans="1:25" x14ac:dyDescent="0.25">
      <c r="A90">
        <v>1087</v>
      </c>
      <c r="B90" t="s">
        <v>225</v>
      </c>
      <c r="C90" t="s">
        <v>223</v>
      </c>
      <c r="D90" t="s">
        <v>44</v>
      </c>
      <c r="E90" t="s">
        <v>45</v>
      </c>
      <c r="F90" t="s">
        <v>205</v>
      </c>
      <c r="G90" t="s">
        <v>224</v>
      </c>
      <c r="H90">
        <v>1976</v>
      </c>
      <c r="I90" t="s">
        <v>15440</v>
      </c>
      <c r="J90" t="s">
        <v>48</v>
      </c>
      <c r="K90" t="s">
        <v>13251</v>
      </c>
      <c r="L90">
        <v>0</v>
      </c>
      <c r="M90">
        <v>3</v>
      </c>
      <c r="N90" t="s">
        <v>49</v>
      </c>
      <c r="O90" t="s">
        <v>50</v>
      </c>
      <c r="P90">
        <v>0</v>
      </c>
      <c r="Q90" t="s">
        <v>51</v>
      </c>
      <c r="R90" t="s">
        <v>51</v>
      </c>
      <c r="S90" t="s">
        <v>13252</v>
      </c>
      <c r="T90">
        <v>102.65245865666625</v>
      </c>
      <c r="U90">
        <v>152.57</v>
      </c>
      <c r="V90" t="s">
        <v>15172</v>
      </c>
      <c r="W90" t="s">
        <v>15172</v>
      </c>
      <c r="X90" t="s">
        <v>13242</v>
      </c>
      <c r="Y90" s="102">
        <v>45993.385736689816</v>
      </c>
    </row>
    <row r="91" spans="1:25" x14ac:dyDescent="0.25">
      <c r="A91">
        <v>1088</v>
      </c>
      <c r="B91" t="s">
        <v>226</v>
      </c>
      <c r="C91" t="s">
        <v>227</v>
      </c>
      <c r="D91" t="s">
        <v>44</v>
      </c>
      <c r="E91" t="s">
        <v>45</v>
      </c>
      <c r="F91" t="s">
        <v>205</v>
      </c>
      <c r="G91" t="s">
        <v>228</v>
      </c>
      <c r="H91">
        <v>1976</v>
      </c>
      <c r="I91" t="s">
        <v>15440</v>
      </c>
      <c r="J91" t="s">
        <v>51</v>
      </c>
      <c r="K91" t="s">
        <v>15442</v>
      </c>
      <c r="L91">
        <v>0</v>
      </c>
      <c r="M91">
        <v>1</v>
      </c>
      <c r="N91" t="s">
        <v>59</v>
      </c>
      <c r="O91" t="s">
        <v>116</v>
      </c>
      <c r="P91">
        <v>0</v>
      </c>
      <c r="Q91" t="s">
        <v>51</v>
      </c>
      <c r="R91" t="s">
        <v>51</v>
      </c>
      <c r="S91" t="s">
        <v>13252</v>
      </c>
      <c r="T91">
        <v>0.48594999999999999</v>
      </c>
      <c r="U91">
        <v>15.5</v>
      </c>
      <c r="V91" t="s">
        <v>15172</v>
      </c>
      <c r="W91" t="s">
        <v>15172</v>
      </c>
      <c r="X91" t="s">
        <v>13242</v>
      </c>
      <c r="Y91" s="102">
        <v>45993.385736689816</v>
      </c>
    </row>
    <row r="92" spans="1:25" x14ac:dyDescent="0.25">
      <c r="A92">
        <v>1089</v>
      </c>
      <c r="B92" t="s">
        <v>229</v>
      </c>
      <c r="C92" t="s">
        <v>230</v>
      </c>
      <c r="D92" t="s">
        <v>44</v>
      </c>
      <c r="E92" t="s">
        <v>45</v>
      </c>
      <c r="F92" t="s">
        <v>205</v>
      </c>
      <c r="G92" t="s">
        <v>231</v>
      </c>
      <c r="H92">
        <v>1976</v>
      </c>
      <c r="I92" t="s">
        <v>15440</v>
      </c>
      <c r="J92" t="s">
        <v>48</v>
      </c>
      <c r="K92" t="s">
        <v>13256</v>
      </c>
      <c r="L92">
        <v>0</v>
      </c>
      <c r="M92">
        <v>1</v>
      </c>
      <c r="N92" t="s">
        <v>49</v>
      </c>
      <c r="O92" t="s">
        <v>50</v>
      </c>
      <c r="P92">
        <v>0</v>
      </c>
      <c r="Q92" t="s">
        <v>51</v>
      </c>
      <c r="R92" t="s">
        <v>51</v>
      </c>
      <c r="S92" t="s">
        <v>13252</v>
      </c>
      <c r="T92">
        <v>105.98063016627469</v>
      </c>
      <c r="U92">
        <v>76</v>
      </c>
      <c r="V92" t="s">
        <v>15172</v>
      </c>
      <c r="W92" t="s">
        <v>15172</v>
      </c>
      <c r="X92" t="s">
        <v>13242</v>
      </c>
      <c r="Y92" s="102">
        <v>45993.385736689816</v>
      </c>
    </row>
    <row r="93" spans="1:25" x14ac:dyDescent="0.25">
      <c r="A93">
        <v>1090</v>
      </c>
      <c r="B93" t="s">
        <v>232</v>
      </c>
      <c r="C93" t="s">
        <v>230</v>
      </c>
      <c r="D93" t="s">
        <v>44</v>
      </c>
      <c r="E93" t="s">
        <v>45</v>
      </c>
      <c r="F93" t="s">
        <v>205</v>
      </c>
      <c r="G93" t="s">
        <v>231</v>
      </c>
      <c r="H93">
        <v>1976</v>
      </c>
      <c r="I93" t="s">
        <v>15440</v>
      </c>
      <c r="J93" t="s">
        <v>48</v>
      </c>
      <c r="K93" t="s">
        <v>13256</v>
      </c>
      <c r="L93">
        <v>0</v>
      </c>
      <c r="M93">
        <v>1</v>
      </c>
      <c r="N93" t="s">
        <v>49</v>
      </c>
      <c r="O93" t="s">
        <v>50</v>
      </c>
      <c r="P93">
        <v>0</v>
      </c>
      <c r="Q93" t="s">
        <v>51</v>
      </c>
      <c r="R93" t="s">
        <v>51</v>
      </c>
      <c r="S93" t="s">
        <v>13252</v>
      </c>
      <c r="T93">
        <v>106.05187994510348</v>
      </c>
      <c r="U93">
        <v>76</v>
      </c>
      <c r="V93" t="s">
        <v>15172</v>
      </c>
      <c r="W93" t="s">
        <v>15172</v>
      </c>
      <c r="X93" t="s">
        <v>13242</v>
      </c>
      <c r="Y93" s="102">
        <v>45993.385736689816</v>
      </c>
    </row>
    <row r="94" spans="1:25" x14ac:dyDescent="0.25">
      <c r="A94">
        <v>1092</v>
      </c>
      <c r="B94" t="s">
        <v>233</v>
      </c>
      <c r="C94" t="s">
        <v>227</v>
      </c>
      <c r="D94" t="s">
        <v>44</v>
      </c>
      <c r="E94" t="s">
        <v>45</v>
      </c>
      <c r="F94" t="s">
        <v>205</v>
      </c>
      <c r="G94" t="s">
        <v>234</v>
      </c>
      <c r="H94">
        <v>1976</v>
      </c>
      <c r="I94" t="s">
        <v>15440</v>
      </c>
      <c r="J94" t="s">
        <v>51</v>
      </c>
      <c r="K94" t="s">
        <v>15442</v>
      </c>
      <c r="L94">
        <v>0</v>
      </c>
      <c r="M94">
        <v>1</v>
      </c>
      <c r="N94" t="s">
        <v>59</v>
      </c>
      <c r="O94" t="s">
        <v>116</v>
      </c>
      <c r="P94">
        <v>0</v>
      </c>
      <c r="Q94" t="s">
        <v>51</v>
      </c>
      <c r="R94" t="s">
        <v>51</v>
      </c>
      <c r="S94" t="s">
        <v>13252</v>
      </c>
      <c r="T94">
        <v>107.77089379545686</v>
      </c>
      <c r="U94">
        <v>15.5</v>
      </c>
      <c r="V94" t="s">
        <v>15172</v>
      </c>
      <c r="W94" t="s">
        <v>15172</v>
      </c>
      <c r="X94" t="s">
        <v>13242</v>
      </c>
      <c r="Y94" s="102">
        <v>45993.385736689816</v>
      </c>
    </row>
    <row r="95" spans="1:25" x14ac:dyDescent="0.25">
      <c r="A95">
        <v>1093</v>
      </c>
      <c r="B95" t="s">
        <v>235</v>
      </c>
      <c r="C95" t="s">
        <v>236</v>
      </c>
      <c r="D95" t="s">
        <v>44</v>
      </c>
      <c r="E95" t="s">
        <v>45</v>
      </c>
      <c r="F95" t="s">
        <v>205</v>
      </c>
      <c r="G95" t="s">
        <v>237</v>
      </c>
      <c r="H95">
        <v>1976</v>
      </c>
      <c r="I95" t="s">
        <v>15440</v>
      </c>
      <c r="J95" t="s">
        <v>48</v>
      </c>
      <c r="K95" t="s">
        <v>13256</v>
      </c>
      <c r="L95">
        <v>0</v>
      </c>
      <c r="M95">
        <v>1</v>
      </c>
      <c r="N95" t="s">
        <v>49</v>
      </c>
      <c r="O95" t="s">
        <v>50</v>
      </c>
      <c r="P95">
        <v>0</v>
      </c>
      <c r="Q95" t="s">
        <v>51</v>
      </c>
      <c r="R95" t="s">
        <v>51</v>
      </c>
      <c r="S95" t="s">
        <v>13252</v>
      </c>
      <c r="T95">
        <v>110.07399486264784</v>
      </c>
      <c r="U95">
        <v>76</v>
      </c>
      <c r="V95" t="s">
        <v>15172</v>
      </c>
      <c r="W95" t="s">
        <v>15172</v>
      </c>
      <c r="X95" t="s">
        <v>13242</v>
      </c>
      <c r="Y95" s="102">
        <v>45993.385736689816</v>
      </c>
    </row>
    <row r="96" spans="1:25" x14ac:dyDescent="0.25">
      <c r="A96">
        <v>1094</v>
      </c>
      <c r="B96" t="s">
        <v>238</v>
      </c>
      <c r="C96" t="s">
        <v>236</v>
      </c>
      <c r="D96" t="s">
        <v>44</v>
      </c>
      <c r="E96" t="s">
        <v>45</v>
      </c>
      <c r="F96" t="s">
        <v>205</v>
      </c>
      <c r="G96" t="s">
        <v>237</v>
      </c>
      <c r="H96">
        <v>1976</v>
      </c>
      <c r="I96" t="s">
        <v>15440</v>
      </c>
      <c r="J96" t="s">
        <v>48</v>
      </c>
      <c r="K96" t="s">
        <v>13256</v>
      </c>
      <c r="L96">
        <v>0</v>
      </c>
      <c r="M96">
        <v>1</v>
      </c>
      <c r="N96" t="s">
        <v>49</v>
      </c>
      <c r="O96" t="s">
        <v>50</v>
      </c>
      <c r="P96">
        <v>0</v>
      </c>
      <c r="Q96" t="s">
        <v>51</v>
      </c>
      <c r="R96" t="s">
        <v>51</v>
      </c>
      <c r="S96" t="s">
        <v>13252</v>
      </c>
      <c r="T96">
        <v>110.12424051864033</v>
      </c>
      <c r="U96">
        <v>76</v>
      </c>
      <c r="V96" t="s">
        <v>15172</v>
      </c>
      <c r="W96" t="s">
        <v>15172</v>
      </c>
      <c r="X96" t="s">
        <v>13242</v>
      </c>
      <c r="Y96" s="102">
        <v>45993.385736689816</v>
      </c>
    </row>
    <row r="97" spans="1:25" x14ac:dyDescent="0.25">
      <c r="A97">
        <v>1095</v>
      </c>
      <c r="B97" t="s">
        <v>239</v>
      </c>
      <c r="C97" t="s">
        <v>240</v>
      </c>
      <c r="D97" t="s">
        <v>44</v>
      </c>
      <c r="E97" t="s">
        <v>45</v>
      </c>
      <c r="F97" t="s">
        <v>205</v>
      </c>
      <c r="G97" t="s">
        <v>241</v>
      </c>
      <c r="H97">
        <v>1976</v>
      </c>
      <c r="I97" t="s">
        <v>15440</v>
      </c>
      <c r="J97" t="s">
        <v>48</v>
      </c>
      <c r="K97" t="s">
        <v>13256</v>
      </c>
      <c r="L97">
        <v>0.5</v>
      </c>
      <c r="M97">
        <v>3</v>
      </c>
      <c r="N97" t="s">
        <v>49</v>
      </c>
      <c r="O97" t="s">
        <v>50</v>
      </c>
      <c r="P97">
        <v>0</v>
      </c>
      <c r="Q97" t="s">
        <v>51</v>
      </c>
      <c r="R97" t="s">
        <v>51</v>
      </c>
      <c r="S97" t="s">
        <v>13252</v>
      </c>
      <c r="T97">
        <v>116.44005670302528</v>
      </c>
      <c r="U97">
        <v>128</v>
      </c>
      <c r="V97" t="s">
        <v>15172</v>
      </c>
      <c r="W97" t="s">
        <v>15172</v>
      </c>
      <c r="X97" t="s">
        <v>13242</v>
      </c>
      <c r="Y97" s="102">
        <v>45993.385736689816</v>
      </c>
    </row>
    <row r="98" spans="1:25" x14ac:dyDescent="0.25">
      <c r="A98">
        <v>1096</v>
      </c>
      <c r="B98" t="s">
        <v>242</v>
      </c>
      <c r="C98" t="s">
        <v>240</v>
      </c>
      <c r="D98" t="s">
        <v>44</v>
      </c>
      <c r="E98" t="s">
        <v>45</v>
      </c>
      <c r="F98" t="s">
        <v>205</v>
      </c>
      <c r="G98" t="s">
        <v>241</v>
      </c>
      <c r="H98">
        <v>1976</v>
      </c>
      <c r="I98" t="s">
        <v>15440</v>
      </c>
      <c r="J98" t="s">
        <v>48</v>
      </c>
      <c r="K98" t="s">
        <v>13256</v>
      </c>
      <c r="L98">
        <v>0.5</v>
      </c>
      <c r="M98">
        <v>3</v>
      </c>
      <c r="N98" t="s">
        <v>49</v>
      </c>
      <c r="O98" t="s">
        <v>50</v>
      </c>
      <c r="P98">
        <v>0</v>
      </c>
      <c r="Q98" t="s">
        <v>51</v>
      </c>
      <c r="R98" t="s">
        <v>51</v>
      </c>
      <c r="S98" t="s">
        <v>13252</v>
      </c>
      <c r="T98">
        <v>116.45886535788048</v>
      </c>
      <c r="U98">
        <v>128</v>
      </c>
      <c r="V98" t="s">
        <v>15172</v>
      </c>
      <c r="W98" t="s">
        <v>15172</v>
      </c>
      <c r="X98" t="s">
        <v>13242</v>
      </c>
      <c r="Y98" s="102">
        <v>45993.385736689816</v>
      </c>
    </row>
    <row r="99" spans="1:25" x14ac:dyDescent="0.25">
      <c r="A99">
        <v>1097</v>
      </c>
      <c r="B99" t="s">
        <v>16000</v>
      </c>
      <c r="C99" t="s">
        <v>172</v>
      </c>
      <c r="D99" t="s">
        <v>44</v>
      </c>
      <c r="E99" t="s">
        <v>45</v>
      </c>
      <c r="F99" t="s">
        <v>205</v>
      </c>
      <c r="G99" t="s">
        <v>243</v>
      </c>
      <c r="H99">
        <v>2024</v>
      </c>
      <c r="J99" t="s">
        <v>51</v>
      </c>
      <c r="K99" t="s">
        <v>15442</v>
      </c>
      <c r="L99">
        <v>0</v>
      </c>
      <c r="M99">
        <v>1</v>
      </c>
      <c r="N99" t="s">
        <v>165</v>
      </c>
      <c r="O99" t="s">
        <v>116</v>
      </c>
      <c r="P99">
        <v>0</v>
      </c>
      <c r="Q99" t="s">
        <v>51</v>
      </c>
      <c r="R99" t="s">
        <v>51</v>
      </c>
      <c r="S99" t="s">
        <v>13252</v>
      </c>
      <c r="T99">
        <v>118.86711018950609</v>
      </c>
      <c r="U99">
        <v>11.5</v>
      </c>
      <c r="V99" t="s">
        <v>15172</v>
      </c>
      <c r="W99" t="s">
        <v>15172</v>
      </c>
      <c r="X99" t="s">
        <v>13242</v>
      </c>
      <c r="Y99" s="102">
        <v>45993.385736689816</v>
      </c>
    </row>
    <row r="100" spans="1:25" x14ac:dyDescent="0.25">
      <c r="A100">
        <v>1098</v>
      </c>
      <c r="B100" t="s">
        <v>244</v>
      </c>
      <c r="C100" t="s">
        <v>245</v>
      </c>
      <c r="D100" t="s">
        <v>44</v>
      </c>
      <c r="E100" t="s">
        <v>45</v>
      </c>
      <c r="F100" t="s">
        <v>205</v>
      </c>
      <c r="G100" t="s">
        <v>246</v>
      </c>
      <c r="H100">
        <v>1961</v>
      </c>
      <c r="I100" t="s">
        <v>15440</v>
      </c>
      <c r="J100" t="s">
        <v>48</v>
      </c>
      <c r="K100" t="s">
        <v>13279</v>
      </c>
      <c r="L100">
        <v>1.25</v>
      </c>
      <c r="M100">
        <v>1</v>
      </c>
      <c r="N100" t="s">
        <v>59</v>
      </c>
      <c r="O100" t="s">
        <v>50</v>
      </c>
      <c r="P100">
        <v>10</v>
      </c>
      <c r="Q100" t="s">
        <v>49</v>
      </c>
      <c r="R100" t="s">
        <v>50</v>
      </c>
      <c r="S100" t="s">
        <v>13252</v>
      </c>
      <c r="T100">
        <v>120.87063255523584</v>
      </c>
      <c r="U100">
        <v>613.29999999999995</v>
      </c>
      <c r="V100" t="s">
        <v>15172</v>
      </c>
      <c r="W100" t="s">
        <v>15172</v>
      </c>
      <c r="X100" t="s">
        <v>13242</v>
      </c>
      <c r="Y100" s="102">
        <v>45993.385736689816</v>
      </c>
    </row>
    <row r="101" spans="1:25" x14ac:dyDescent="0.25">
      <c r="A101">
        <v>1099</v>
      </c>
      <c r="B101" t="s">
        <v>247</v>
      </c>
      <c r="C101" t="s">
        <v>245</v>
      </c>
      <c r="D101" t="s">
        <v>44</v>
      </c>
      <c r="E101" t="s">
        <v>45</v>
      </c>
      <c r="F101" t="s">
        <v>205</v>
      </c>
      <c r="G101" t="s">
        <v>246</v>
      </c>
      <c r="H101">
        <v>1961</v>
      </c>
      <c r="I101" t="s">
        <v>15440</v>
      </c>
      <c r="J101" t="s">
        <v>48</v>
      </c>
      <c r="K101" t="s">
        <v>13279</v>
      </c>
      <c r="L101">
        <v>1.25</v>
      </c>
      <c r="M101">
        <v>1</v>
      </c>
      <c r="N101" t="s">
        <v>59</v>
      </c>
      <c r="O101" t="s">
        <v>50</v>
      </c>
      <c r="P101">
        <v>10</v>
      </c>
      <c r="Q101" t="s">
        <v>49</v>
      </c>
      <c r="R101" t="s">
        <v>50</v>
      </c>
      <c r="S101" t="s">
        <v>13252</v>
      </c>
      <c r="T101">
        <v>120.89818712123986</v>
      </c>
      <c r="U101">
        <v>598.29999999999995</v>
      </c>
      <c r="V101" t="s">
        <v>15172</v>
      </c>
      <c r="W101" t="s">
        <v>15172</v>
      </c>
      <c r="X101" t="s">
        <v>13242</v>
      </c>
      <c r="Y101" s="102">
        <v>45993.385736689816</v>
      </c>
    </row>
    <row r="102" spans="1:25" x14ac:dyDescent="0.25">
      <c r="A102">
        <v>1100</v>
      </c>
      <c r="B102" t="s">
        <v>248</v>
      </c>
      <c r="C102" t="s">
        <v>16001</v>
      </c>
      <c r="D102" t="s">
        <v>44</v>
      </c>
      <c r="E102" t="s">
        <v>45</v>
      </c>
      <c r="F102" t="s">
        <v>205</v>
      </c>
      <c r="G102" t="s">
        <v>250</v>
      </c>
      <c r="H102">
        <v>1968</v>
      </c>
      <c r="I102" t="s">
        <v>15440</v>
      </c>
      <c r="J102" t="s">
        <v>48</v>
      </c>
      <c r="K102" t="s">
        <v>13279</v>
      </c>
      <c r="L102">
        <v>1</v>
      </c>
      <c r="M102">
        <v>3</v>
      </c>
      <c r="N102" t="s">
        <v>49</v>
      </c>
      <c r="O102" t="s">
        <v>50</v>
      </c>
      <c r="P102">
        <v>0</v>
      </c>
      <c r="Q102" t="s">
        <v>51</v>
      </c>
      <c r="R102" t="s">
        <v>51</v>
      </c>
      <c r="S102" t="s">
        <v>13252</v>
      </c>
      <c r="T102">
        <v>122.57595043510466</v>
      </c>
      <c r="U102">
        <v>118</v>
      </c>
      <c r="V102" t="s">
        <v>15172</v>
      </c>
      <c r="W102" t="s">
        <v>15172</v>
      </c>
      <c r="X102" t="s">
        <v>13242</v>
      </c>
      <c r="Y102" s="102">
        <v>45993.385736689816</v>
      </c>
    </row>
    <row r="103" spans="1:25" x14ac:dyDescent="0.25">
      <c r="A103">
        <v>1101</v>
      </c>
      <c r="B103" t="s">
        <v>251</v>
      </c>
      <c r="C103" t="s">
        <v>249</v>
      </c>
      <c r="D103" t="s">
        <v>44</v>
      </c>
      <c r="E103" t="s">
        <v>45</v>
      </c>
      <c r="F103" t="s">
        <v>205</v>
      </c>
      <c r="G103" t="s">
        <v>250</v>
      </c>
      <c r="H103">
        <v>1968</v>
      </c>
      <c r="I103" t="s">
        <v>15440</v>
      </c>
      <c r="J103" t="s">
        <v>48</v>
      </c>
      <c r="K103" t="s">
        <v>13279</v>
      </c>
      <c r="L103">
        <v>1</v>
      </c>
      <c r="M103">
        <v>3</v>
      </c>
      <c r="N103" t="s">
        <v>49</v>
      </c>
      <c r="O103" t="s">
        <v>50</v>
      </c>
      <c r="P103">
        <v>0</v>
      </c>
      <c r="Q103" t="s">
        <v>51</v>
      </c>
      <c r="R103" t="s">
        <v>51</v>
      </c>
      <c r="S103" t="s">
        <v>13252</v>
      </c>
      <c r="T103">
        <v>122.690629</v>
      </c>
      <c r="U103">
        <v>118</v>
      </c>
      <c r="V103" t="s">
        <v>15172</v>
      </c>
      <c r="W103" t="s">
        <v>15172</v>
      </c>
      <c r="X103" t="s">
        <v>13242</v>
      </c>
      <c r="Y103" s="102">
        <v>45993.385736689816</v>
      </c>
    </row>
    <row r="104" spans="1:25" x14ac:dyDescent="0.25">
      <c r="A104">
        <v>1102</v>
      </c>
      <c r="B104" t="s">
        <v>252</v>
      </c>
      <c r="C104" t="s">
        <v>172</v>
      </c>
      <c r="D104" t="s">
        <v>15445</v>
      </c>
      <c r="E104" t="s">
        <v>45</v>
      </c>
      <c r="F104" t="s">
        <v>205</v>
      </c>
      <c r="G104" t="s">
        <v>253</v>
      </c>
      <c r="H104">
        <v>1968</v>
      </c>
      <c r="I104" t="s">
        <v>15440</v>
      </c>
      <c r="J104" t="s">
        <v>51</v>
      </c>
      <c r="K104" t="s">
        <v>15442</v>
      </c>
      <c r="L104">
        <v>0</v>
      </c>
      <c r="M104">
        <v>1</v>
      </c>
      <c r="N104" t="s">
        <v>59</v>
      </c>
      <c r="O104" t="s">
        <v>116</v>
      </c>
      <c r="P104">
        <v>0</v>
      </c>
      <c r="Q104" t="s">
        <v>51</v>
      </c>
      <c r="R104" t="s">
        <v>51</v>
      </c>
      <c r="S104" t="s">
        <v>13252</v>
      </c>
      <c r="T104">
        <v>122.81716323856743</v>
      </c>
      <c r="U104">
        <v>12.5</v>
      </c>
      <c r="V104" t="s">
        <v>15172</v>
      </c>
      <c r="W104" t="s">
        <v>15172</v>
      </c>
      <c r="X104" t="s">
        <v>13242</v>
      </c>
      <c r="Y104" s="102">
        <v>45993.385736689816</v>
      </c>
    </row>
    <row r="105" spans="1:25" x14ac:dyDescent="0.25">
      <c r="A105">
        <v>1103</v>
      </c>
      <c r="B105" t="s">
        <v>254</v>
      </c>
      <c r="C105" t="s">
        <v>255</v>
      </c>
      <c r="D105" t="s">
        <v>44</v>
      </c>
      <c r="E105" t="s">
        <v>45</v>
      </c>
      <c r="F105" t="s">
        <v>205</v>
      </c>
      <c r="G105" t="s">
        <v>256</v>
      </c>
      <c r="H105">
        <v>2014</v>
      </c>
      <c r="I105" t="s">
        <v>15440</v>
      </c>
      <c r="J105" t="s">
        <v>51</v>
      </c>
      <c r="K105" t="s">
        <v>15442</v>
      </c>
      <c r="L105">
        <v>0</v>
      </c>
      <c r="M105">
        <v>1</v>
      </c>
      <c r="N105" t="s">
        <v>165</v>
      </c>
      <c r="O105" t="s">
        <v>116</v>
      </c>
      <c r="P105">
        <v>0</v>
      </c>
      <c r="Q105" t="s">
        <v>51</v>
      </c>
      <c r="R105" t="s">
        <v>51</v>
      </c>
      <c r="S105" t="s">
        <v>13252</v>
      </c>
      <c r="T105">
        <v>124.17088554112991</v>
      </c>
      <c r="U105">
        <v>12</v>
      </c>
      <c r="V105" t="s">
        <v>15172</v>
      </c>
      <c r="W105" t="s">
        <v>15172</v>
      </c>
      <c r="X105" t="s">
        <v>13242</v>
      </c>
      <c r="Y105" s="102">
        <v>45993.385736689816</v>
      </c>
    </row>
    <row r="106" spans="1:25" x14ac:dyDescent="0.25">
      <c r="A106">
        <v>1104</v>
      </c>
      <c r="B106" t="s">
        <v>13285</v>
      </c>
      <c r="C106" t="s">
        <v>257</v>
      </c>
      <c r="D106" t="s">
        <v>44</v>
      </c>
      <c r="E106" t="s">
        <v>45</v>
      </c>
      <c r="F106" t="s">
        <v>205</v>
      </c>
      <c r="G106" t="s">
        <v>258</v>
      </c>
      <c r="H106">
        <v>2018</v>
      </c>
      <c r="I106" t="s">
        <v>15441</v>
      </c>
      <c r="J106" t="s">
        <v>48</v>
      </c>
      <c r="K106" t="s">
        <v>13256</v>
      </c>
      <c r="L106">
        <v>0</v>
      </c>
      <c r="M106">
        <v>3</v>
      </c>
      <c r="N106" t="s">
        <v>73</v>
      </c>
      <c r="O106" t="s">
        <v>50</v>
      </c>
      <c r="P106">
        <v>0</v>
      </c>
      <c r="Q106" t="s">
        <v>51</v>
      </c>
      <c r="R106" t="s">
        <v>51</v>
      </c>
      <c r="S106" t="s">
        <v>13252</v>
      </c>
      <c r="T106">
        <v>124.85213672566466</v>
      </c>
      <c r="U106">
        <v>366</v>
      </c>
      <c r="V106" t="s">
        <v>15172</v>
      </c>
      <c r="W106" t="s">
        <v>15172</v>
      </c>
      <c r="X106" t="s">
        <v>13242</v>
      </c>
      <c r="Y106" s="102">
        <v>45993.385736689816</v>
      </c>
    </row>
    <row r="107" spans="1:25" x14ac:dyDescent="0.25">
      <c r="A107">
        <v>1105</v>
      </c>
      <c r="B107" t="s">
        <v>15242</v>
      </c>
      <c r="C107" t="s">
        <v>15243</v>
      </c>
      <c r="D107" t="s">
        <v>44</v>
      </c>
      <c r="E107" t="s">
        <v>45</v>
      </c>
      <c r="F107" t="s">
        <v>205</v>
      </c>
      <c r="G107" t="s">
        <v>15446</v>
      </c>
      <c r="H107">
        <v>2019</v>
      </c>
      <c r="I107" t="s">
        <v>15441</v>
      </c>
      <c r="J107" t="s">
        <v>48</v>
      </c>
      <c r="K107" t="s">
        <v>13280</v>
      </c>
      <c r="L107">
        <v>0</v>
      </c>
      <c r="M107">
        <v>3</v>
      </c>
      <c r="N107" t="s">
        <v>73</v>
      </c>
      <c r="O107" t="s">
        <v>50</v>
      </c>
      <c r="P107">
        <v>0</v>
      </c>
      <c r="Q107" t="s">
        <v>51</v>
      </c>
      <c r="R107" t="s">
        <v>51</v>
      </c>
      <c r="S107" t="s">
        <v>13252</v>
      </c>
      <c r="T107">
        <v>125.09379310116995</v>
      </c>
      <c r="U107">
        <v>366</v>
      </c>
      <c r="V107" t="s">
        <v>15172</v>
      </c>
      <c r="W107" t="s">
        <v>15172</v>
      </c>
      <c r="X107" t="s">
        <v>13242</v>
      </c>
      <c r="Y107" s="102">
        <v>45993.385736689816</v>
      </c>
    </row>
    <row r="108" spans="1:25" x14ac:dyDescent="0.25">
      <c r="A108">
        <v>1106</v>
      </c>
      <c r="B108" t="s">
        <v>13286</v>
      </c>
      <c r="C108" t="s">
        <v>259</v>
      </c>
      <c r="D108" t="s">
        <v>44</v>
      </c>
      <c r="E108" t="s">
        <v>45</v>
      </c>
      <c r="F108" t="s">
        <v>205</v>
      </c>
      <c r="G108" t="s">
        <v>258</v>
      </c>
      <c r="H108">
        <v>2018</v>
      </c>
      <c r="I108" t="s">
        <v>15441</v>
      </c>
      <c r="J108" t="s">
        <v>48</v>
      </c>
      <c r="K108" t="s">
        <v>13256</v>
      </c>
      <c r="M108">
        <v>4</v>
      </c>
      <c r="N108" t="s">
        <v>73</v>
      </c>
      <c r="O108" t="s">
        <v>50</v>
      </c>
      <c r="P108">
        <v>0</v>
      </c>
      <c r="Q108" t="s">
        <v>51</v>
      </c>
      <c r="R108" t="s">
        <v>51</v>
      </c>
      <c r="S108" t="s">
        <v>13252</v>
      </c>
      <c r="T108">
        <v>125.01770233722716</v>
      </c>
      <c r="U108">
        <v>598</v>
      </c>
      <c r="V108" t="s">
        <v>15172</v>
      </c>
      <c r="W108" t="s">
        <v>15172</v>
      </c>
      <c r="X108" t="s">
        <v>13242</v>
      </c>
      <c r="Y108" s="102">
        <v>45993.385736689816</v>
      </c>
    </row>
    <row r="109" spans="1:25" x14ac:dyDescent="0.25">
      <c r="A109">
        <v>1107</v>
      </c>
      <c r="B109" t="s">
        <v>15244</v>
      </c>
      <c r="C109" t="s">
        <v>259</v>
      </c>
      <c r="D109" t="s">
        <v>44</v>
      </c>
      <c r="E109" t="s">
        <v>45</v>
      </c>
      <c r="F109" t="s">
        <v>205</v>
      </c>
      <c r="G109" t="s">
        <v>15245</v>
      </c>
      <c r="H109">
        <v>2019</v>
      </c>
      <c r="I109" t="s">
        <v>15440</v>
      </c>
      <c r="J109" t="s">
        <v>48</v>
      </c>
      <c r="K109" t="s">
        <v>13280</v>
      </c>
      <c r="L109">
        <v>0</v>
      </c>
      <c r="M109">
        <v>4</v>
      </c>
      <c r="N109" t="s">
        <v>59</v>
      </c>
      <c r="O109" t="s">
        <v>50</v>
      </c>
      <c r="P109">
        <v>0</v>
      </c>
      <c r="Q109" t="s">
        <v>51</v>
      </c>
      <c r="R109" t="s">
        <v>51</v>
      </c>
      <c r="S109" t="s">
        <v>13252</v>
      </c>
      <c r="T109">
        <v>125.33068222466925</v>
      </c>
      <c r="U109">
        <v>598</v>
      </c>
      <c r="V109" t="s">
        <v>15172</v>
      </c>
      <c r="W109" t="s">
        <v>15172</v>
      </c>
      <c r="X109" t="s">
        <v>13242</v>
      </c>
      <c r="Y109" s="102">
        <v>45993.385736689816</v>
      </c>
    </row>
    <row r="110" spans="1:25" x14ac:dyDescent="0.25">
      <c r="A110">
        <v>1108</v>
      </c>
      <c r="B110" t="s">
        <v>261</v>
      </c>
      <c r="C110" t="s">
        <v>262</v>
      </c>
      <c r="D110" t="s">
        <v>44</v>
      </c>
      <c r="E110" t="s">
        <v>45</v>
      </c>
      <c r="F110" t="s">
        <v>205</v>
      </c>
      <c r="G110" t="s">
        <v>45</v>
      </c>
      <c r="H110">
        <v>2010</v>
      </c>
      <c r="I110" t="s">
        <v>15441</v>
      </c>
      <c r="J110" t="s">
        <v>48</v>
      </c>
      <c r="K110" t="s">
        <v>13256</v>
      </c>
      <c r="L110">
        <v>0</v>
      </c>
      <c r="M110">
        <v>2</v>
      </c>
      <c r="N110" t="s">
        <v>73</v>
      </c>
      <c r="O110" t="s">
        <v>263</v>
      </c>
      <c r="P110">
        <v>0</v>
      </c>
      <c r="Q110" t="s">
        <v>51</v>
      </c>
      <c r="R110" t="s">
        <v>51</v>
      </c>
      <c r="S110" t="s">
        <v>13252</v>
      </c>
      <c r="T110">
        <v>126.00085389158282</v>
      </c>
      <c r="U110">
        <v>255.9</v>
      </c>
      <c r="V110" t="s">
        <v>15172</v>
      </c>
      <c r="W110" t="s">
        <v>15172</v>
      </c>
      <c r="X110" t="s">
        <v>13242</v>
      </c>
      <c r="Y110" s="102">
        <v>45993.385736689816</v>
      </c>
    </row>
    <row r="111" spans="1:25" x14ac:dyDescent="0.25">
      <c r="A111">
        <v>1109</v>
      </c>
      <c r="B111" t="s">
        <v>264</v>
      </c>
      <c r="C111" t="s">
        <v>262</v>
      </c>
      <c r="D111" t="s">
        <v>44</v>
      </c>
      <c r="E111" t="s">
        <v>45</v>
      </c>
      <c r="F111" t="s">
        <v>205</v>
      </c>
      <c r="G111" t="s">
        <v>45</v>
      </c>
      <c r="H111">
        <v>2012</v>
      </c>
      <c r="I111" t="s">
        <v>15441</v>
      </c>
      <c r="J111" t="s">
        <v>48</v>
      </c>
      <c r="K111" t="s">
        <v>13256</v>
      </c>
      <c r="L111">
        <v>0</v>
      </c>
      <c r="M111">
        <v>2</v>
      </c>
      <c r="N111" t="s">
        <v>73</v>
      </c>
      <c r="O111" t="s">
        <v>263</v>
      </c>
      <c r="P111">
        <v>0</v>
      </c>
      <c r="Q111" t="s">
        <v>51</v>
      </c>
      <c r="R111" t="s">
        <v>51</v>
      </c>
      <c r="S111" t="s">
        <v>13252</v>
      </c>
      <c r="T111">
        <v>126.12598900381985</v>
      </c>
      <c r="U111">
        <v>242.8</v>
      </c>
      <c r="V111" t="s">
        <v>15172</v>
      </c>
      <c r="W111" t="s">
        <v>15172</v>
      </c>
      <c r="X111" t="s">
        <v>13242</v>
      </c>
      <c r="Y111" s="102">
        <v>45993.385736689816</v>
      </c>
    </row>
    <row r="112" spans="1:25" x14ac:dyDescent="0.25">
      <c r="A112">
        <v>1110</v>
      </c>
      <c r="B112" t="s">
        <v>265</v>
      </c>
      <c r="C112" t="s">
        <v>266</v>
      </c>
      <c r="D112" t="s">
        <v>44</v>
      </c>
      <c r="E112" t="s">
        <v>45</v>
      </c>
      <c r="F112" t="s">
        <v>205</v>
      </c>
      <c r="G112" t="s">
        <v>45</v>
      </c>
      <c r="H112">
        <v>1961</v>
      </c>
      <c r="I112" t="s">
        <v>15440</v>
      </c>
      <c r="J112" t="s">
        <v>48</v>
      </c>
      <c r="K112" t="s">
        <v>13254</v>
      </c>
      <c r="L112">
        <v>1</v>
      </c>
      <c r="M112">
        <v>1</v>
      </c>
      <c r="N112" t="s">
        <v>59</v>
      </c>
      <c r="O112" t="s">
        <v>50</v>
      </c>
      <c r="P112">
        <v>2</v>
      </c>
      <c r="Q112" t="s">
        <v>49</v>
      </c>
      <c r="R112" t="s">
        <v>50</v>
      </c>
      <c r="S112" t="s">
        <v>13252</v>
      </c>
      <c r="T112">
        <v>126.43392281258831</v>
      </c>
      <c r="U112">
        <v>168</v>
      </c>
      <c r="V112" t="s">
        <v>15172</v>
      </c>
      <c r="W112" t="s">
        <v>15172</v>
      </c>
      <c r="X112" t="s">
        <v>13242</v>
      </c>
      <c r="Y112" s="102">
        <v>45993.385736689816</v>
      </c>
    </row>
    <row r="113" spans="1:25" x14ac:dyDescent="0.25">
      <c r="A113">
        <v>1111</v>
      </c>
      <c r="B113" t="s">
        <v>267</v>
      </c>
      <c r="C113" t="s">
        <v>266</v>
      </c>
      <c r="D113" t="s">
        <v>44</v>
      </c>
      <c r="E113" t="s">
        <v>45</v>
      </c>
      <c r="F113" t="s">
        <v>205</v>
      </c>
      <c r="G113" t="s">
        <v>45</v>
      </c>
      <c r="H113">
        <v>1961</v>
      </c>
      <c r="I113" t="s">
        <v>15440</v>
      </c>
      <c r="J113" t="s">
        <v>48</v>
      </c>
      <c r="K113" t="s">
        <v>13254</v>
      </c>
      <c r="L113">
        <v>1</v>
      </c>
      <c r="M113">
        <v>1</v>
      </c>
      <c r="N113" t="s">
        <v>59</v>
      </c>
      <c r="O113" t="s">
        <v>50</v>
      </c>
      <c r="P113">
        <v>2</v>
      </c>
      <c r="Q113" t="s">
        <v>49</v>
      </c>
      <c r="R113" t="s">
        <v>50</v>
      </c>
      <c r="S113" t="s">
        <v>13252</v>
      </c>
      <c r="T113">
        <v>126.55912170009279</v>
      </c>
      <c r="U113">
        <v>168</v>
      </c>
      <c r="V113" t="s">
        <v>15172</v>
      </c>
      <c r="W113" t="s">
        <v>15172</v>
      </c>
      <c r="X113" t="s">
        <v>13242</v>
      </c>
      <c r="Y113" s="102">
        <v>45993.385736689816</v>
      </c>
    </row>
    <row r="114" spans="1:25" x14ac:dyDescent="0.25">
      <c r="A114">
        <v>1112</v>
      </c>
      <c r="B114" t="s">
        <v>268</v>
      </c>
      <c r="C114" t="s">
        <v>172</v>
      </c>
      <c r="D114" t="s">
        <v>44</v>
      </c>
      <c r="E114" t="s">
        <v>45</v>
      </c>
      <c r="F114" t="s">
        <v>205</v>
      </c>
      <c r="G114" t="s">
        <v>269</v>
      </c>
      <c r="H114">
        <v>1963</v>
      </c>
      <c r="I114" t="s">
        <v>15440</v>
      </c>
      <c r="J114" t="s">
        <v>51</v>
      </c>
      <c r="K114" t="s">
        <v>15442</v>
      </c>
      <c r="L114">
        <v>0</v>
      </c>
      <c r="M114">
        <v>1</v>
      </c>
      <c r="N114" t="s">
        <v>59</v>
      </c>
      <c r="O114" t="s">
        <v>116</v>
      </c>
      <c r="P114">
        <v>0</v>
      </c>
      <c r="Q114" t="s">
        <v>51</v>
      </c>
      <c r="R114" t="s">
        <v>51</v>
      </c>
      <c r="S114" t="s">
        <v>13252</v>
      </c>
      <c r="T114">
        <v>126.97664841642975</v>
      </c>
      <c r="U114">
        <v>13</v>
      </c>
      <c r="V114" t="s">
        <v>15172</v>
      </c>
      <c r="W114" t="s">
        <v>15172</v>
      </c>
      <c r="X114" t="s">
        <v>13242</v>
      </c>
      <c r="Y114" s="102">
        <v>45993.385736689816</v>
      </c>
    </row>
    <row r="115" spans="1:25" x14ac:dyDescent="0.25">
      <c r="A115">
        <v>1113</v>
      </c>
      <c r="B115" t="s">
        <v>270</v>
      </c>
      <c r="C115" t="s">
        <v>271</v>
      </c>
      <c r="D115" t="s">
        <v>44</v>
      </c>
      <c r="E115" t="s">
        <v>45</v>
      </c>
      <c r="F115" t="s">
        <v>205</v>
      </c>
      <c r="G115" t="s">
        <v>45</v>
      </c>
      <c r="H115">
        <v>1960</v>
      </c>
      <c r="I115" t="s">
        <v>15440</v>
      </c>
      <c r="J115" t="s">
        <v>48</v>
      </c>
      <c r="K115" t="s">
        <v>13254</v>
      </c>
      <c r="L115">
        <v>2</v>
      </c>
      <c r="M115">
        <v>4</v>
      </c>
      <c r="N115" t="s">
        <v>49</v>
      </c>
      <c r="O115" t="s">
        <v>50</v>
      </c>
      <c r="P115">
        <v>0</v>
      </c>
      <c r="Q115" t="s">
        <v>51</v>
      </c>
      <c r="R115" t="s">
        <v>51</v>
      </c>
      <c r="S115" t="s">
        <v>13252</v>
      </c>
      <c r="T115">
        <v>128.0565374880095</v>
      </c>
      <c r="U115">
        <v>208.9</v>
      </c>
      <c r="V115" t="s">
        <v>15172</v>
      </c>
      <c r="W115" t="s">
        <v>15172</v>
      </c>
      <c r="X115" t="s">
        <v>13242</v>
      </c>
      <c r="Y115" s="102">
        <v>45993.385736689816</v>
      </c>
    </row>
    <row r="116" spans="1:25" x14ac:dyDescent="0.25">
      <c r="A116">
        <v>1114</v>
      </c>
      <c r="B116" t="s">
        <v>272</v>
      </c>
      <c r="C116" t="s">
        <v>271</v>
      </c>
      <c r="D116" t="s">
        <v>44</v>
      </c>
      <c r="E116" t="s">
        <v>45</v>
      </c>
      <c r="F116" t="s">
        <v>205</v>
      </c>
      <c r="G116" t="s">
        <v>45</v>
      </c>
      <c r="H116">
        <v>1960</v>
      </c>
      <c r="I116" t="s">
        <v>15440</v>
      </c>
      <c r="J116" t="s">
        <v>48</v>
      </c>
      <c r="K116" t="s">
        <v>13256</v>
      </c>
      <c r="L116">
        <v>2</v>
      </c>
      <c r="M116">
        <v>4</v>
      </c>
      <c r="N116" t="s">
        <v>49</v>
      </c>
      <c r="O116" t="s">
        <v>50</v>
      </c>
      <c r="P116">
        <v>0</v>
      </c>
      <c r="Q116" t="s">
        <v>51</v>
      </c>
      <c r="R116" t="s">
        <v>51</v>
      </c>
      <c r="S116" t="s">
        <v>13252</v>
      </c>
      <c r="T116">
        <v>128.18158657310312</v>
      </c>
      <c r="U116">
        <v>208.9</v>
      </c>
      <c r="V116" t="s">
        <v>15172</v>
      </c>
      <c r="W116" t="s">
        <v>15172</v>
      </c>
      <c r="X116" t="s">
        <v>13242</v>
      </c>
      <c r="Y116" s="102">
        <v>45993.385736689816</v>
      </c>
    </row>
    <row r="117" spans="1:25" x14ac:dyDescent="0.25">
      <c r="A117">
        <v>1115</v>
      </c>
      <c r="B117" t="s">
        <v>273</v>
      </c>
      <c r="C117" t="s">
        <v>274</v>
      </c>
      <c r="D117" t="s">
        <v>44</v>
      </c>
      <c r="E117" t="s">
        <v>45</v>
      </c>
      <c r="F117" t="s">
        <v>205</v>
      </c>
      <c r="G117" t="s">
        <v>45</v>
      </c>
      <c r="H117">
        <v>1986</v>
      </c>
      <c r="I117" t="s">
        <v>15440</v>
      </c>
      <c r="J117" t="s">
        <v>48</v>
      </c>
      <c r="K117" t="s">
        <v>13256</v>
      </c>
      <c r="L117">
        <v>0</v>
      </c>
      <c r="M117">
        <v>4</v>
      </c>
      <c r="N117" t="s">
        <v>49</v>
      </c>
      <c r="O117" t="s">
        <v>50</v>
      </c>
      <c r="P117">
        <v>0</v>
      </c>
      <c r="Q117" t="s">
        <v>51</v>
      </c>
      <c r="R117" t="s">
        <v>51</v>
      </c>
      <c r="S117" t="s">
        <v>13252</v>
      </c>
      <c r="T117">
        <v>130.11798719618838</v>
      </c>
      <c r="U117">
        <v>219.3</v>
      </c>
      <c r="V117" t="s">
        <v>15172</v>
      </c>
      <c r="W117" t="s">
        <v>15172</v>
      </c>
      <c r="X117" t="s">
        <v>13242</v>
      </c>
      <c r="Y117" s="102">
        <v>45993.385736689816</v>
      </c>
    </row>
    <row r="118" spans="1:25" x14ac:dyDescent="0.25">
      <c r="A118">
        <v>1116</v>
      </c>
      <c r="B118" t="s">
        <v>275</v>
      </c>
      <c r="C118" t="s">
        <v>274</v>
      </c>
      <c r="D118" t="s">
        <v>44</v>
      </c>
      <c r="E118" t="s">
        <v>45</v>
      </c>
      <c r="F118" t="s">
        <v>205</v>
      </c>
      <c r="G118" t="s">
        <v>45</v>
      </c>
      <c r="H118">
        <v>1966</v>
      </c>
      <c r="I118" t="s">
        <v>15440</v>
      </c>
      <c r="J118" t="s">
        <v>48</v>
      </c>
      <c r="K118" t="s">
        <v>13279</v>
      </c>
      <c r="L118">
        <v>0</v>
      </c>
      <c r="M118">
        <v>1</v>
      </c>
      <c r="N118" t="s">
        <v>59</v>
      </c>
      <c r="O118" t="s">
        <v>50</v>
      </c>
      <c r="P118">
        <v>3</v>
      </c>
      <c r="Q118" t="s">
        <v>49</v>
      </c>
      <c r="R118" t="s">
        <v>50</v>
      </c>
      <c r="S118" t="s">
        <v>13252</v>
      </c>
      <c r="T118">
        <v>130.06354098969297</v>
      </c>
      <c r="U118">
        <v>231</v>
      </c>
      <c r="V118" t="s">
        <v>15172</v>
      </c>
      <c r="W118" t="s">
        <v>15172</v>
      </c>
      <c r="X118" t="s">
        <v>13242</v>
      </c>
      <c r="Y118" s="102">
        <v>45993.385736689816</v>
      </c>
    </row>
    <row r="119" spans="1:25" x14ac:dyDescent="0.25">
      <c r="A119">
        <v>1117</v>
      </c>
      <c r="B119" t="s">
        <v>276</v>
      </c>
      <c r="C119" t="s">
        <v>113</v>
      </c>
      <c r="D119" t="s">
        <v>44</v>
      </c>
      <c r="E119" t="s">
        <v>45</v>
      </c>
      <c r="F119" t="s">
        <v>205</v>
      </c>
      <c r="G119" t="s">
        <v>277</v>
      </c>
      <c r="H119">
        <v>1966</v>
      </c>
      <c r="I119" t="s">
        <v>15440</v>
      </c>
      <c r="J119" t="s">
        <v>51</v>
      </c>
      <c r="K119" t="s">
        <v>15442</v>
      </c>
      <c r="L119">
        <v>0</v>
      </c>
      <c r="M119">
        <v>1</v>
      </c>
      <c r="N119" t="s">
        <v>59</v>
      </c>
      <c r="O119" t="s">
        <v>116</v>
      </c>
      <c r="P119">
        <v>0</v>
      </c>
      <c r="Q119" t="s">
        <v>51</v>
      </c>
      <c r="R119" t="s">
        <v>51</v>
      </c>
      <c r="S119" t="s">
        <v>13252</v>
      </c>
      <c r="T119">
        <v>131.88956689775796</v>
      </c>
      <c r="U119">
        <v>15.75</v>
      </c>
      <c r="V119" t="s">
        <v>15172</v>
      </c>
      <c r="W119" t="s">
        <v>15172</v>
      </c>
      <c r="X119" t="s">
        <v>13242</v>
      </c>
      <c r="Y119" s="102">
        <v>45993.385736689816</v>
      </c>
    </row>
    <row r="120" spans="1:25" x14ac:dyDescent="0.25">
      <c r="A120">
        <v>1118</v>
      </c>
      <c r="B120" t="s">
        <v>278</v>
      </c>
      <c r="C120" t="s">
        <v>279</v>
      </c>
      <c r="D120" t="s">
        <v>44</v>
      </c>
      <c r="E120" t="s">
        <v>45</v>
      </c>
      <c r="F120" t="s">
        <v>280</v>
      </c>
      <c r="G120" t="s">
        <v>281</v>
      </c>
      <c r="H120">
        <v>1976</v>
      </c>
      <c r="I120" t="s">
        <v>15440</v>
      </c>
      <c r="J120" t="s">
        <v>48</v>
      </c>
      <c r="K120" t="s">
        <v>13279</v>
      </c>
      <c r="L120">
        <v>0.8</v>
      </c>
      <c r="M120">
        <v>3</v>
      </c>
      <c r="N120" t="s">
        <v>49</v>
      </c>
      <c r="O120" t="s">
        <v>50</v>
      </c>
      <c r="P120">
        <v>0</v>
      </c>
      <c r="Q120" t="s">
        <v>51</v>
      </c>
      <c r="R120" t="s">
        <v>51</v>
      </c>
      <c r="S120" t="s">
        <v>13252</v>
      </c>
      <c r="T120">
        <v>134.16626718000737</v>
      </c>
      <c r="U120">
        <v>148</v>
      </c>
      <c r="V120" t="s">
        <v>15172</v>
      </c>
      <c r="W120" t="s">
        <v>15172</v>
      </c>
      <c r="X120" t="s">
        <v>13242</v>
      </c>
      <c r="Y120" s="102">
        <v>45993.385736689816</v>
      </c>
    </row>
    <row r="121" spans="1:25" x14ac:dyDescent="0.25">
      <c r="A121">
        <v>1119</v>
      </c>
      <c r="B121" t="s">
        <v>282</v>
      </c>
      <c r="C121" t="s">
        <v>279</v>
      </c>
      <c r="D121" t="s">
        <v>44</v>
      </c>
      <c r="E121" t="s">
        <v>45</v>
      </c>
      <c r="F121" t="s">
        <v>280</v>
      </c>
      <c r="G121" t="s">
        <v>281</v>
      </c>
      <c r="H121">
        <v>1976</v>
      </c>
      <c r="I121" t="s">
        <v>15440</v>
      </c>
      <c r="J121" t="s">
        <v>48</v>
      </c>
      <c r="K121" t="s">
        <v>13325</v>
      </c>
      <c r="L121">
        <v>0</v>
      </c>
      <c r="M121">
        <v>3</v>
      </c>
      <c r="N121" t="s">
        <v>49</v>
      </c>
      <c r="O121" t="s">
        <v>50</v>
      </c>
      <c r="P121">
        <v>0</v>
      </c>
      <c r="Q121" t="s">
        <v>51</v>
      </c>
      <c r="R121" t="s">
        <v>51</v>
      </c>
      <c r="S121" t="s">
        <v>13252</v>
      </c>
      <c r="T121">
        <v>134.07701791167182</v>
      </c>
      <c r="U121">
        <v>148</v>
      </c>
      <c r="V121" t="s">
        <v>15172</v>
      </c>
      <c r="W121" t="s">
        <v>15172</v>
      </c>
      <c r="X121" t="s">
        <v>13242</v>
      </c>
      <c r="Y121" s="102">
        <v>45993.385736689816</v>
      </c>
    </row>
    <row r="122" spans="1:25" x14ac:dyDescent="0.25">
      <c r="A122">
        <v>1120</v>
      </c>
      <c r="B122" t="s">
        <v>283</v>
      </c>
      <c r="C122" t="s">
        <v>284</v>
      </c>
      <c r="D122" t="s">
        <v>44</v>
      </c>
      <c r="E122" t="s">
        <v>45</v>
      </c>
      <c r="F122" t="s">
        <v>280</v>
      </c>
      <c r="G122" t="s">
        <v>285</v>
      </c>
      <c r="H122">
        <v>1976</v>
      </c>
      <c r="I122" t="s">
        <v>15440</v>
      </c>
      <c r="J122" t="s">
        <v>48</v>
      </c>
      <c r="K122" t="s">
        <v>13256</v>
      </c>
      <c r="L122">
        <v>0</v>
      </c>
      <c r="M122">
        <v>3</v>
      </c>
      <c r="N122" t="s">
        <v>49</v>
      </c>
      <c r="O122" t="s">
        <v>50</v>
      </c>
      <c r="P122">
        <v>0</v>
      </c>
      <c r="Q122" t="s">
        <v>51</v>
      </c>
      <c r="R122" t="s">
        <v>51</v>
      </c>
      <c r="S122" t="s">
        <v>13252</v>
      </c>
      <c r="T122">
        <v>136.9360209626106</v>
      </c>
      <c r="U122">
        <v>123</v>
      </c>
      <c r="V122" t="s">
        <v>15172</v>
      </c>
      <c r="W122" t="s">
        <v>15172</v>
      </c>
      <c r="X122" t="s">
        <v>13242</v>
      </c>
      <c r="Y122" s="102">
        <v>45993.385736689816</v>
      </c>
    </row>
    <row r="123" spans="1:25" x14ac:dyDescent="0.25">
      <c r="A123">
        <v>1121</v>
      </c>
      <c r="B123" t="s">
        <v>286</v>
      </c>
      <c r="C123" t="s">
        <v>284</v>
      </c>
      <c r="D123" t="s">
        <v>44</v>
      </c>
      <c r="E123" t="s">
        <v>45</v>
      </c>
      <c r="F123" t="s">
        <v>280</v>
      </c>
      <c r="G123" t="s">
        <v>285</v>
      </c>
      <c r="H123">
        <v>1976</v>
      </c>
      <c r="I123" t="s">
        <v>15440</v>
      </c>
      <c r="J123" t="s">
        <v>48</v>
      </c>
      <c r="K123" t="s">
        <v>13256</v>
      </c>
      <c r="L123">
        <v>0</v>
      </c>
      <c r="M123">
        <v>3</v>
      </c>
      <c r="N123" t="s">
        <v>49</v>
      </c>
      <c r="O123" t="s">
        <v>50</v>
      </c>
      <c r="P123">
        <v>0</v>
      </c>
      <c r="Q123" t="s">
        <v>51</v>
      </c>
      <c r="R123" t="s">
        <v>51</v>
      </c>
      <c r="S123" t="s">
        <v>13252</v>
      </c>
      <c r="T123">
        <v>136.84657447592855</v>
      </c>
      <c r="U123">
        <v>123</v>
      </c>
      <c r="V123" t="s">
        <v>15172</v>
      </c>
      <c r="W123" t="s">
        <v>15172</v>
      </c>
      <c r="X123" t="s">
        <v>13242</v>
      </c>
      <c r="Y123" s="102">
        <v>45993.385736689816</v>
      </c>
    </row>
    <row r="124" spans="1:25" x14ac:dyDescent="0.25">
      <c r="A124">
        <v>1122</v>
      </c>
      <c r="B124" t="s">
        <v>287</v>
      </c>
      <c r="C124" t="s">
        <v>288</v>
      </c>
      <c r="D124" t="s">
        <v>44</v>
      </c>
      <c r="E124" t="s">
        <v>45</v>
      </c>
      <c r="F124" t="s">
        <v>280</v>
      </c>
      <c r="G124" t="s">
        <v>289</v>
      </c>
      <c r="H124">
        <v>1976</v>
      </c>
      <c r="I124" t="s">
        <v>15440</v>
      </c>
      <c r="J124" t="s">
        <v>48</v>
      </c>
      <c r="K124" t="s">
        <v>13256</v>
      </c>
      <c r="L124">
        <v>0</v>
      </c>
      <c r="M124">
        <v>3</v>
      </c>
      <c r="N124" t="s">
        <v>49</v>
      </c>
      <c r="O124" t="s">
        <v>50</v>
      </c>
      <c r="P124">
        <v>0</v>
      </c>
      <c r="Q124" t="s">
        <v>51</v>
      </c>
      <c r="R124" t="s">
        <v>51</v>
      </c>
      <c r="S124" t="s">
        <v>13252</v>
      </c>
      <c r="T124">
        <v>138.80319065788623</v>
      </c>
      <c r="U124">
        <v>128</v>
      </c>
      <c r="V124" t="s">
        <v>15172</v>
      </c>
      <c r="W124" t="s">
        <v>15172</v>
      </c>
      <c r="X124" t="s">
        <v>13242</v>
      </c>
      <c r="Y124" s="102">
        <v>45993.385736689816</v>
      </c>
    </row>
    <row r="125" spans="1:25" x14ac:dyDescent="0.25">
      <c r="A125">
        <v>1123</v>
      </c>
      <c r="B125" t="s">
        <v>290</v>
      </c>
      <c r="C125" t="s">
        <v>288</v>
      </c>
      <c r="D125" t="s">
        <v>44</v>
      </c>
      <c r="E125" t="s">
        <v>45</v>
      </c>
      <c r="F125" t="s">
        <v>280</v>
      </c>
      <c r="G125" t="s">
        <v>289</v>
      </c>
      <c r="H125">
        <v>1976</v>
      </c>
      <c r="I125" t="s">
        <v>15440</v>
      </c>
      <c r="J125" t="s">
        <v>48</v>
      </c>
      <c r="K125" t="s">
        <v>13256</v>
      </c>
      <c r="L125">
        <v>0.75</v>
      </c>
      <c r="M125">
        <v>3</v>
      </c>
      <c r="N125" t="s">
        <v>49</v>
      </c>
      <c r="O125" t="s">
        <v>50</v>
      </c>
      <c r="P125">
        <v>0</v>
      </c>
      <c r="Q125" t="s">
        <v>51</v>
      </c>
      <c r="R125" t="s">
        <v>51</v>
      </c>
      <c r="S125" t="s">
        <v>13252</v>
      </c>
      <c r="T125">
        <v>138.7191562396261</v>
      </c>
      <c r="U125">
        <v>128</v>
      </c>
      <c r="V125" t="s">
        <v>15172</v>
      </c>
      <c r="W125" t="s">
        <v>15172</v>
      </c>
      <c r="X125" t="s">
        <v>13242</v>
      </c>
      <c r="Y125" s="102">
        <v>45993.385736689816</v>
      </c>
    </row>
    <row r="126" spans="1:25" x14ac:dyDescent="0.25">
      <c r="A126">
        <v>1124</v>
      </c>
      <c r="B126" t="s">
        <v>291</v>
      </c>
      <c r="C126" t="s">
        <v>15447</v>
      </c>
      <c r="D126" t="s">
        <v>44</v>
      </c>
      <c r="E126" t="s">
        <v>45</v>
      </c>
      <c r="F126" t="s">
        <v>280</v>
      </c>
      <c r="G126" t="s">
        <v>292</v>
      </c>
      <c r="H126">
        <v>1985</v>
      </c>
      <c r="I126" t="s">
        <v>15440</v>
      </c>
      <c r="J126" t="s">
        <v>48</v>
      </c>
      <c r="K126" t="s">
        <v>13256</v>
      </c>
      <c r="L126">
        <v>0</v>
      </c>
      <c r="M126">
        <v>3</v>
      </c>
      <c r="N126" t="s">
        <v>64</v>
      </c>
      <c r="O126" t="s">
        <v>65</v>
      </c>
      <c r="P126">
        <v>0</v>
      </c>
      <c r="Q126" t="s">
        <v>51</v>
      </c>
      <c r="R126" t="s">
        <v>51</v>
      </c>
      <c r="S126" t="s">
        <v>13252</v>
      </c>
      <c r="T126">
        <v>143.41119894857502</v>
      </c>
      <c r="U126">
        <v>81</v>
      </c>
      <c r="V126" t="s">
        <v>15172</v>
      </c>
      <c r="W126" t="s">
        <v>15172</v>
      </c>
      <c r="X126" t="s">
        <v>13242</v>
      </c>
      <c r="Y126" s="102">
        <v>45993.385736689816</v>
      </c>
    </row>
    <row r="127" spans="1:25" x14ac:dyDescent="0.25">
      <c r="A127">
        <v>1125</v>
      </c>
      <c r="B127" t="s">
        <v>293</v>
      </c>
      <c r="C127" t="s">
        <v>15447</v>
      </c>
      <c r="D127" t="s">
        <v>44</v>
      </c>
      <c r="E127" t="s">
        <v>45</v>
      </c>
      <c r="F127" t="s">
        <v>280</v>
      </c>
      <c r="G127" t="s">
        <v>292</v>
      </c>
      <c r="H127">
        <v>1985</v>
      </c>
      <c r="I127" t="s">
        <v>15440</v>
      </c>
      <c r="J127" t="s">
        <v>48</v>
      </c>
      <c r="K127" t="s">
        <v>13256</v>
      </c>
      <c r="L127">
        <v>0</v>
      </c>
      <c r="M127">
        <v>3</v>
      </c>
      <c r="N127" t="s">
        <v>64</v>
      </c>
      <c r="O127" t="s">
        <v>65</v>
      </c>
      <c r="P127">
        <v>0</v>
      </c>
      <c r="Q127" t="s">
        <v>51</v>
      </c>
      <c r="R127" t="s">
        <v>51</v>
      </c>
      <c r="S127" t="s">
        <v>13252</v>
      </c>
      <c r="T127">
        <v>143.35520630721953</v>
      </c>
      <c r="U127">
        <v>81</v>
      </c>
      <c r="V127" t="s">
        <v>15172</v>
      </c>
      <c r="W127" t="s">
        <v>15172</v>
      </c>
      <c r="X127" t="s">
        <v>13242</v>
      </c>
      <c r="Y127" s="102">
        <v>45993.385736689816</v>
      </c>
    </row>
    <row r="128" spans="1:25" x14ac:dyDescent="0.25">
      <c r="A128">
        <v>1126</v>
      </c>
      <c r="B128" t="s">
        <v>294</v>
      </c>
      <c r="C128" t="s">
        <v>295</v>
      </c>
      <c r="D128" t="s">
        <v>44</v>
      </c>
      <c r="E128" t="s">
        <v>45</v>
      </c>
      <c r="F128" t="s">
        <v>280</v>
      </c>
      <c r="G128" t="s">
        <v>296</v>
      </c>
      <c r="H128">
        <v>1987</v>
      </c>
      <c r="I128" t="s">
        <v>15440</v>
      </c>
      <c r="J128" t="s">
        <v>51</v>
      </c>
      <c r="K128" t="s">
        <v>15442</v>
      </c>
      <c r="L128">
        <v>0</v>
      </c>
      <c r="M128">
        <v>1</v>
      </c>
      <c r="N128" t="s">
        <v>59</v>
      </c>
      <c r="O128" t="s">
        <v>116</v>
      </c>
      <c r="P128">
        <v>0</v>
      </c>
      <c r="Q128" t="s">
        <v>51</v>
      </c>
      <c r="R128" t="s">
        <v>51</v>
      </c>
      <c r="S128" t="s">
        <v>13252</v>
      </c>
      <c r="T128">
        <v>144.12289421328296</v>
      </c>
      <c r="U128">
        <v>13.1</v>
      </c>
      <c r="V128" t="s">
        <v>15172</v>
      </c>
      <c r="W128" t="s">
        <v>15172</v>
      </c>
      <c r="X128" t="s">
        <v>13242</v>
      </c>
      <c r="Y128" s="102">
        <v>45993.385736689816</v>
      </c>
    </row>
    <row r="129" spans="1:25" x14ac:dyDescent="0.25">
      <c r="A129">
        <v>1127</v>
      </c>
      <c r="B129" t="s">
        <v>297</v>
      </c>
      <c r="C129" t="s">
        <v>295</v>
      </c>
      <c r="D129" t="s">
        <v>44</v>
      </c>
      <c r="E129" t="s">
        <v>45</v>
      </c>
      <c r="F129" t="s">
        <v>280</v>
      </c>
      <c r="G129" t="s">
        <v>298</v>
      </c>
      <c r="H129">
        <v>1987</v>
      </c>
      <c r="I129" t="s">
        <v>15440</v>
      </c>
      <c r="J129" t="s">
        <v>51</v>
      </c>
      <c r="K129" t="s">
        <v>15442</v>
      </c>
      <c r="L129">
        <v>0</v>
      </c>
      <c r="M129">
        <v>1</v>
      </c>
      <c r="N129" t="s">
        <v>59</v>
      </c>
      <c r="O129" t="s">
        <v>116</v>
      </c>
      <c r="P129">
        <v>0</v>
      </c>
      <c r="Q129" t="s">
        <v>51</v>
      </c>
      <c r="R129" t="s">
        <v>51</v>
      </c>
      <c r="S129" t="s">
        <v>13252</v>
      </c>
      <c r="T129">
        <v>146.16554450204185</v>
      </c>
      <c r="U129">
        <v>17.899999999999999</v>
      </c>
      <c r="V129" t="s">
        <v>15172</v>
      </c>
      <c r="W129" t="s">
        <v>15172</v>
      </c>
      <c r="X129" t="s">
        <v>13242</v>
      </c>
      <c r="Y129" s="102">
        <v>45993.385736689816</v>
      </c>
    </row>
    <row r="130" spans="1:25" x14ac:dyDescent="0.25">
      <c r="A130">
        <v>1128</v>
      </c>
      <c r="B130" t="s">
        <v>299</v>
      </c>
      <c r="C130" t="s">
        <v>295</v>
      </c>
      <c r="D130" t="s">
        <v>44</v>
      </c>
      <c r="E130" t="s">
        <v>45</v>
      </c>
      <c r="F130" t="s">
        <v>280</v>
      </c>
      <c r="G130" t="s">
        <v>298</v>
      </c>
      <c r="H130">
        <v>1987</v>
      </c>
      <c r="I130" t="s">
        <v>15440</v>
      </c>
      <c r="J130" t="s">
        <v>51</v>
      </c>
      <c r="K130" t="s">
        <v>15442</v>
      </c>
      <c r="L130">
        <v>0</v>
      </c>
      <c r="M130">
        <v>1</v>
      </c>
      <c r="N130" t="s">
        <v>59</v>
      </c>
      <c r="O130" t="s">
        <v>116</v>
      </c>
      <c r="P130">
        <v>0</v>
      </c>
      <c r="Q130" t="s">
        <v>51</v>
      </c>
      <c r="R130" t="s">
        <v>51</v>
      </c>
      <c r="S130" t="s">
        <v>13252</v>
      </c>
      <c r="T130">
        <v>12.18516</v>
      </c>
      <c r="U130">
        <v>12.4</v>
      </c>
      <c r="V130" t="s">
        <v>15172</v>
      </c>
      <c r="W130" t="s">
        <v>15172</v>
      </c>
      <c r="X130" t="s">
        <v>13242</v>
      </c>
      <c r="Y130" s="102">
        <v>45993.385736689816</v>
      </c>
    </row>
    <row r="131" spans="1:25" x14ac:dyDescent="0.25">
      <c r="A131">
        <v>1129</v>
      </c>
      <c r="B131" t="s">
        <v>300</v>
      </c>
      <c r="C131" t="s">
        <v>295</v>
      </c>
      <c r="D131" t="s">
        <v>44</v>
      </c>
      <c r="E131" t="s">
        <v>45</v>
      </c>
      <c r="F131" t="s">
        <v>280</v>
      </c>
      <c r="G131" t="s">
        <v>301</v>
      </c>
      <c r="H131">
        <v>1987</v>
      </c>
      <c r="I131" t="s">
        <v>15440</v>
      </c>
      <c r="J131" t="s">
        <v>51</v>
      </c>
      <c r="K131" t="s">
        <v>15442</v>
      </c>
      <c r="L131">
        <v>0</v>
      </c>
      <c r="M131">
        <v>1</v>
      </c>
      <c r="N131" t="s">
        <v>59</v>
      </c>
      <c r="O131" t="s">
        <v>116</v>
      </c>
      <c r="P131">
        <v>0</v>
      </c>
      <c r="Q131" t="s">
        <v>51</v>
      </c>
      <c r="R131" t="s">
        <v>51</v>
      </c>
      <c r="S131" t="s">
        <v>13252</v>
      </c>
      <c r="T131">
        <v>148.03217096933875</v>
      </c>
      <c r="U131">
        <v>15.33</v>
      </c>
      <c r="V131" t="s">
        <v>15172</v>
      </c>
      <c r="W131" t="s">
        <v>15172</v>
      </c>
      <c r="X131" t="s">
        <v>13242</v>
      </c>
      <c r="Y131" s="102">
        <v>45993.385736689816</v>
      </c>
    </row>
    <row r="132" spans="1:25" x14ac:dyDescent="0.25">
      <c r="A132">
        <v>1130</v>
      </c>
      <c r="B132" t="s">
        <v>302</v>
      </c>
      <c r="C132" t="s">
        <v>303</v>
      </c>
      <c r="D132" t="s">
        <v>44</v>
      </c>
      <c r="E132" t="s">
        <v>45</v>
      </c>
      <c r="F132" t="s">
        <v>280</v>
      </c>
      <c r="G132" t="s">
        <v>304</v>
      </c>
      <c r="H132">
        <v>1985</v>
      </c>
      <c r="I132" t="s">
        <v>15440</v>
      </c>
      <c r="J132" t="s">
        <v>48</v>
      </c>
      <c r="K132" t="s">
        <v>13256</v>
      </c>
      <c r="L132">
        <v>0</v>
      </c>
      <c r="M132">
        <v>3</v>
      </c>
      <c r="N132" t="s">
        <v>59</v>
      </c>
      <c r="O132" t="s">
        <v>50</v>
      </c>
      <c r="P132">
        <v>0</v>
      </c>
      <c r="Q132" t="s">
        <v>51</v>
      </c>
      <c r="R132" t="s">
        <v>51</v>
      </c>
      <c r="S132" t="s">
        <v>13252</v>
      </c>
      <c r="T132">
        <v>151.34731225224928</v>
      </c>
      <c r="U132">
        <v>147</v>
      </c>
      <c r="V132" t="s">
        <v>15172</v>
      </c>
      <c r="W132" t="s">
        <v>15172</v>
      </c>
      <c r="X132" t="s">
        <v>13242</v>
      </c>
      <c r="Y132" s="102">
        <v>45993.385736689816</v>
      </c>
    </row>
    <row r="133" spans="1:25" x14ac:dyDescent="0.25">
      <c r="A133">
        <v>1131</v>
      </c>
      <c r="B133" t="s">
        <v>305</v>
      </c>
      <c r="C133" t="s">
        <v>303</v>
      </c>
      <c r="D133" t="s">
        <v>44</v>
      </c>
      <c r="E133" t="s">
        <v>45</v>
      </c>
      <c r="F133" t="s">
        <v>280</v>
      </c>
      <c r="G133" t="s">
        <v>304</v>
      </c>
      <c r="H133">
        <v>1985</v>
      </c>
      <c r="I133" t="s">
        <v>15440</v>
      </c>
      <c r="J133" t="s">
        <v>48</v>
      </c>
      <c r="K133" t="s">
        <v>13256</v>
      </c>
      <c r="L133">
        <v>0</v>
      </c>
      <c r="M133">
        <v>3</v>
      </c>
      <c r="N133" t="s">
        <v>59</v>
      </c>
      <c r="O133" t="s">
        <v>50</v>
      </c>
      <c r="P133">
        <v>0</v>
      </c>
      <c r="Q133" t="s">
        <v>51</v>
      </c>
      <c r="R133" t="s">
        <v>51</v>
      </c>
      <c r="S133" t="s">
        <v>13252</v>
      </c>
      <c r="T133">
        <v>151.26305064298899</v>
      </c>
      <c r="U133">
        <v>147</v>
      </c>
      <c r="V133" t="s">
        <v>15172</v>
      </c>
      <c r="W133" t="s">
        <v>15172</v>
      </c>
      <c r="X133" t="s">
        <v>13242</v>
      </c>
      <c r="Y133" s="102">
        <v>45993.385736689816</v>
      </c>
    </row>
    <row r="134" spans="1:25" x14ac:dyDescent="0.25">
      <c r="A134">
        <v>1132</v>
      </c>
      <c r="B134" t="s">
        <v>306</v>
      </c>
      <c r="C134" t="s">
        <v>307</v>
      </c>
      <c r="D134" t="s">
        <v>44</v>
      </c>
      <c r="E134" t="s">
        <v>45</v>
      </c>
      <c r="F134" t="s">
        <v>280</v>
      </c>
      <c r="G134" t="s">
        <v>308</v>
      </c>
      <c r="H134">
        <v>1985</v>
      </c>
      <c r="I134" t="s">
        <v>15448</v>
      </c>
      <c r="J134" t="s">
        <v>48</v>
      </c>
      <c r="K134" t="s">
        <v>13256</v>
      </c>
      <c r="L134">
        <v>0</v>
      </c>
      <c r="M134">
        <v>1</v>
      </c>
      <c r="N134" t="s">
        <v>49</v>
      </c>
      <c r="O134" t="s">
        <v>50</v>
      </c>
      <c r="P134">
        <v>0</v>
      </c>
      <c r="Q134" t="s">
        <v>51</v>
      </c>
      <c r="R134" t="s">
        <v>51</v>
      </c>
      <c r="S134" t="s">
        <v>13252</v>
      </c>
      <c r="T134">
        <v>151.56741898492854</v>
      </c>
      <c r="U134">
        <v>98</v>
      </c>
      <c r="V134" t="s">
        <v>15172</v>
      </c>
      <c r="W134" t="s">
        <v>15172</v>
      </c>
      <c r="X134" t="s">
        <v>13242</v>
      </c>
      <c r="Y134" s="102">
        <v>45993.385736689816</v>
      </c>
    </row>
    <row r="135" spans="1:25" x14ac:dyDescent="0.25">
      <c r="A135">
        <v>1133</v>
      </c>
      <c r="B135" t="s">
        <v>309</v>
      </c>
      <c r="C135" t="s">
        <v>307</v>
      </c>
      <c r="D135" t="s">
        <v>44</v>
      </c>
      <c r="E135" t="s">
        <v>45</v>
      </c>
      <c r="F135" t="s">
        <v>280</v>
      </c>
      <c r="G135" t="s">
        <v>308</v>
      </c>
      <c r="H135">
        <v>1985</v>
      </c>
      <c r="I135" t="s">
        <v>15440</v>
      </c>
      <c r="J135" t="s">
        <v>48</v>
      </c>
      <c r="K135" t="s">
        <v>13256</v>
      </c>
      <c r="L135">
        <v>0</v>
      </c>
      <c r="M135">
        <v>1</v>
      </c>
      <c r="N135" t="s">
        <v>49</v>
      </c>
      <c r="O135" t="s">
        <v>50</v>
      </c>
      <c r="P135">
        <v>0</v>
      </c>
      <c r="Q135" t="s">
        <v>51</v>
      </c>
      <c r="R135" t="s">
        <v>51</v>
      </c>
      <c r="S135" t="s">
        <v>13252</v>
      </c>
      <c r="T135">
        <v>151.46323544852493</v>
      </c>
      <c r="U135">
        <v>98</v>
      </c>
      <c r="V135" t="s">
        <v>15172</v>
      </c>
      <c r="W135" t="s">
        <v>15172</v>
      </c>
      <c r="X135" t="s">
        <v>13242</v>
      </c>
      <c r="Y135" s="102">
        <v>45993.385736689816</v>
      </c>
    </row>
    <row r="136" spans="1:25" x14ac:dyDescent="0.25">
      <c r="A136">
        <v>1134</v>
      </c>
      <c r="B136" t="s">
        <v>310</v>
      </c>
      <c r="C136" t="s">
        <v>307</v>
      </c>
      <c r="D136" t="s">
        <v>44</v>
      </c>
      <c r="E136" t="s">
        <v>45</v>
      </c>
      <c r="F136" t="s">
        <v>280</v>
      </c>
      <c r="G136" t="s">
        <v>311</v>
      </c>
      <c r="H136">
        <v>1984</v>
      </c>
      <c r="I136" t="s">
        <v>15440</v>
      </c>
      <c r="J136" t="s">
        <v>51</v>
      </c>
      <c r="K136" t="s">
        <v>15442</v>
      </c>
      <c r="L136">
        <v>0</v>
      </c>
      <c r="M136">
        <v>1</v>
      </c>
      <c r="N136" t="s">
        <v>165</v>
      </c>
      <c r="O136" t="s">
        <v>116</v>
      </c>
      <c r="P136">
        <v>0</v>
      </c>
      <c r="Q136" t="s">
        <v>51</v>
      </c>
      <c r="R136" t="s">
        <v>51</v>
      </c>
      <c r="S136" t="s">
        <v>13252</v>
      </c>
      <c r="T136">
        <v>151.57344800000001</v>
      </c>
      <c r="U136">
        <v>7</v>
      </c>
      <c r="V136" t="s">
        <v>15172</v>
      </c>
      <c r="W136" t="s">
        <v>15172</v>
      </c>
      <c r="X136" t="s">
        <v>13242</v>
      </c>
      <c r="Y136" s="102">
        <v>45993.385736689816</v>
      </c>
    </row>
    <row r="137" spans="1:25" x14ac:dyDescent="0.25">
      <c r="A137">
        <v>1135</v>
      </c>
      <c r="B137" t="s">
        <v>312</v>
      </c>
      <c r="C137" t="s">
        <v>313</v>
      </c>
      <c r="D137" t="s">
        <v>44</v>
      </c>
      <c r="E137" t="s">
        <v>45</v>
      </c>
      <c r="F137" t="s">
        <v>280</v>
      </c>
      <c r="G137" t="s">
        <v>314</v>
      </c>
      <c r="H137">
        <v>1984</v>
      </c>
      <c r="I137" t="s">
        <v>15440</v>
      </c>
      <c r="J137" t="s">
        <v>51</v>
      </c>
      <c r="K137" t="s">
        <v>15442</v>
      </c>
      <c r="L137">
        <v>0</v>
      </c>
      <c r="M137">
        <v>1</v>
      </c>
      <c r="N137" t="s">
        <v>59</v>
      </c>
      <c r="O137" t="s">
        <v>116</v>
      </c>
      <c r="P137">
        <v>0</v>
      </c>
      <c r="Q137" t="s">
        <v>51</v>
      </c>
      <c r="R137" t="s">
        <v>51</v>
      </c>
      <c r="S137" t="s">
        <v>13252</v>
      </c>
      <c r="T137">
        <v>152.49244009764715</v>
      </c>
      <c r="U137">
        <v>21.5</v>
      </c>
      <c r="V137" t="s">
        <v>15172</v>
      </c>
      <c r="W137" t="s">
        <v>15172</v>
      </c>
      <c r="X137" t="s">
        <v>13242</v>
      </c>
      <c r="Y137" s="102">
        <v>45993.385736689816</v>
      </c>
    </row>
    <row r="138" spans="1:25" x14ac:dyDescent="0.25">
      <c r="A138">
        <v>1136</v>
      </c>
      <c r="B138" t="s">
        <v>315</v>
      </c>
      <c r="C138" t="s">
        <v>307</v>
      </c>
      <c r="D138" t="s">
        <v>44</v>
      </c>
      <c r="E138" t="s">
        <v>45</v>
      </c>
      <c r="F138" t="s">
        <v>280</v>
      </c>
      <c r="G138" t="s">
        <v>316</v>
      </c>
      <c r="H138">
        <v>1985</v>
      </c>
      <c r="I138" t="s">
        <v>15440</v>
      </c>
      <c r="J138" t="s">
        <v>48</v>
      </c>
      <c r="K138" t="s">
        <v>13256</v>
      </c>
      <c r="L138">
        <v>0</v>
      </c>
      <c r="M138">
        <v>1</v>
      </c>
      <c r="N138" t="s">
        <v>49</v>
      </c>
      <c r="O138" t="s">
        <v>50</v>
      </c>
      <c r="P138">
        <v>0</v>
      </c>
      <c r="Q138" t="s">
        <v>51</v>
      </c>
      <c r="R138" t="s">
        <v>51</v>
      </c>
      <c r="S138" t="s">
        <v>13252</v>
      </c>
      <c r="T138">
        <v>153.7000457419052</v>
      </c>
      <c r="U138">
        <v>103</v>
      </c>
      <c r="V138" t="s">
        <v>15172</v>
      </c>
      <c r="W138" t="s">
        <v>15172</v>
      </c>
      <c r="X138" t="s">
        <v>13242</v>
      </c>
      <c r="Y138" s="102">
        <v>45993.385736689816</v>
      </c>
    </row>
    <row r="139" spans="1:25" x14ac:dyDescent="0.25">
      <c r="A139">
        <v>1137</v>
      </c>
      <c r="B139" t="s">
        <v>317</v>
      </c>
      <c r="C139" t="s">
        <v>307</v>
      </c>
      <c r="D139" t="s">
        <v>44</v>
      </c>
      <c r="E139" t="s">
        <v>45</v>
      </c>
      <c r="F139" t="s">
        <v>280</v>
      </c>
      <c r="G139" t="s">
        <v>316</v>
      </c>
      <c r="H139">
        <v>1985</v>
      </c>
      <c r="I139" t="s">
        <v>15440</v>
      </c>
      <c r="J139" t="s">
        <v>48</v>
      </c>
      <c r="K139" t="s">
        <v>13251</v>
      </c>
      <c r="L139">
        <v>2</v>
      </c>
      <c r="M139">
        <v>3</v>
      </c>
      <c r="N139" t="s">
        <v>49</v>
      </c>
      <c r="O139" t="s">
        <v>50</v>
      </c>
      <c r="P139">
        <v>0</v>
      </c>
      <c r="Q139" t="s">
        <v>51</v>
      </c>
      <c r="R139" t="s">
        <v>51</v>
      </c>
      <c r="S139" t="s">
        <v>13252</v>
      </c>
      <c r="T139">
        <v>154.13444252207782</v>
      </c>
      <c r="U139">
        <v>123</v>
      </c>
      <c r="V139" t="s">
        <v>15172</v>
      </c>
      <c r="W139" t="s">
        <v>15172</v>
      </c>
      <c r="X139" t="s">
        <v>13242</v>
      </c>
      <c r="Y139" s="102">
        <v>45993.385736689816</v>
      </c>
    </row>
    <row r="140" spans="1:25" x14ac:dyDescent="0.25">
      <c r="A140">
        <v>1138</v>
      </c>
      <c r="B140" t="s">
        <v>318</v>
      </c>
      <c r="C140" t="s">
        <v>307</v>
      </c>
      <c r="D140" t="s">
        <v>44</v>
      </c>
      <c r="E140" t="s">
        <v>45</v>
      </c>
      <c r="F140" t="s">
        <v>280</v>
      </c>
      <c r="G140" t="s">
        <v>319</v>
      </c>
      <c r="H140">
        <v>1985</v>
      </c>
      <c r="I140" t="s">
        <v>15440</v>
      </c>
      <c r="J140" t="s">
        <v>48</v>
      </c>
      <c r="K140" t="s">
        <v>13280</v>
      </c>
      <c r="L140">
        <v>0.125</v>
      </c>
      <c r="M140">
        <v>3</v>
      </c>
      <c r="N140" t="s">
        <v>49</v>
      </c>
      <c r="O140" t="s">
        <v>50</v>
      </c>
      <c r="P140">
        <v>0</v>
      </c>
      <c r="Q140" t="s">
        <v>51</v>
      </c>
      <c r="R140" t="s">
        <v>51</v>
      </c>
      <c r="S140" t="s">
        <v>13252</v>
      </c>
      <c r="T140">
        <v>154.32219144541907</v>
      </c>
      <c r="U140">
        <v>124.87</v>
      </c>
      <c r="V140" t="s">
        <v>15172</v>
      </c>
      <c r="W140" t="s">
        <v>15172</v>
      </c>
      <c r="X140" t="s">
        <v>13242</v>
      </c>
      <c r="Y140" s="102">
        <v>45993.385736689816</v>
      </c>
    </row>
    <row r="141" spans="1:25" x14ac:dyDescent="0.25">
      <c r="A141">
        <v>1139</v>
      </c>
      <c r="B141" t="s">
        <v>320</v>
      </c>
      <c r="C141" t="s">
        <v>307</v>
      </c>
      <c r="D141" t="s">
        <v>44</v>
      </c>
      <c r="E141" t="s">
        <v>45</v>
      </c>
      <c r="F141" t="s">
        <v>280</v>
      </c>
      <c r="G141" t="s">
        <v>319</v>
      </c>
      <c r="H141">
        <v>1985</v>
      </c>
      <c r="I141" t="s">
        <v>15440</v>
      </c>
      <c r="J141" t="s">
        <v>48</v>
      </c>
      <c r="K141" t="s">
        <v>13280</v>
      </c>
      <c r="L141">
        <v>0.03</v>
      </c>
      <c r="M141">
        <v>2</v>
      </c>
      <c r="N141" t="s">
        <v>49</v>
      </c>
      <c r="O141" t="s">
        <v>50</v>
      </c>
      <c r="P141">
        <v>0</v>
      </c>
      <c r="Q141" t="s">
        <v>51</v>
      </c>
      <c r="R141" t="s">
        <v>51</v>
      </c>
      <c r="S141" t="s">
        <v>13252</v>
      </c>
      <c r="T141">
        <v>154.65779026422894</v>
      </c>
      <c r="U141">
        <v>168</v>
      </c>
      <c r="V141" t="s">
        <v>15172</v>
      </c>
      <c r="W141" t="s">
        <v>15172</v>
      </c>
      <c r="X141" t="s">
        <v>13242</v>
      </c>
      <c r="Y141" s="102">
        <v>45993.385736689816</v>
      </c>
    </row>
    <row r="142" spans="1:25" x14ac:dyDescent="0.25">
      <c r="A142">
        <v>1140</v>
      </c>
      <c r="B142" t="s">
        <v>321</v>
      </c>
      <c r="C142" t="s">
        <v>307</v>
      </c>
      <c r="D142" t="s">
        <v>44</v>
      </c>
      <c r="E142" t="s">
        <v>45</v>
      </c>
      <c r="F142" t="s">
        <v>280</v>
      </c>
      <c r="G142" t="s">
        <v>322</v>
      </c>
      <c r="H142">
        <v>1985</v>
      </c>
      <c r="I142" t="s">
        <v>15440</v>
      </c>
      <c r="J142" t="s">
        <v>48</v>
      </c>
      <c r="K142" t="s">
        <v>13256</v>
      </c>
      <c r="L142">
        <v>0</v>
      </c>
      <c r="M142">
        <v>1</v>
      </c>
      <c r="N142" t="s">
        <v>49</v>
      </c>
      <c r="O142" t="s">
        <v>50</v>
      </c>
      <c r="P142">
        <v>0</v>
      </c>
      <c r="Q142" t="s">
        <v>51</v>
      </c>
      <c r="R142" t="s">
        <v>51</v>
      </c>
      <c r="S142" t="s">
        <v>13252</v>
      </c>
      <c r="T142">
        <v>155.11687905224116</v>
      </c>
      <c r="U142">
        <v>107</v>
      </c>
      <c r="V142" t="s">
        <v>15172</v>
      </c>
      <c r="W142" t="s">
        <v>15172</v>
      </c>
      <c r="X142" t="s">
        <v>13242</v>
      </c>
      <c r="Y142" s="102">
        <v>45993.385736689816</v>
      </c>
    </row>
    <row r="143" spans="1:25" x14ac:dyDescent="0.25">
      <c r="A143">
        <v>1141</v>
      </c>
      <c r="B143" t="s">
        <v>323</v>
      </c>
      <c r="C143" t="s">
        <v>307</v>
      </c>
      <c r="D143" t="s">
        <v>44</v>
      </c>
      <c r="E143" t="s">
        <v>45</v>
      </c>
      <c r="F143" t="s">
        <v>280</v>
      </c>
      <c r="G143" t="s">
        <v>322</v>
      </c>
      <c r="H143">
        <v>1985</v>
      </c>
      <c r="I143" t="s">
        <v>15440</v>
      </c>
      <c r="J143" t="s">
        <v>48</v>
      </c>
      <c r="K143" t="s">
        <v>13279</v>
      </c>
      <c r="L143">
        <v>0.01</v>
      </c>
      <c r="M143">
        <v>1</v>
      </c>
      <c r="N143" t="s">
        <v>49</v>
      </c>
      <c r="O143" t="s">
        <v>50</v>
      </c>
      <c r="P143">
        <v>0</v>
      </c>
      <c r="Q143" t="s">
        <v>51</v>
      </c>
      <c r="R143" t="s">
        <v>51</v>
      </c>
      <c r="S143" t="s">
        <v>13252</v>
      </c>
      <c r="T143">
        <v>155.59786732704444</v>
      </c>
      <c r="U143">
        <v>108</v>
      </c>
      <c r="V143" t="s">
        <v>15172</v>
      </c>
      <c r="W143" t="s">
        <v>15172</v>
      </c>
      <c r="X143" t="s">
        <v>13242</v>
      </c>
      <c r="Y143" s="102">
        <v>45993.385736689816</v>
      </c>
    </row>
    <row r="144" spans="1:25" x14ac:dyDescent="0.25">
      <c r="A144">
        <v>1142</v>
      </c>
      <c r="B144" t="s">
        <v>324</v>
      </c>
      <c r="C144" t="s">
        <v>325</v>
      </c>
      <c r="D144" t="s">
        <v>44</v>
      </c>
      <c r="E144" t="s">
        <v>45</v>
      </c>
      <c r="F144" t="s">
        <v>280</v>
      </c>
      <c r="G144" t="s">
        <v>326</v>
      </c>
      <c r="H144">
        <v>1985</v>
      </c>
      <c r="I144" t="s">
        <v>15440</v>
      </c>
      <c r="J144" t="s">
        <v>48</v>
      </c>
      <c r="K144" t="s">
        <v>13256</v>
      </c>
      <c r="L144">
        <v>0</v>
      </c>
      <c r="M144">
        <v>2</v>
      </c>
      <c r="N144" t="s">
        <v>49</v>
      </c>
      <c r="O144" t="s">
        <v>50</v>
      </c>
      <c r="P144">
        <v>3</v>
      </c>
      <c r="Q144" t="s">
        <v>64</v>
      </c>
      <c r="R144" t="s">
        <v>65</v>
      </c>
      <c r="S144" t="s">
        <v>13252</v>
      </c>
      <c r="T144">
        <v>155.88557579213972</v>
      </c>
      <c r="U144">
        <v>201</v>
      </c>
      <c r="V144" t="s">
        <v>15172</v>
      </c>
      <c r="W144" t="s">
        <v>15172</v>
      </c>
      <c r="X144" t="s">
        <v>13242</v>
      </c>
      <c r="Y144" s="102">
        <v>45993.385736689816</v>
      </c>
    </row>
    <row r="145" spans="1:25" x14ac:dyDescent="0.25">
      <c r="A145">
        <v>1143</v>
      </c>
      <c r="B145" t="s">
        <v>327</v>
      </c>
      <c r="C145" t="s">
        <v>328</v>
      </c>
      <c r="D145" t="s">
        <v>44</v>
      </c>
      <c r="E145" t="s">
        <v>45</v>
      </c>
      <c r="F145" t="s">
        <v>280</v>
      </c>
      <c r="G145" t="s">
        <v>326</v>
      </c>
      <c r="H145">
        <v>1985</v>
      </c>
      <c r="I145" t="s">
        <v>15440</v>
      </c>
      <c r="J145" t="s">
        <v>48</v>
      </c>
      <c r="K145" t="s">
        <v>13256</v>
      </c>
      <c r="L145">
        <v>0</v>
      </c>
      <c r="M145">
        <v>3</v>
      </c>
      <c r="N145" t="s">
        <v>59</v>
      </c>
      <c r="O145" t="s">
        <v>50</v>
      </c>
      <c r="P145">
        <v>0</v>
      </c>
      <c r="Q145" t="s">
        <v>51</v>
      </c>
      <c r="R145" t="s">
        <v>51</v>
      </c>
      <c r="S145" t="s">
        <v>13252</v>
      </c>
      <c r="T145">
        <v>156.52237229537113</v>
      </c>
      <c r="U145">
        <v>133</v>
      </c>
      <c r="V145" t="s">
        <v>15172</v>
      </c>
      <c r="W145" t="s">
        <v>15172</v>
      </c>
      <c r="X145" t="s">
        <v>13242</v>
      </c>
      <c r="Y145" s="102">
        <v>45993.385736689816</v>
      </c>
    </row>
    <row r="146" spans="1:25" x14ac:dyDescent="0.25">
      <c r="A146">
        <v>1144</v>
      </c>
      <c r="B146" t="s">
        <v>329</v>
      </c>
      <c r="C146" t="s">
        <v>330</v>
      </c>
      <c r="D146" t="s">
        <v>44</v>
      </c>
      <c r="E146" t="s">
        <v>45</v>
      </c>
      <c r="F146" t="s">
        <v>280</v>
      </c>
      <c r="G146" t="s">
        <v>326</v>
      </c>
      <c r="H146">
        <v>1984</v>
      </c>
      <c r="I146" t="s">
        <v>15440</v>
      </c>
      <c r="J146" t="s">
        <v>51</v>
      </c>
      <c r="K146" t="s">
        <v>15442</v>
      </c>
      <c r="L146">
        <v>0</v>
      </c>
      <c r="M146">
        <v>1</v>
      </c>
      <c r="N146" t="s">
        <v>59</v>
      </c>
      <c r="O146" t="s">
        <v>116</v>
      </c>
      <c r="P146">
        <v>0</v>
      </c>
      <c r="Q146" t="s">
        <v>51</v>
      </c>
      <c r="R146" t="s">
        <v>51</v>
      </c>
      <c r="S146" t="s">
        <v>13252</v>
      </c>
      <c r="T146">
        <v>156.70309841033836</v>
      </c>
      <c r="U146">
        <v>23</v>
      </c>
      <c r="V146" t="s">
        <v>15172</v>
      </c>
      <c r="W146" t="s">
        <v>15172</v>
      </c>
      <c r="X146" t="s">
        <v>13242</v>
      </c>
      <c r="Y146" s="102">
        <v>45993.385736689816</v>
      </c>
    </row>
    <row r="147" spans="1:25" x14ac:dyDescent="0.25">
      <c r="A147">
        <v>1145</v>
      </c>
      <c r="B147" t="s">
        <v>331</v>
      </c>
      <c r="C147" t="s">
        <v>332</v>
      </c>
      <c r="D147" t="s">
        <v>44</v>
      </c>
      <c r="E147" t="s">
        <v>45</v>
      </c>
      <c r="F147" t="s">
        <v>280</v>
      </c>
      <c r="G147" t="s">
        <v>333</v>
      </c>
      <c r="H147">
        <v>1982</v>
      </c>
      <c r="I147" t="s">
        <v>15440</v>
      </c>
      <c r="J147" t="s">
        <v>48</v>
      </c>
      <c r="K147" t="s">
        <v>13254</v>
      </c>
      <c r="L147">
        <v>2</v>
      </c>
      <c r="M147">
        <v>2</v>
      </c>
      <c r="N147" t="s">
        <v>49</v>
      </c>
      <c r="O147" t="s">
        <v>50</v>
      </c>
      <c r="P147">
        <v>0</v>
      </c>
      <c r="Q147" t="s">
        <v>51</v>
      </c>
      <c r="R147" t="s">
        <v>51</v>
      </c>
      <c r="S147" t="s">
        <v>13252</v>
      </c>
      <c r="T147">
        <v>157.95927975180146</v>
      </c>
      <c r="U147">
        <v>152</v>
      </c>
      <c r="V147" t="s">
        <v>15172</v>
      </c>
      <c r="W147" t="s">
        <v>15172</v>
      </c>
      <c r="X147" t="s">
        <v>13242</v>
      </c>
      <c r="Y147" s="102">
        <v>45993.385736689816</v>
      </c>
    </row>
    <row r="148" spans="1:25" x14ac:dyDescent="0.25">
      <c r="A148">
        <v>1146</v>
      </c>
      <c r="B148" t="s">
        <v>334</v>
      </c>
      <c r="C148" t="s">
        <v>335</v>
      </c>
      <c r="D148" t="s">
        <v>44</v>
      </c>
      <c r="E148" t="s">
        <v>45</v>
      </c>
      <c r="F148" t="s">
        <v>280</v>
      </c>
      <c r="G148" t="s">
        <v>336</v>
      </c>
      <c r="H148">
        <v>1982</v>
      </c>
      <c r="I148" t="s">
        <v>15440</v>
      </c>
      <c r="J148" t="s">
        <v>48</v>
      </c>
      <c r="K148" t="s">
        <v>13279</v>
      </c>
      <c r="L148">
        <v>1</v>
      </c>
      <c r="M148">
        <v>3</v>
      </c>
      <c r="N148" t="s">
        <v>49</v>
      </c>
      <c r="O148" t="s">
        <v>50</v>
      </c>
      <c r="P148">
        <v>0</v>
      </c>
      <c r="Q148" t="s">
        <v>51</v>
      </c>
      <c r="R148" t="s">
        <v>51</v>
      </c>
      <c r="S148" t="s">
        <v>13252</v>
      </c>
      <c r="T148">
        <v>159.95248094240293</v>
      </c>
      <c r="U148">
        <v>133</v>
      </c>
      <c r="V148" t="s">
        <v>15172</v>
      </c>
      <c r="W148" t="s">
        <v>15172</v>
      </c>
      <c r="X148" t="s">
        <v>13242</v>
      </c>
      <c r="Y148" s="102">
        <v>45993.385736689816</v>
      </c>
    </row>
    <row r="149" spans="1:25" x14ac:dyDescent="0.25">
      <c r="A149">
        <v>1147</v>
      </c>
      <c r="B149" t="s">
        <v>337</v>
      </c>
      <c r="C149" t="s">
        <v>307</v>
      </c>
      <c r="D149" t="s">
        <v>44</v>
      </c>
      <c r="E149" t="s">
        <v>45</v>
      </c>
      <c r="F149" t="s">
        <v>280</v>
      </c>
      <c r="G149" t="s">
        <v>338</v>
      </c>
      <c r="H149">
        <v>1980</v>
      </c>
      <c r="I149" t="s">
        <v>15440</v>
      </c>
      <c r="J149" t="s">
        <v>48</v>
      </c>
      <c r="K149" t="s">
        <v>13280</v>
      </c>
      <c r="L149">
        <v>0</v>
      </c>
      <c r="M149">
        <v>3</v>
      </c>
      <c r="N149" t="s">
        <v>49</v>
      </c>
      <c r="O149" t="s">
        <v>50</v>
      </c>
      <c r="P149">
        <v>0</v>
      </c>
      <c r="Q149" t="s">
        <v>51</v>
      </c>
      <c r="R149" t="s">
        <v>51</v>
      </c>
      <c r="S149" t="s">
        <v>13252</v>
      </c>
      <c r="T149">
        <v>160.49680686135508</v>
      </c>
      <c r="U149">
        <v>196</v>
      </c>
      <c r="V149" t="s">
        <v>15172</v>
      </c>
      <c r="W149" t="s">
        <v>15172</v>
      </c>
      <c r="X149" t="s">
        <v>13242</v>
      </c>
      <c r="Y149" s="102">
        <v>45993.385736689816</v>
      </c>
    </row>
    <row r="150" spans="1:25" x14ac:dyDescent="0.25">
      <c r="A150">
        <v>1148</v>
      </c>
      <c r="B150" t="s">
        <v>339</v>
      </c>
      <c r="C150" t="s">
        <v>340</v>
      </c>
      <c r="D150" t="s">
        <v>44</v>
      </c>
      <c r="E150" t="s">
        <v>45</v>
      </c>
      <c r="F150" t="s">
        <v>280</v>
      </c>
      <c r="G150" t="s">
        <v>338</v>
      </c>
      <c r="H150">
        <v>1981</v>
      </c>
      <c r="I150" t="s">
        <v>15440</v>
      </c>
      <c r="J150" t="s">
        <v>48</v>
      </c>
      <c r="K150" t="s">
        <v>13256</v>
      </c>
      <c r="L150">
        <v>0</v>
      </c>
      <c r="M150">
        <v>3</v>
      </c>
      <c r="N150" t="s">
        <v>64</v>
      </c>
      <c r="O150" t="s">
        <v>65</v>
      </c>
      <c r="P150">
        <v>0</v>
      </c>
      <c r="Q150" t="s">
        <v>51</v>
      </c>
      <c r="R150" t="s">
        <v>51</v>
      </c>
      <c r="S150" t="s">
        <v>13252</v>
      </c>
      <c r="T150">
        <v>160.76662569444278</v>
      </c>
      <c r="U150">
        <v>78</v>
      </c>
      <c r="V150" t="s">
        <v>15172</v>
      </c>
      <c r="W150" t="s">
        <v>15172</v>
      </c>
      <c r="X150" t="s">
        <v>13242</v>
      </c>
      <c r="Y150" s="102">
        <v>45993.385736689816</v>
      </c>
    </row>
    <row r="151" spans="1:25" x14ac:dyDescent="0.25">
      <c r="A151">
        <v>1149</v>
      </c>
      <c r="B151" t="s">
        <v>341</v>
      </c>
      <c r="C151" t="s">
        <v>307</v>
      </c>
      <c r="D151" t="s">
        <v>44</v>
      </c>
      <c r="E151" t="s">
        <v>45</v>
      </c>
      <c r="F151" t="s">
        <v>280</v>
      </c>
      <c r="G151" t="s">
        <v>342</v>
      </c>
      <c r="H151">
        <v>1980</v>
      </c>
      <c r="I151" t="s">
        <v>15440</v>
      </c>
      <c r="J151" t="s">
        <v>48</v>
      </c>
      <c r="K151" t="s">
        <v>13279</v>
      </c>
      <c r="L151">
        <v>0</v>
      </c>
      <c r="M151">
        <v>3</v>
      </c>
      <c r="N151" t="s">
        <v>49</v>
      </c>
      <c r="O151" t="s">
        <v>50</v>
      </c>
      <c r="P151">
        <v>0</v>
      </c>
      <c r="Q151" t="s">
        <v>51</v>
      </c>
      <c r="R151" t="s">
        <v>51</v>
      </c>
      <c r="S151" t="s">
        <v>13252</v>
      </c>
      <c r="T151">
        <v>160.9828382774015</v>
      </c>
      <c r="U151">
        <v>170.3</v>
      </c>
      <c r="V151" t="s">
        <v>15172</v>
      </c>
      <c r="W151" t="s">
        <v>15172</v>
      </c>
      <c r="X151" t="s">
        <v>13242</v>
      </c>
      <c r="Y151" s="102">
        <v>45993.385736689816</v>
      </c>
    </row>
    <row r="152" spans="1:25" x14ac:dyDescent="0.25">
      <c r="A152">
        <v>1150</v>
      </c>
      <c r="B152" t="s">
        <v>343</v>
      </c>
      <c r="C152" t="s">
        <v>307</v>
      </c>
      <c r="D152" t="s">
        <v>44</v>
      </c>
      <c r="E152" t="s">
        <v>45</v>
      </c>
      <c r="F152" t="s">
        <v>280</v>
      </c>
      <c r="G152" t="s">
        <v>342</v>
      </c>
      <c r="H152">
        <v>1980</v>
      </c>
      <c r="I152" t="s">
        <v>15440</v>
      </c>
      <c r="J152" t="s">
        <v>48</v>
      </c>
      <c r="K152" t="s">
        <v>13279</v>
      </c>
      <c r="L152">
        <v>0</v>
      </c>
      <c r="M152">
        <v>3</v>
      </c>
      <c r="N152" t="s">
        <v>49</v>
      </c>
      <c r="O152" t="s">
        <v>50</v>
      </c>
      <c r="P152">
        <v>0</v>
      </c>
      <c r="Q152" t="s">
        <v>51</v>
      </c>
      <c r="R152" t="s">
        <v>51</v>
      </c>
      <c r="S152" t="s">
        <v>13252</v>
      </c>
      <c r="T152">
        <v>160.9541962114123</v>
      </c>
      <c r="U152">
        <v>176</v>
      </c>
      <c r="V152" t="s">
        <v>15172</v>
      </c>
      <c r="W152" t="s">
        <v>15172</v>
      </c>
      <c r="X152" t="s">
        <v>13242</v>
      </c>
      <c r="Y152" s="102">
        <v>45993.385736689816</v>
      </c>
    </row>
    <row r="153" spans="1:25" x14ac:dyDescent="0.25">
      <c r="A153">
        <v>1151</v>
      </c>
      <c r="B153" t="s">
        <v>344</v>
      </c>
      <c r="C153" t="s">
        <v>345</v>
      </c>
      <c r="D153" t="s">
        <v>44</v>
      </c>
      <c r="E153" t="s">
        <v>45</v>
      </c>
      <c r="F153" t="s">
        <v>280</v>
      </c>
      <c r="G153" t="s">
        <v>342</v>
      </c>
      <c r="H153">
        <v>1980</v>
      </c>
      <c r="I153" t="s">
        <v>15440</v>
      </c>
      <c r="J153" t="s">
        <v>48</v>
      </c>
      <c r="K153" t="s">
        <v>13256</v>
      </c>
      <c r="L153">
        <v>0</v>
      </c>
      <c r="M153">
        <v>3</v>
      </c>
      <c r="N153" t="s">
        <v>49</v>
      </c>
      <c r="O153" t="s">
        <v>50</v>
      </c>
      <c r="P153">
        <v>0</v>
      </c>
      <c r="Q153" t="s">
        <v>51</v>
      </c>
      <c r="R153" t="s">
        <v>51</v>
      </c>
      <c r="S153" t="s">
        <v>13252</v>
      </c>
      <c r="T153">
        <v>161.32094663990301</v>
      </c>
      <c r="U153">
        <v>199</v>
      </c>
      <c r="V153" t="s">
        <v>15172</v>
      </c>
      <c r="W153" t="s">
        <v>15172</v>
      </c>
      <c r="X153" t="s">
        <v>13242</v>
      </c>
      <c r="Y153" s="102">
        <v>45993.385736689816</v>
      </c>
    </row>
    <row r="154" spans="1:25" x14ac:dyDescent="0.25">
      <c r="A154">
        <v>1152</v>
      </c>
      <c r="B154" t="s">
        <v>346</v>
      </c>
      <c r="C154" t="s">
        <v>345</v>
      </c>
      <c r="D154" t="s">
        <v>44</v>
      </c>
      <c r="E154" t="s">
        <v>45</v>
      </c>
      <c r="F154" t="s">
        <v>280</v>
      </c>
      <c r="G154" t="s">
        <v>342</v>
      </c>
      <c r="H154">
        <v>1980</v>
      </c>
      <c r="I154" t="s">
        <v>15440</v>
      </c>
      <c r="J154" t="s">
        <v>48</v>
      </c>
      <c r="K154" t="s">
        <v>13279</v>
      </c>
      <c r="L154">
        <v>0</v>
      </c>
      <c r="M154">
        <v>3</v>
      </c>
      <c r="N154" t="s">
        <v>49</v>
      </c>
      <c r="O154" t="s">
        <v>50</v>
      </c>
      <c r="P154">
        <v>0</v>
      </c>
      <c r="Q154" t="s">
        <v>51</v>
      </c>
      <c r="R154" t="s">
        <v>51</v>
      </c>
      <c r="S154" t="s">
        <v>13252</v>
      </c>
      <c r="T154">
        <v>161.24597649381019</v>
      </c>
      <c r="U154">
        <v>200.9</v>
      </c>
      <c r="V154" t="s">
        <v>15172</v>
      </c>
      <c r="W154" t="s">
        <v>15172</v>
      </c>
      <c r="X154" t="s">
        <v>13242</v>
      </c>
      <c r="Y154" s="102">
        <v>45993.385736689816</v>
      </c>
    </row>
    <row r="155" spans="1:25" x14ac:dyDescent="0.25">
      <c r="A155">
        <v>1153</v>
      </c>
      <c r="B155" t="s">
        <v>347</v>
      </c>
      <c r="C155" t="s">
        <v>307</v>
      </c>
      <c r="D155" t="s">
        <v>44</v>
      </c>
      <c r="E155" t="s">
        <v>45</v>
      </c>
      <c r="F155" t="s">
        <v>280</v>
      </c>
      <c r="G155" t="s">
        <v>348</v>
      </c>
      <c r="H155">
        <v>1980</v>
      </c>
      <c r="I155" t="s">
        <v>15440</v>
      </c>
      <c r="J155" t="s">
        <v>48</v>
      </c>
      <c r="K155" t="s">
        <v>13280</v>
      </c>
      <c r="L155">
        <v>0.03</v>
      </c>
      <c r="M155">
        <v>3</v>
      </c>
      <c r="N155" t="s">
        <v>49</v>
      </c>
      <c r="O155" t="s">
        <v>50</v>
      </c>
      <c r="P155">
        <v>0</v>
      </c>
      <c r="Q155" t="s">
        <v>51</v>
      </c>
      <c r="R155" t="s">
        <v>51</v>
      </c>
      <c r="S155" t="s">
        <v>13252</v>
      </c>
      <c r="T155">
        <v>161.54785105880384</v>
      </c>
      <c r="U155">
        <v>184</v>
      </c>
      <c r="V155" t="s">
        <v>15172</v>
      </c>
      <c r="W155" t="s">
        <v>15172</v>
      </c>
      <c r="X155" t="s">
        <v>13242</v>
      </c>
      <c r="Y155" s="102">
        <v>45993.385736689816</v>
      </c>
    </row>
    <row r="156" spans="1:25" x14ac:dyDescent="0.25">
      <c r="A156">
        <v>1154</v>
      </c>
      <c r="B156" t="s">
        <v>349</v>
      </c>
      <c r="C156" t="s">
        <v>307</v>
      </c>
      <c r="D156" t="s">
        <v>44</v>
      </c>
      <c r="E156" t="s">
        <v>45</v>
      </c>
      <c r="F156" t="s">
        <v>280</v>
      </c>
      <c r="G156" t="s">
        <v>350</v>
      </c>
      <c r="H156">
        <v>1979</v>
      </c>
      <c r="I156" t="s">
        <v>15440</v>
      </c>
      <c r="J156" t="s">
        <v>48</v>
      </c>
      <c r="K156" t="s">
        <v>13280</v>
      </c>
      <c r="L156">
        <v>0.03</v>
      </c>
      <c r="M156">
        <v>3</v>
      </c>
      <c r="N156" t="s">
        <v>49</v>
      </c>
      <c r="O156" t="s">
        <v>50</v>
      </c>
      <c r="P156">
        <v>0</v>
      </c>
      <c r="Q156" t="s">
        <v>51</v>
      </c>
      <c r="R156" t="s">
        <v>51</v>
      </c>
      <c r="S156" t="s">
        <v>13252</v>
      </c>
      <c r="T156">
        <v>162.669748</v>
      </c>
      <c r="U156">
        <v>187</v>
      </c>
      <c r="V156" t="s">
        <v>15172</v>
      </c>
      <c r="W156" t="s">
        <v>15172</v>
      </c>
      <c r="X156" t="s">
        <v>13242</v>
      </c>
      <c r="Y156" s="102">
        <v>45993.385736689816</v>
      </c>
    </row>
    <row r="157" spans="1:25" x14ac:dyDescent="0.25">
      <c r="A157">
        <v>1155</v>
      </c>
      <c r="B157" t="s">
        <v>351</v>
      </c>
      <c r="C157" t="s">
        <v>352</v>
      </c>
      <c r="D157" t="s">
        <v>44</v>
      </c>
      <c r="E157" t="s">
        <v>45</v>
      </c>
      <c r="F157" t="s">
        <v>280</v>
      </c>
      <c r="G157" t="s">
        <v>353</v>
      </c>
      <c r="H157">
        <v>1973</v>
      </c>
      <c r="I157" t="s">
        <v>15440</v>
      </c>
      <c r="J157" t="s">
        <v>48</v>
      </c>
      <c r="K157" t="s">
        <v>13256</v>
      </c>
      <c r="L157">
        <v>0</v>
      </c>
      <c r="M157">
        <v>3</v>
      </c>
      <c r="N157" t="s">
        <v>64</v>
      </c>
      <c r="O157" t="s">
        <v>65</v>
      </c>
      <c r="P157">
        <v>0</v>
      </c>
      <c r="Q157" t="s">
        <v>51</v>
      </c>
      <c r="R157" t="s">
        <v>51</v>
      </c>
      <c r="S157" t="s">
        <v>13252</v>
      </c>
      <c r="T157">
        <v>163.75998997949443</v>
      </c>
      <c r="U157">
        <v>83</v>
      </c>
      <c r="V157" t="s">
        <v>15172</v>
      </c>
      <c r="W157" t="s">
        <v>15172</v>
      </c>
      <c r="X157" t="s">
        <v>13242</v>
      </c>
      <c r="Y157" s="102">
        <v>45993.385736689816</v>
      </c>
    </row>
    <row r="158" spans="1:25" x14ac:dyDescent="0.25">
      <c r="A158">
        <v>1156</v>
      </c>
      <c r="B158" t="s">
        <v>354</v>
      </c>
      <c r="C158" t="s">
        <v>352</v>
      </c>
      <c r="D158" t="s">
        <v>44</v>
      </c>
      <c r="E158" t="s">
        <v>45</v>
      </c>
      <c r="F158" t="s">
        <v>280</v>
      </c>
      <c r="G158" t="s">
        <v>353</v>
      </c>
      <c r="H158">
        <v>1973</v>
      </c>
      <c r="I158" t="s">
        <v>15440</v>
      </c>
      <c r="J158" t="s">
        <v>48</v>
      </c>
      <c r="K158" t="s">
        <v>13256</v>
      </c>
      <c r="L158">
        <v>0</v>
      </c>
      <c r="M158">
        <v>3</v>
      </c>
      <c r="N158" t="s">
        <v>64</v>
      </c>
      <c r="O158" t="s">
        <v>65</v>
      </c>
      <c r="P158">
        <v>0</v>
      </c>
      <c r="Q158" t="s">
        <v>51</v>
      </c>
      <c r="R158" t="s">
        <v>51</v>
      </c>
      <c r="S158" t="s">
        <v>13252</v>
      </c>
      <c r="T158">
        <v>163.6382664867142</v>
      </c>
      <c r="U158">
        <v>83</v>
      </c>
      <c r="V158" t="s">
        <v>15172</v>
      </c>
      <c r="W158" t="s">
        <v>15172</v>
      </c>
      <c r="X158" t="s">
        <v>13242</v>
      </c>
      <c r="Y158" s="102">
        <v>45993.385736689816</v>
      </c>
    </row>
    <row r="159" spans="1:25" x14ac:dyDescent="0.25">
      <c r="A159">
        <v>1157</v>
      </c>
      <c r="B159" t="s">
        <v>355</v>
      </c>
      <c r="C159" t="s">
        <v>167</v>
      </c>
      <c r="D159" t="s">
        <v>44</v>
      </c>
      <c r="E159" t="s">
        <v>45</v>
      </c>
      <c r="F159" t="s">
        <v>280</v>
      </c>
      <c r="G159" t="s">
        <v>356</v>
      </c>
      <c r="H159">
        <v>1973</v>
      </c>
      <c r="I159" t="s">
        <v>15440</v>
      </c>
      <c r="J159" t="s">
        <v>51</v>
      </c>
      <c r="K159" t="s">
        <v>15442</v>
      </c>
      <c r="L159">
        <v>0</v>
      </c>
      <c r="M159">
        <v>1</v>
      </c>
      <c r="N159" t="s">
        <v>59</v>
      </c>
      <c r="O159" t="s">
        <v>116</v>
      </c>
      <c r="P159">
        <v>0</v>
      </c>
      <c r="Q159" t="s">
        <v>51</v>
      </c>
      <c r="R159" t="s">
        <v>51</v>
      </c>
      <c r="S159" t="s">
        <v>13252</v>
      </c>
      <c r="T159">
        <v>164.9565699857784</v>
      </c>
      <c r="U159">
        <v>15.1</v>
      </c>
      <c r="V159" t="s">
        <v>15172</v>
      </c>
      <c r="W159" t="s">
        <v>15172</v>
      </c>
      <c r="X159" t="s">
        <v>13242</v>
      </c>
      <c r="Y159" s="102">
        <v>45993.385736689816</v>
      </c>
    </row>
    <row r="160" spans="1:25" x14ac:dyDescent="0.25">
      <c r="A160">
        <v>1158</v>
      </c>
      <c r="B160" t="s">
        <v>357</v>
      </c>
      <c r="C160" t="s">
        <v>167</v>
      </c>
      <c r="D160" t="s">
        <v>44</v>
      </c>
      <c r="E160" t="s">
        <v>45</v>
      </c>
      <c r="F160" t="s">
        <v>280</v>
      </c>
      <c r="G160" t="s">
        <v>358</v>
      </c>
      <c r="H160">
        <v>1973</v>
      </c>
      <c r="I160" t="s">
        <v>15440</v>
      </c>
      <c r="J160" t="s">
        <v>51</v>
      </c>
      <c r="K160" t="s">
        <v>15442</v>
      </c>
      <c r="L160">
        <v>0</v>
      </c>
      <c r="M160">
        <v>1</v>
      </c>
      <c r="N160" t="s">
        <v>59</v>
      </c>
      <c r="O160" t="s">
        <v>116</v>
      </c>
      <c r="P160">
        <v>0</v>
      </c>
      <c r="Q160" t="s">
        <v>51</v>
      </c>
      <c r="R160" t="s">
        <v>51</v>
      </c>
      <c r="S160" t="s">
        <v>13252</v>
      </c>
      <c r="T160">
        <v>166.0846224327957</v>
      </c>
      <c r="U160">
        <v>15</v>
      </c>
      <c r="V160" t="s">
        <v>15172</v>
      </c>
      <c r="W160" t="s">
        <v>15172</v>
      </c>
      <c r="X160" t="s">
        <v>13242</v>
      </c>
      <c r="Y160" s="102">
        <v>45993.385736689816</v>
      </c>
    </row>
    <row r="161" spans="1:25" x14ac:dyDescent="0.25">
      <c r="A161">
        <v>1159</v>
      </c>
      <c r="B161" t="s">
        <v>359</v>
      </c>
      <c r="C161" t="s">
        <v>360</v>
      </c>
      <c r="D161" t="s">
        <v>44</v>
      </c>
      <c r="E161" t="s">
        <v>45</v>
      </c>
      <c r="F161" t="s">
        <v>280</v>
      </c>
      <c r="G161" t="s">
        <v>361</v>
      </c>
      <c r="H161">
        <v>1973</v>
      </c>
      <c r="I161" t="s">
        <v>15440</v>
      </c>
      <c r="J161" t="s">
        <v>48</v>
      </c>
      <c r="K161" t="s">
        <v>13256</v>
      </c>
      <c r="L161">
        <v>0</v>
      </c>
      <c r="M161">
        <v>3</v>
      </c>
      <c r="N161" t="s">
        <v>64</v>
      </c>
      <c r="O161" t="s">
        <v>65</v>
      </c>
      <c r="P161">
        <v>0</v>
      </c>
      <c r="Q161" t="s">
        <v>51</v>
      </c>
      <c r="R161" t="s">
        <v>51</v>
      </c>
      <c r="S161" t="s">
        <v>13252</v>
      </c>
      <c r="T161">
        <v>167.32372544051785</v>
      </c>
      <c r="U161">
        <v>79</v>
      </c>
      <c r="V161" t="s">
        <v>15172</v>
      </c>
      <c r="W161" t="s">
        <v>15172</v>
      </c>
      <c r="X161" t="s">
        <v>13242</v>
      </c>
      <c r="Y161" s="102">
        <v>45993.385736689816</v>
      </c>
    </row>
    <row r="162" spans="1:25" x14ac:dyDescent="0.25">
      <c r="A162">
        <v>1160</v>
      </c>
      <c r="B162" t="s">
        <v>362</v>
      </c>
      <c r="C162" t="s">
        <v>363</v>
      </c>
      <c r="D162" t="s">
        <v>44</v>
      </c>
      <c r="E162" t="s">
        <v>45</v>
      </c>
      <c r="F162" t="s">
        <v>280</v>
      </c>
      <c r="G162" t="s">
        <v>361</v>
      </c>
      <c r="H162">
        <v>1973</v>
      </c>
      <c r="I162" t="s">
        <v>15440</v>
      </c>
      <c r="J162" t="s">
        <v>48</v>
      </c>
      <c r="K162" t="s">
        <v>13256</v>
      </c>
      <c r="L162">
        <v>0</v>
      </c>
      <c r="M162">
        <v>3</v>
      </c>
      <c r="N162" t="s">
        <v>64</v>
      </c>
      <c r="O162" t="s">
        <v>65</v>
      </c>
      <c r="P162">
        <v>0</v>
      </c>
      <c r="Q162" t="s">
        <v>51</v>
      </c>
      <c r="R162" t="s">
        <v>51</v>
      </c>
      <c r="S162" t="s">
        <v>13252</v>
      </c>
      <c r="T162">
        <v>167.18617587487091</v>
      </c>
      <c r="U162">
        <v>79</v>
      </c>
      <c r="V162" t="s">
        <v>15172</v>
      </c>
      <c r="W162" t="s">
        <v>15172</v>
      </c>
      <c r="X162" t="s">
        <v>13242</v>
      </c>
      <c r="Y162" s="102">
        <v>45993.385736689816</v>
      </c>
    </row>
    <row r="163" spans="1:25" x14ac:dyDescent="0.25">
      <c r="A163">
        <v>1161</v>
      </c>
      <c r="B163" t="s">
        <v>364</v>
      </c>
      <c r="C163" t="s">
        <v>365</v>
      </c>
      <c r="D163" t="s">
        <v>44</v>
      </c>
      <c r="E163" t="s">
        <v>45</v>
      </c>
      <c r="F163" t="s">
        <v>280</v>
      </c>
      <c r="G163" t="s">
        <v>366</v>
      </c>
      <c r="H163">
        <v>1973</v>
      </c>
      <c r="I163" t="s">
        <v>15440</v>
      </c>
      <c r="J163" t="s">
        <v>48</v>
      </c>
      <c r="K163" t="s">
        <v>13279</v>
      </c>
      <c r="L163">
        <v>1.25</v>
      </c>
      <c r="M163">
        <v>3</v>
      </c>
      <c r="N163" t="s">
        <v>64</v>
      </c>
      <c r="O163" t="s">
        <v>65</v>
      </c>
      <c r="P163">
        <v>0</v>
      </c>
      <c r="Q163" t="s">
        <v>51</v>
      </c>
      <c r="R163" t="s">
        <v>51</v>
      </c>
      <c r="S163" t="s">
        <v>13252</v>
      </c>
      <c r="T163">
        <v>171.99583458574619</v>
      </c>
      <c r="U163">
        <v>78</v>
      </c>
      <c r="V163" t="s">
        <v>15172</v>
      </c>
      <c r="W163" t="s">
        <v>15172</v>
      </c>
      <c r="X163" t="s">
        <v>13242</v>
      </c>
      <c r="Y163" s="102">
        <v>45993.385736689816</v>
      </c>
    </row>
    <row r="164" spans="1:25" x14ac:dyDescent="0.25">
      <c r="A164">
        <v>1162</v>
      </c>
      <c r="B164" t="s">
        <v>367</v>
      </c>
      <c r="C164" t="s">
        <v>365</v>
      </c>
      <c r="D164" t="s">
        <v>44</v>
      </c>
      <c r="E164" t="s">
        <v>45</v>
      </c>
      <c r="F164" t="s">
        <v>280</v>
      </c>
      <c r="G164" t="s">
        <v>366</v>
      </c>
      <c r="H164">
        <v>1973</v>
      </c>
      <c r="I164" t="s">
        <v>15440</v>
      </c>
      <c r="J164" t="s">
        <v>48</v>
      </c>
      <c r="K164" t="s">
        <v>13256</v>
      </c>
      <c r="L164">
        <v>0</v>
      </c>
      <c r="M164">
        <v>3</v>
      </c>
      <c r="N164" t="s">
        <v>64</v>
      </c>
      <c r="O164" t="s">
        <v>65</v>
      </c>
      <c r="P164">
        <v>0</v>
      </c>
      <c r="Q164" t="s">
        <v>51</v>
      </c>
      <c r="R164" t="s">
        <v>51</v>
      </c>
      <c r="S164" t="s">
        <v>13252</v>
      </c>
      <c r="T164">
        <v>171.84921433830419</v>
      </c>
      <c r="U164">
        <v>78</v>
      </c>
      <c r="V164" t="s">
        <v>15172</v>
      </c>
      <c r="W164" t="s">
        <v>15172</v>
      </c>
      <c r="X164" t="s">
        <v>13242</v>
      </c>
      <c r="Y164" s="102">
        <v>45993.385736689816</v>
      </c>
    </row>
    <row r="165" spans="1:25" x14ac:dyDescent="0.25">
      <c r="A165">
        <v>1163</v>
      </c>
      <c r="B165" t="s">
        <v>368</v>
      </c>
      <c r="C165" t="s">
        <v>369</v>
      </c>
      <c r="D165" t="s">
        <v>44</v>
      </c>
      <c r="E165" t="s">
        <v>45</v>
      </c>
      <c r="F165" t="s">
        <v>280</v>
      </c>
      <c r="G165" t="s">
        <v>370</v>
      </c>
      <c r="H165">
        <v>1971</v>
      </c>
      <c r="I165" t="s">
        <v>15440</v>
      </c>
      <c r="J165" t="s">
        <v>51</v>
      </c>
      <c r="K165" t="s">
        <v>15442</v>
      </c>
      <c r="L165">
        <v>0</v>
      </c>
      <c r="M165">
        <v>1</v>
      </c>
      <c r="N165" t="s">
        <v>59</v>
      </c>
      <c r="O165" t="s">
        <v>116</v>
      </c>
      <c r="P165">
        <v>0</v>
      </c>
      <c r="Q165" t="s">
        <v>51</v>
      </c>
      <c r="R165" t="s">
        <v>51</v>
      </c>
      <c r="S165" t="s">
        <v>13252</v>
      </c>
      <c r="T165">
        <v>176.30007384117985</v>
      </c>
      <c r="U165">
        <v>16.7</v>
      </c>
      <c r="V165" t="s">
        <v>15172</v>
      </c>
      <c r="W165" t="s">
        <v>15172</v>
      </c>
      <c r="X165" t="s">
        <v>13242</v>
      </c>
      <c r="Y165" s="102">
        <v>45993.385736689816</v>
      </c>
    </row>
    <row r="166" spans="1:25" x14ac:dyDescent="0.25">
      <c r="A166">
        <v>1164</v>
      </c>
      <c r="B166" t="s">
        <v>371</v>
      </c>
      <c r="C166" t="s">
        <v>167</v>
      </c>
      <c r="D166" t="s">
        <v>44</v>
      </c>
      <c r="E166" t="s">
        <v>45</v>
      </c>
      <c r="F166" t="s">
        <v>280</v>
      </c>
      <c r="G166" t="s">
        <v>372</v>
      </c>
      <c r="H166">
        <v>1971</v>
      </c>
      <c r="I166" t="s">
        <v>15440</v>
      </c>
      <c r="J166" t="s">
        <v>51</v>
      </c>
      <c r="K166" t="s">
        <v>15442</v>
      </c>
      <c r="L166">
        <v>0</v>
      </c>
      <c r="M166">
        <v>1</v>
      </c>
      <c r="N166" t="s">
        <v>59</v>
      </c>
      <c r="O166" t="s">
        <v>116</v>
      </c>
      <c r="P166">
        <v>0</v>
      </c>
      <c r="Q166" t="s">
        <v>51</v>
      </c>
      <c r="R166" t="s">
        <v>51</v>
      </c>
      <c r="S166" t="s">
        <v>13252</v>
      </c>
      <c r="T166">
        <v>176.49214380874454</v>
      </c>
      <c r="U166">
        <v>8.5</v>
      </c>
      <c r="V166" t="s">
        <v>15172</v>
      </c>
      <c r="W166" t="s">
        <v>15172</v>
      </c>
      <c r="X166" t="s">
        <v>13242</v>
      </c>
      <c r="Y166" s="102">
        <v>45993.385736689816</v>
      </c>
    </row>
    <row r="167" spans="1:25" x14ac:dyDescent="0.25">
      <c r="A167">
        <v>1165</v>
      </c>
      <c r="B167" t="s">
        <v>373</v>
      </c>
      <c r="C167" t="s">
        <v>369</v>
      </c>
      <c r="D167" t="s">
        <v>44</v>
      </c>
      <c r="E167" t="s">
        <v>45</v>
      </c>
      <c r="F167" t="s">
        <v>280</v>
      </c>
      <c r="G167" t="s">
        <v>374</v>
      </c>
      <c r="H167">
        <v>1971</v>
      </c>
      <c r="I167" t="s">
        <v>15440</v>
      </c>
      <c r="J167" t="s">
        <v>51</v>
      </c>
      <c r="K167" t="s">
        <v>15442</v>
      </c>
      <c r="L167">
        <v>0</v>
      </c>
      <c r="M167">
        <v>1</v>
      </c>
      <c r="N167" t="s">
        <v>59</v>
      </c>
      <c r="O167" t="s">
        <v>116</v>
      </c>
      <c r="P167">
        <v>0</v>
      </c>
      <c r="Q167" t="s">
        <v>51</v>
      </c>
      <c r="R167" t="s">
        <v>51</v>
      </c>
      <c r="S167" t="s">
        <v>13252</v>
      </c>
      <c r="T167">
        <v>179.37833377499115</v>
      </c>
      <c r="U167">
        <v>15.1</v>
      </c>
      <c r="V167" t="s">
        <v>15172</v>
      </c>
      <c r="W167" t="s">
        <v>15172</v>
      </c>
      <c r="X167" t="s">
        <v>13242</v>
      </c>
      <c r="Y167" s="102">
        <v>45993.385736689816</v>
      </c>
    </row>
    <row r="168" spans="1:25" x14ac:dyDescent="0.25">
      <c r="A168">
        <v>1166</v>
      </c>
      <c r="B168" t="s">
        <v>375</v>
      </c>
      <c r="C168" t="s">
        <v>369</v>
      </c>
      <c r="D168" t="s">
        <v>44</v>
      </c>
      <c r="E168" t="s">
        <v>45</v>
      </c>
      <c r="F168" t="s">
        <v>280</v>
      </c>
      <c r="G168" t="s">
        <v>376</v>
      </c>
      <c r="H168">
        <v>1969</v>
      </c>
      <c r="I168" t="s">
        <v>15440</v>
      </c>
      <c r="J168" t="s">
        <v>48</v>
      </c>
      <c r="K168" t="s">
        <v>13254</v>
      </c>
      <c r="L168">
        <v>2</v>
      </c>
      <c r="M168">
        <v>1</v>
      </c>
      <c r="N168" t="s">
        <v>165</v>
      </c>
      <c r="O168" t="s">
        <v>65</v>
      </c>
      <c r="P168">
        <v>0</v>
      </c>
      <c r="Q168" t="s">
        <v>51</v>
      </c>
      <c r="R168" t="s">
        <v>51</v>
      </c>
      <c r="S168" t="s">
        <v>13252</v>
      </c>
      <c r="T168">
        <v>180.48314779196573</v>
      </c>
      <c r="U168">
        <v>22.8</v>
      </c>
      <c r="V168" t="s">
        <v>15172</v>
      </c>
      <c r="W168" t="s">
        <v>15172</v>
      </c>
      <c r="X168" t="s">
        <v>13242</v>
      </c>
      <c r="Y168" s="102">
        <v>45993.385736689816</v>
      </c>
    </row>
    <row r="169" spans="1:25" x14ac:dyDescent="0.25">
      <c r="A169">
        <v>1167</v>
      </c>
      <c r="B169" t="s">
        <v>377</v>
      </c>
      <c r="C169" t="s">
        <v>369</v>
      </c>
      <c r="D169" t="s">
        <v>44</v>
      </c>
      <c r="E169" t="s">
        <v>45</v>
      </c>
      <c r="F169" t="s">
        <v>280</v>
      </c>
      <c r="G169" t="s">
        <v>378</v>
      </c>
      <c r="H169">
        <v>1969</v>
      </c>
      <c r="I169" t="s">
        <v>15440</v>
      </c>
      <c r="J169" t="s">
        <v>48</v>
      </c>
      <c r="K169" t="s">
        <v>13254</v>
      </c>
      <c r="L169">
        <v>2</v>
      </c>
      <c r="M169">
        <v>1</v>
      </c>
      <c r="N169" t="s">
        <v>165</v>
      </c>
      <c r="O169" t="s">
        <v>65</v>
      </c>
      <c r="P169">
        <v>0</v>
      </c>
      <c r="Q169" t="s">
        <v>51</v>
      </c>
      <c r="R169" t="s">
        <v>51</v>
      </c>
      <c r="S169" t="s">
        <v>13252</v>
      </c>
      <c r="T169">
        <v>181.17447158411949</v>
      </c>
      <c r="U169">
        <v>22.8</v>
      </c>
      <c r="V169" t="s">
        <v>15172</v>
      </c>
      <c r="W169" t="s">
        <v>15172</v>
      </c>
      <c r="X169" t="s">
        <v>13242</v>
      </c>
      <c r="Y169" s="102">
        <v>45993.385736689816</v>
      </c>
    </row>
    <row r="170" spans="1:25" x14ac:dyDescent="0.25">
      <c r="A170">
        <v>1168</v>
      </c>
      <c r="B170" t="s">
        <v>379</v>
      </c>
      <c r="C170" t="s">
        <v>380</v>
      </c>
      <c r="D170" t="s">
        <v>44</v>
      </c>
      <c r="E170" t="s">
        <v>45</v>
      </c>
      <c r="F170" t="s">
        <v>280</v>
      </c>
      <c r="G170" t="s">
        <v>381</v>
      </c>
      <c r="H170">
        <v>1969</v>
      </c>
      <c r="I170" t="s">
        <v>15440</v>
      </c>
      <c r="J170" t="s">
        <v>48</v>
      </c>
      <c r="K170" t="s">
        <v>13256</v>
      </c>
      <c r="L170">
        <v>0</v>
      </c>
      <c r="M170">
        <v>3</v>
      </c>
      <c r="N170" t="s">
        <v>49</v>
      </c>
      <c r="O170" t="s">
        <v>50</v>
      </c>
      <c r="P170">
        <v>0</v>
      </c>
      <c r="Q170" t="s">
        <v>51</v>
      </c>
      <c r="R170" t="s">
        <v>51</v>
      </c>
      <c r="S170" t="s">
        <v>13252</v>
      </c>
      <c r="T170">
        <v>181.72537850570671</v>
      </c>
      <c r="U170">
        <v>119</v>
      </c>
      <c r="V170" t="s">
        <v>15172</v>
      </c>
      <c r="W170" t="s">
        <v>15172</v>
      </c>
      <c r="X170" t="s">
        <v>13242</v>
      </c>
      <c r="Y170" s="102">
        <v>45993.385736689816</v>
      </c>
    </row>
    <row r="171" spans="1:25" x14ac:dyDescent="0.25">
      <c r="A171">
        <v>1169</v>
      </c>
      <c r="B171" t="s">
        <v>382</v>
      </c>
      <c r="C171" t="s">
        <v>380</v>
      </c>
      <c r="D171" t="s">
        <v>44</v>
      </c>
      <c r="E171" t="s">
        <v>45</v>
      </c>
      <c r="F171" t="s">
        <v>280</v>
      </c>
      <c r="G171" t="s">
        <v>381</v>
      </c>
      <c r="H171">
        <v>1969</v>
      </c>
      <c r="I171" t="s">
        <v>15440</v>
      </c>
      <c r="J171" t="s">
        <v>48</v>
      </c>
      <c r="K171" t="s">
        <v>13256</v>
      </c>
      <c r="L171">
        <v>0.5</v>
      </c>
      <c r="M171">
        <v>3</v>
      </c>
      <c r="N171" t="s">
        <v>49</v>
      </c>
      <c r="O171" t="s">
        <v>50</v>
      </c>
      <c r="P171">
        <v>0</v>
      </c>
      <c r="Q171" t="s">
        <v>51</v>
      </c>
      <c r="R171" t="s">
        <v>51</v>
      </c>
      <c r="S171" t="s">
        <v>13252</v>
      </c>
      <c r="T171">
        <v>181.56112241981094</v>
      </c>
      <c r="U171">
        <v>119</v>
      </c>
      <c r="V171" t="s">
        <v>15172</v>
      </c>
      <c r="W171" t="s">
        <v>15172</v>
      </c>
      <c r="X171" t="s">
        <v>13242</v>
      </c>
      <c r="Y171" s="102">
        <v>45993.385736689816</v>
      </c>
    </row>
    <row r="172" spans="1:25" x14ac:dyDescent="0.25">
      <c r="A172">
        <v>1170</v>
      </c>
      <c r="B172" t="s">
        <v>383</v>
      </c>
      <c r="C172" t="s">
        <v>384</v>
      </c>
      <c r="D172" t="s">
        <v>44</v>
      </c>
      <c r="E172" t="s">
        <v>45</v>
      </c>
      <c r="F172" t="s">
        <v>280</v>
      </c>
      <c r="G172" t="s">
        <v>385</v>
      </c>
      <c r="H172">
        <v>1969</v>
      </c>
      <c r="I172" t="s">
        <v>15440</v>
      </c>
      <c r="J172" t="s">
        <v>48</v>
      </c>
      <c r="K172" t="s">
        <v>13279</v>
      </c>
      <c r="L172">
        <v>1.5</v>
      </c>
      <c r="M172">
        <v>3</v>
      </c>
      <c r="N172" t="s">
        <v>64</v>
      </c>
      <c r="O172" t="s">
        <v>65</v>
      </c>
      <c r="P172">
        <v>0</v>
      </c>
      <c r="Q172" t="s">
        <v>51</v>
      </c>
      <c r="R172" t="s">
        <v>51</v>
      </c>
      <c r="S172" t="s">
        <v>13252</v>
      </c>
      <c r="T172">
        <v>182.33640702450228</v>
      </c>
      <c r="U172">
        <v>80</v>
      </c>
      <c r="V172" t="s">
        <v>15172</v>
      </c>
      <c r="W172" t="s">
        <v>15172</v>
      </c>
      <c r="X172" t="s">
        <v>13242</v>
      </c>
      <c r="Y172" s="102">
        <v>45993.385736689816</v>
      </c>
    </row>
    <row r="173" spans="1:25" x14ac:dyDescent="0.25">
      <c r="A173">
        <v>1171</v>
      </c>
      <c r="B173" t="s">
        <v>386</v>
      </c>
      <c r="C173" t="s">
        <v>384</v>
      </c>
      <c r="D173" t="s">
        <v>44</v>
      </c>
      <c r="E173" t="s">
        <v>45</v>
      </c>
      <c r="F173" t="s">
        <v>280</v>
      </c>
      <c r="G173" t="s">
        <v>385</v>
      </c>
      <c r="H173">
        <v>1969</v>
      </c>
      <c r="I173" t="s">
        <v>15440</v>
      </c>
      <c r="J173" t="s">
        <v>48</v>
      </c>
      <c r="K173" t="s">
        <v>13279</v>
      </c>
      <c r="L173">
        <v>1.5</v>
      </c>
      <c r="M173">
        <v>3</v>
      </c>
      <c r="N173" t="s">
        <v>64</v>
      </c>
      <c r="O173" t="s">
        <v>65</v>
      </c>
      <c r="P173">
        <v>0</v>
      </c>
      <c r="Q173" t="s">
        <v>51</v>
      </c>
      <c r="R173" t="s">
        <v>51</v>
      </c>
      <c r="S173" t="s">
        <v>13252</v>
      </c>
      <c r="T173">
        <v>182.19299007103808</v>
      </c>
      <c r="U173">
        <v>78</v>
      </c>
      <c r="V173" t="s">
        <v>15172</v>
      </c>
      <c r="W173" t="s">
        <v>15172</v>
      </c>
      <c r="X173" t="s">
        <v>13242</v>
      </c>
      <c r="Y173" s="102">
        <v>45993.385736689816</v>
      </c>
    </row>
    <row r="174" spans="1:25" x14ac:dyDescent="0.25">
      <c r="A174">
        <v>1172</v>
      </c>
      <c r="B174" t="s">
        <v>387</v>
      </c>
      <c r="C174" t="s">
        <v>388</v>
      </c>
      <c r="D174" t="s">
        <v>44</v>
      </c>
      <c r="E174" t="s">
        <v>45</v>
      </c>
      <c r="F174" t="s">
        <v>280</v>
      </c>
      <c r="G174" t="s">
        <v>389</v>
      </c>
      <c r="H174">
        <v>1968</v>
      </c>
      <c r="I174" t="s">
        <v>15440</v>
      </c>
      <c r="J174" t="s">
        <v>48</v>
      </c>
      <c r="K174" t="s">
        <v>13251</v>
      </c>
      <c r="L174">
        <v>0</v>
      </c>
      <c r="M174">
        <v>3</v>
      </c>
      <c r="N174" t="s">
        <v>49</v>
      </c>
      <c r="O174" t="s">
        <v>50</v>
      </c>
      <c r="P174">
        <v>0</v>
      </c>
      <c r="Q174" t="s">
        <v>51</v>
      </c>
      <c r="R174" t="s">
        <v>51</v>
      </c>
      <c r="S174" t="s">
        <v>13252</v>
      </c>
      <c r="T174">
        <v>185.17142998995882</v>
      </c>
      <c r="U174">
        <v>135</v>
      </c>
      <c r="V174" t="s">
        <v>15172</v>
      </c>
      <c r="W174" t="s">
        <v>15172</v>
      </c>
      <c r="X174" t="s">
        <v>13242</v>
      </c>
      <c r="Y174" s="102">
        <v>45993.385736689816</v>
      </c>
    </row>
    <row r="175" spans="1:25" x14ac:dyDescent="0.25">
      <c r="A175">
        <v>1173</v>
      </c>
      <c r="B175" t="s">
        <v>390</v>
      </c>
      <c r="C175" t="s">
        <v>388</v>
      </c>
      <c r="D175" t="s">
        <v>44</v>
      </c>
      <c r="E175" t="s">
        <v>45</v>
      </c>
      <c r="F175" t="s">
        <v>280</v>
      </c>
      <c r="G175" t="s">
        <v>389</v>
      </c>
      <c r="H175">
        <v>1968</v>
      </c>
      <c r="I175" t="s">
        <v>15440</v>
      </c>
      <c r="J175" t="s">
        <v>48</v>
      </c>
      <c r="K175" t="s">
        <v>13251</v>
      </c>
      <c r="L175">
        <v>0.5</v>
      </c>
      <c r="M175">
        <v>3</v>
      </c>
      <c r="N175" t="s">
        <v>49</v>
      </c>
      <c r="O175" t="s">
        <v>50</v>
      </c>
      <c r="P175">
        <v>0</v>
      </c>
      <c r="Q175" t="s">
        <v>51</v>
      </c>
      <c r="R175" t="s">
        <v>51</v>
      </c>
      <c r="S175" t="s">
        <v>13252</v>
      </c>
      <c r="T175">
        <v>185.02665566075382</v>
      </c>
      <c r="U175">
        <v>135</v>
      </c>
      <c r="V175" t="s">
        <v>15172</v>
      </c>
      <c r="W175" t="s">
        <v>15172</v>
      </c>
      <c r="X175" t="s">
        <v>13242</v>
      </c>
      <c r="Y175" s="102">
        <v>45993.385736689816</v>
      </c>
    </row>
    <row r="176" spans="1:25" x14ac:dyDescent="0.25">
      <c r="A176">
        <v>1174</v>
      </c>
      <c r="B176" t="s">
        <v>391</v>
      </c>
      <c r="C176" t="s">
        <v>369</v>
      </c>
      <c r="D176" t="s">
        <v>44</v>
      </c>
      <c r="E176" t="s">
        <v>45</v>
      </c>
      <c r="F176" t="s">
        <v>280</v>
      </c>
      <c r="G176" t="s">
        <v>392</v>
      </c>
      <c r="H176">
        <v>1969</v>
      </c>
      <c r="I176" t="s">
        <v>15440</v>
      </c>
      <c r="J176" t="s">
        <v>51</v>
      </c>
      <c r="K176" t="s">
        <v>15442</v>
      </c>
      <c r="L176">
        <v>0</v>
      </c>
      <c r="M176">
        <v>1</v>
      </c>
      <c r="N176" t="s">
        <v>59</v>
      </c>
      <c r="O176" t="s">
        <v>116</v>
      </c>
      <c r="P176">
        <v>0</v>
      </c>
      <c r="Q176" t="s">
        <v>51</v>
      </c>
      <c r="R176" t="s">
        <v>51</v>
      </c>
      <c r="S176" t="s">
        <v>13252</v>
      </c>
      <c r="T176">
        <v>186.42053000370518</v>
      </c>
      <c r="U176">
        <v>22.6</v>
      </c>
      <c r="V176" t="s">
        <v>15172</v>
      </c>
      <c r="W176" t="s">
        <v>15172</v>
      </c>
      <c r="X176" t="s">
        <v>13242</v>
      </c>
      <c r="Y176" s="102">
        <v>45993.385736689816</v>
      </c>
    </row>
    <row r="177" spans="1:25" x14ac:dyDescent="0.25">
      <c r="A177">
        <v>1175</v>
      </c>
      <c r="B177" t="s">
        <v>393</v>
      </c>
      <c r="C177" t="s">
        <v>394</v>
      </c>
      <c r="D177" t="s">
        <v>15449</v>
      </c>
      <c r="E177" t="s">
        <v>45</v>
      </c>
      <c r="F177" t="s">
        <v>280</v>
      </c>
      <c r="G177" t="s">
        <v>395</v>
      </c>
      <c r="H177">
        <v>1969</v>
      </c>
      <c r="I177" t="s">
        <v>15440</v>
      </c>
      <c r="J177" t="s">
        <v>48</v>
      </c>
      <c r="K177" t="s">
        <v>13254</v>
      </c>
      <c r="L177">
        <v>3</v>
      </c>
      <c r="M177">
        <v>5</v>
      </c>
      <c r="N177" t="s">
        <v>49</v>
      </c>
      <c r="O177" t="s">
        <v>50</v>
      </c>
      <c r="P177">
        <v>0</v>
      </c>
      <c r="Q177" t="s">
        <v>51</v>
      </c>
      <c r="R177" t="s">
        <v>51</v>
      </c>
      <c r="S177" t="s">
        <v>13252</v>
      </c>
      <c r="T177">
        <v>186.68699647264967</v>
      </c>
      <c r="U177">
        <v>237.9</v>
      </c>
      <c r="V177" t="s">
        <v>15172</v>
      </c>
      <c r="W177" t="s">
        <v>15172</v>
      </c>
      <c r="X177" t="s">
        <v>13242</v>
      </c>
      <c r="Y177" s="102">
        <v>45993.385736689816</v>
      </c>
    </row>
    <row r="178" spans="1:25" x14ac:dyDescent="0.25">
      <c r="A178">
        <v>1176</v>
      </c>
      <c r="B178" t="s">
        <v>396</v>
      </c>
      <c r="C178" t="s">
        <v>394</v>
      </c>
      <c r="D178" t="s">
        <v>44</v>
      </c>
      <c r="E178" t="s">
        <v>45</v>
      </c>
      <c r="F178" t="s">
        <v>280</v>
      </c>
      <c r="G178" t="s">
        <v>395</v>
      </c>
      <c r="H178">
        <v>1969</v>
      </c>
      <c r="I178" t="s">
        <v>15440</v>
      </c>
      <c r="J178" t="s">
        <v>48</v>
      </c>
      <c r="K178" t="s">
        <v>13254</v>
      </c>
      <c r="L178">
        <v>3</v>
      </c>
      <c r="M178">
        <v>5</v>
      </c>
      <c r="N178" t="s">
        <v>49</v>
      </c>
      <c r="O178" t="s">
        <v>50</v>
      </c>
      <c r="P178">
        <v>0</v>
      </c>
      <c r="Q178" t="s">
        <v>51</v>
      </c>
      <c r="R178" t="s">
        <v>51</v>
      </c>
      <c r="S178" t="s">
        <v>13252</v>
      </c>
      <c r="T178">
        <v>186.51364857280424</v>
      </c>
      <c r="U178">
        <v>231</v>
      </c>
      <c r="V178" t="s">
        <v>15172</v>
      </c>
      <c r="W178" t="s">
        <v>15172</v>
      </c>
      <c r="X178" t="s">
        <v>13242</v>
      </c>
      <c r="Y178" s="102">
        <v>45993.385736689816</v>
      </c>
    </row>
    <row r="179" spans="1:25" x14ac:dyDescent="0.25">
      <c r="A179">
        <v>1177</v>
      </c>
      <c r="B179" t="s">
        <v>397</v>
      </c>
      <c r="C179" t="s">
        <v>398</v>
      </c>
      <c r="D179" t="s">
        <v>44</v>
      </c>
      <c r="E179" t="s">
        <v>399</v>
      </c>
      <c r="F179" t="s">
        <v>400</v>
      </c>
      <c r="G179" t="s">
        <v>401</v>
      </c>
      <c r="H179">
        <v>2013</v>
      </c>
      <c r="I179" t="s">
        <v>15441</v>
      </c>
      <c r="J179" t="s">
        <v>51</v>
      </c>
      <c r="K179" t="s">
        <v>15442</v>
      </c>
      <c r="L179">
        <v>0</v>
      </c>
      <c r="M179">
        <v>1</v>
      </c>
      <c r="N179" t="s">
        <v>165</v>
      </c>
      <c r="O179" t="s">
        <v>116</v>
      </c>
      <c r="P179">
        <v>0</v>
      </c>
      <c r="Q179" t="s">
        <v>51</v>
      </c>
      <c r="R179" t="s">
        <v>51</v>
      </c>
      <c r="S179" t="s">
        <v>13252</v>
      </c>
      <c r="T179">
        <v>190.98249842075879</v>
      </c>
      <c r="U179">
        <v>11.3</v>
      </c>
      <c r="V179" t="s">
        <v>15172</v>
      </c>
      <c r="W179" t="s">
        <v>15172</v>
      </c>
      <c r="X179" t="s">
        <v>13242</v>
      </c>
      <c r="Y179" s="102">
        <v>45993.385736689816</v>
      </c>
    </row>
    <row r="180" spans="1:25" x14ac:dyDescent="0.25">
      <c r="A180">
        <v>1178</v>
      </c>
      <c r="B180" t="s">
        <v>13290</v>
      </c>
      <c r="C180" t="s">
        <v>402</v>
      </c>
      <c r="D180" t="s">
        <v>44</v>
      </c>
      <c r="E180" t="s">
        <v>399</v>
      </c>
      <c r="F180" t="s">
        <v>400</v>
      </c>
      <c r="G180" t="s">
        <v>403</v>
      </c>
      <c r="H180">
        <v>2016</v>
      </c>
      <c r="I180" t="s">
        <v>15441</v>
      </c>
      <c r="J180" t="s">
        <v>48</v>
      </c>
      <c r="K180" t="s">
        <v>13251</v>
      </c>
      <c r="M180">
        <v>4</v>
      </c>
      <c r="N180" t="s">
        <v>73</v>
      </c>
      <c r="O180" t="s">
        <v>50</v>
      </c>
      <c r="P180">
        <v>0</v>
      </c>
      <c r="Q180" t="s">
        <v>51</v>
      </c>
      <c r="R180" t="s">
        <v>51</v>
      </c>
      <c r="S180" t="s">
        <v>13252</v>
      </c>
      <c r="T180">
        <v>192.29963382108124</v>
      </c>
      <c r="U180">
        <v>791</v>
      </c>
      <c r="V180" t="s">
        <v>15172</v>
      </c>
      <c r="W180" t="s">
        <v>15172</v>
      </c>
      <c r="X180" t="s">
        <v>13242</v>
      </c>
      <c r="Y180" s="102">
        <v>45993.385736689816</v>
      </c>
    </row>
    <row r="181" spans="1:25" x14ac:dyDescent="0.25">
      <c r="A181">
        <v>1179</v>
      </c>
      <c r="B181" t="s">
        <v>13291</v>
      </c>
      <c r="C181" t="s">
        <v>402</v>
      </c>
      <c r="D181" t="s">
        <v>44</v>
      </c>
      <c r="E181" t="s">
        <v>399</v>
      </c>
      <c r="F181" t="s">
        <v>400</v>
      </c>
      <c r="G181" t="s">
        <v>403</v>
      </c>
      <c r="H181">
        <v>2017</v>
      </c>
      <c r="I181" t="s">
        <v>15441</v>
      </c>
      <c r="J181" t="s">
        <v>48</v>
      </c>
      <c r="K181" t="s">
        <v>13256</v>
      </c>
      <c r="M181">
        <v>4</v>
      </c>
      <c r="N181" t="s">
        <v>73</v>
      </c>
      <c r="O181" t="s">
        <v>50</v>
      </c>
      <c r="P181">
        <v>0</v>
      </c>
      <c r="Q181" t="s">
        <v>51</v>
      </c>
      <c r="R181" t="s">
        <v>51</v>
      </c>
      <c r="S181" t="s">
        <v>13252</v>
      </c>
      <c r="T181">
        <v>192.13799776401817</v>
      </c>
      <c r="U181">
        <v>784</v>
      </c>
      <c r="V181" t="s">
        <v>15172</v>
      </c>
      <c r="W181" t="s">
        <v>15172</v>
      </c>
      <c r="X181" t="s">
        <v>13242</v>
      </c>
      <c r="Y181" s="102">
        <v>45993.385736689816</v>
      </c>
    </row>
    <row r="182" spans="1:25" x14ac:dyDescent="0.25">
      <c r="A182">
        <v>1180</v>
      </c>
      <c r="B182" t="s">
        <v>404</v>
      </c>
      <c r="C182" t="s">
        <v>405</v>
      </c>
      <c r="D182" t="s">
        <v>44</v>
      </c>
      <c r="E182" t="s">
        <v>399</v>
      </c>
      <c r="F182" t="s">
        <v>400</v>
      </c>
      <c r="G182" t="s">
        <v>406</v>
      </c>
      <c r="H182">
        <v>1962</v>
      </c>
      <c r="I182" t="s">
        <v>15440</v>
      </c>
      <c r="J182" t="s">
        <v>51</v>
      </c>
      <c r="K182" t="s">
        <v>15442</v>
      </c>
      <c r="L182">
        <v>12.86</v>
      </c>
      <c r="M182">
        <v>1</v>
      </c>
      <c r="N182" t="s">
        <v>59</v>
      </c>
      <c r="O182" t="s">
        <v>116</v>
      </c>
      <c r="P182">
        <v>0</v>
      </c>
      <c r="Q182" t="s">
        <v>51</v>
      </c>
      <c r="R182" t="s">
        <v>51</v>
      </c>
      <c r="S182" t="s">
        <v>13252</v>
      </c>
      <c r="T182">
        <v>194.10238953020107</v>
      </c>
      <c r="U182">
        <v>11.6</v>
      </c>
      <c r="V182" t="s">
        <v>15172</v>
      </c>
      <c r="W182" t="s">
        <v>15172</v>
      </c>
      <c r="X182" t="s">
        <v>13242</v>
      </c>
      <c r="Y182" s="102">
        <v>45993.385736689816</v>
      </c>
    </row>
    <row r="183" spans="1:25" x14ac:dyDescent="0.25">
      <c r="A183">
        <v>1181</v>
      </c>
      <c r="B183" t="s">
        <v>407</v>
      </c>
      <c r="C183" t="s">
        <v>408</v>
      </c>
      <c r="D183" t="s">
        <v>44</v>
      </c>
      <c r="E183" t="s">
        <v>399</v>
      </c>
      <c r="F183" t="s">
        <v>400</v>
      </c>
      <c r="G183" t="s">
        <v>409</v>
      </c>
      <c r="H183">
        <v>1962</v>
      </c>
      <c r="I183" t="s">
        <v>15440</v>
      </c>
      <c r="J183" t="s">
        <v>48</v>
      </c>
      <c r="K183" t="s">
        <v>13251</v>
      </c>
      <c r="L183">
        <v>0</v>
      </c>
      <c r="M183">
        <v>1</v>
      </c>
      <c r="N183" t="s">
        <v>49</v>
      </c>
      <c r="O183" t="s">
        <v>50</v>
      </c>
      <c r="P183">
        <v>0</v>
      </c>
      <c r="Q183" t="s">
        <v>51</v>
      </c>
      <c r="R183" t="s">
        <v>51</v>
      </c>
      <c r="S183" t="s">
        <v>13252</v>
      </c>
      <c r="T183">
        <v>195.78684444993436</v>
      </c>
      <c r="U183">
        <v>51.4</v>
      </c>
      <c r="V183" t="s">
        <v>15172</v>
      </c>
      <c r="W183" t="s">
        <v>15172</v>
      </c>
      <c r="X183" t="s">
        <v>13242</v>
      </c>
      <c r="Y183" s="102">
        <v>45993.385736689816</v>
      </c>
    </row>
    <row r="184" spans="1:25" x14ac:dyDescent="0.25">
      <c r="A184">
        <v>1182</v>
      </c>
      <c r="B184" t="s">
        <v>410</v>
      </c>
      <c r="C184" t="s">
        <v>408</v>
      </c>
      <c r="D184" t="s">
        <v>44</v>
      </c>
      <c r="E184" t="s">
        <v>399</v>
      </c>
      <c r="F184" t="s">
        <v>400</v>
      </c>
      <c r="G184" t="s">
        <v>409</v>
      </c>
      <c r="H184">
        <v>1962</v>
      </c>
      <c r="I184" t="s">
        <v>15440</v>
      </c>
      <c r="J184" t="s">
        <v>48</v>
      </c>
      <c r="K184" t="s">
        <v>13251</v>
      </c>
      <c r="L184">
        <v>0</v>
      </c>
      <c r="M184">
        <v>1</v>
      </c>
      <c r="N184" t="s">
        <v>49</v>
      </c>
      <c r="O184" t="s">
        <v>50</v>
      </c>
      <c r="P184">
        <v>0</v>
      </c>
      <c r="Q184" t="s">
        <v>51</v>
      </c>
      <c r="R184" t="s">
        <v>51</v>
      </c>
      <c r="S184" t="s">
        <v>13252</v>
      </c>
      <c r="T184">
        <v>195.63110422823445</v>
      </c>
      <c r="U184">
        <v>51.4</v>
      </c>
      <c r="V184" t="s">
        <v>15172</v>
      </c>
      <c r="W184" t="s">
        <v>15172</v>
      </c>
      <c r="X184" t="s">
        <v>13242</v>
      </c>
      <c r="Y184" s="102">
        <v>45993.385736689816</v>
      </c>
    </row>
    <row r="185" spans="1:25" x14ac:dyDescent="0.25">
      <c r="A185">
        <v>1183</v>
      </c>
      <c r="B185" t="s">
        <v>411</v>
      </c>
      <c r="C185" t="s">
        <v>412</v>
      </c>
      <c r="D185" t="s">
        <v>44</v>
      </c>
      <c r="E185" t="s">
        <v>399</v>
      </c>
      <c r="F185" t="s">
        <v>400</v>
      </c>
      <c r="G185" t="s">
        <v>409</v>
      </c>
      <c r="H185">
        <v>1962</v>
      </c>
      <c r="I185" t="s">
        <v>15440</v>
      </c>
      <c r="J185" t="s">
        <v>48</v>
      </c>
      <c r="K185" t="s">
        <v>13279</v>
      </c>
      <c r="L185">
        <v>0</v>
      </c>
      <c r="M185">
        <v>3</v>
      </c>
      <c r="N185" t="s">
        <v>49</v>
      </c>
      <c r="O185" t="s">
        <v>50</v>
      </c>
      <c r="P185">
        <v>0</v>
      </c>
      <c r="Q185" t="s">
        <v>51</v>
      </c>
      <c r="R185" t="s">
        <v>51</v>
      </c>
      <c r="S185" t="s">
        <v>13252</v>
      </c>
      <c r="T185">
        <v>196.65032444578759</v>
      </c>
      <c r="U185">
        <v>120.3</v>
      </c>
      <c r="V185" t="s">
        <v>15172</v>
      </c>
      <c r="W185" t="s">
        <v>15172</v>
      </c>
      <c r="X185" t="s">
        <v>13242</v>
      </c>
      <c r="Y185" s="102">
        <v>45993.385736689816</v>
      </c>
    </row>
    <row r="186" spans="1:25" x14ac:dyDescent="0.25">
      <c r="A186">
        <v>1184</v>
      </c>
      <c r="B186" t="s">
        <v>413</v>
      </c>
      <c r="C186" t="s">
        <v>412</v>
      </c>
      <c r="D186" t="s">
        <v>44</v>
      </c>
      <c r="E186" t="s">
        <v>399</v>
      </c>
      <c r="F186" t="s">
        <v>400</v>
      </c>
      <c r="G186" t="s">
        <v>409</v>
      </c>
      <c r="H186">
        <v>1962</v>
      </c>
      <c r="I186" t="s">
        <v>15440</v>
      </c>
      <c r="J186" t="s">
        <v>48</v>
      </c>
      <c r="K186" t="s">
        <v>13279</v>
      </c>
      <c r="L186">
        <v>0</v>
      </c>
      <c r="M186">
        <v>3</v>
      </c>
      <c r="N186" t="s">
        <v>49</v>
      </c>
      <c r="O186" t="s">
        <v>50</v>
      </c>
      <c r="P186">
        <v>0</v>
      </c>
      <c r="Q186" t="s">
        <v>51</v>
      </c>
      <c r="R186" t="s">
        <v>51</v>
      </c>
      <c r="S186" t="s">
        <v>13252</v>
      </c>
      <c r="T186">
        <v>196.49446183763888</v>
      </c>
      <c r="U186">
        <v>120.3</v>
      </c>
      <c r="V186" t="s">
        <v>15172</v>
      </c>
      <c r="W186" t="s">
        <v>15172</v>
      </c>
      <c r="X186" t="s">
        <v>13242</v>
      </c>
      <c r="Y186" s="102">
        <v>45993.385736689816</v>
      </c>
    </row>
    <row r="187" spans="1:25" x14ac:dyDescent="0.25">
      <c r="A187">
        <v>1185</v>
      </c>
      <c r="B187" t="s">
        <v>414</v>
      </c>
      <c r="C187" t="s">
        <v>415</v>
      </c>
      <c r="D187" t="s">
        <v>44</v>
      </c>
      <c r="E187" t="s">
        <v>399</v>
      </c>
      <c r="F187" t="s">
        <v>400</v>
      </c>
      <c r="G187" t="s">
        <v>416</v>
      </c>
      <c r="H187">
        <v>1962</v>
      </c>
      <c r="I187" t="s">
        <v>15440</v>
      </c>
      <c r="J187" t="s">
        <v>51</v>
      </c>
      <c r="K187" t="s">
        <v>15442</v>
      </c>
      <c r="L187">
        <v>17</v>
      </c>
      <c r="M187">
        <v>1</v>
      </c>
      <c r="N187" t="s">
        <v>59</v>
      </c>
      <c r="O187" t="s">
        <v>116</v>
      </c>
      <c r="P187">
        <v>0</v>
      </c>
      <c r="Q187" t="s">
        <v>51</v>
      </c>
      <c r="R187" t="s">
        <v>51</v>
      </c>
      <c r="S187" t="s">
        <v>13252</v>
      </c>
      <c r="T187">
        <v>197.46815253332625</v>
      </c>
      <c r="U187">
        <v>8.3000000000000007</v>
      </c>
      <c r="V187" t="s">
        <v>15172</v>
      </c>
      <c r="W187" t="s">
        <v>15172</v>
      </c>
      <c r="X187" t="s">
        <v>13242</v>
      </c>
      <c r="Y187" s="102">
        <v>45993.385736689816</v>
      </c>
    </row>
    <row r="188" spans="1:25" x14ac:dyDescent="0.25">
      <c r="A188">
        <v>1186</v>
      </c>
      <c r="B188" t="s">
        <v>417</v>
      </c>
      <c r="C188" t="s">
        <v>167</v>
      </c>
      <c r="D188" t="s">
        <v>44</v>
      </c>
      <c r="E188" t="s">
        <v>399</v>
      </c>
      <c r="F188" t="s">
        <v>400</v>
      </c>
      <c r="G188" t="s">
        <v>418</v>
      </c>
      <c r="H188">
        <v>1962</v>
      </c>
      <c r="I188" t="s">
        <v>15440</v>
      </c>
      <c r="J188" t="s">
        <v>51</v>
      </c>
      <c r="K188" t="s">
        <v>15442</v>
      </c>
      <c r="L188">
        <v>20</v>
      </c>
      <c r="M188">
        <v>1</v>
      </c>
      <c r="N188" t="s">
        <v>59</v>
      </c>
      <c r="O188" t="s">
        <v>116</v>
      </c>
      <c r="P188">
        <v>0</v>
      </c>
      <c r="Q188" t="s">
        <v>51</v>
      </c>
      <c r="R188" t="s">
        <v>51</v>
      </c>
      <c r="S188" t="s">
        <v>13252</v>
      </c>
      <c r="T188">
        <v>207.10412377807737</v>
      </c>
      <c r="U188">
        <v>15.5</v>
      </c>
      <c r="V188" t="s">
        <v>15172</v>
      </c>
      <c r="W188" t="s">
        <v>15172</v>
      </c>
      <c r="X188" t="s">
        <v>13242</v>
      </c>
      <c r="Y188" s="102">
        <v>45993.385736689816</v>
      </c>
    </row>
    <row r="189" spans="1:25" x14ac:dyDescent="0.25">
      <c r="A189">
        <v>1187</v>
      </c>
      <c r="B189" t="s">
        <v>419</v>
      </c>
      <c r="C189" t="s">
        <v>420</v>
      </c>
      <c r="D189" t="s">
        <v>44</v>
      </c>
      <c r="E189" t="s">
        <v>399</v>
      </c>
      <c r="F189" t="s">
        <v>400</v>
      </c>
      <c r="G189" t="s">
        <v>421</v>
      </c>
      <c r="H189">
        <v>1962</v>
      </c>
      <c r="I189" t="s">
        <v>15440</v>
      </c>
      <c r="J189" t="s">
        <v>48</v>
      </c>
      <c r="K189" t="s">
        <v>13251</v>
      </c>
      <c r="L189">
        <v>0</v>
      </c>
      <c r="M189">
        <v>3</v>
      </c>
      <c r="N189" t="s">
        <v>49</v>
      </c>
      <c r="O189" t="s">
        <v>50</v>
      </c>
      <c r="P189">
        <v>0</v>
      </c>
      <c r="Q189" t="s">
        <v>51</v>
      </c>
      <c r="R189" t="s">
        <v>51</v>
      </c>
      <c r="S189" t="s">
        <v>13252</v>
      </c>
      <c r="T189">
        <v>208.71106168620076</v>
      </c>
      <c r="U189">
        <v>120</v>
      </c>
      <c r="V189" t="s">
        <v>15172</v>
      </c>
      <c r="W189" t="s">
        <v>15172</v>
      </c>
      <c r="X189" t="s">
        <v>13242</v>
      </c>
      <c r="Y189" s="102">
        <v>45993.385736689816</v>
      </c>
    </row>
    <row r="190" spans="1:25" x14ac:dyDescent="0.25">
      <c r="A190">
        <v>1188</v>
      </c>
      <c r="B190" t="s">
        <v>422</v>
      </c>
      <c r="C190" t="s">
        <v>420</v>
      </c>
      <c r="D190" t="s">
        <v>44</v>
      </c>
      <c r="E190" t="s">
        <v>399</v>
      </c>
      <c r="F190" t="s">
        <v>400</v>
      </c>
      <c r="G190" t="s">
        <v>421</v>
      </c>
      <c r="H190">
        <v>1962</v>
      </c>
      <c r="I190" t="s">
        <v>15440</v>
      </c>
      <c r="J190" t="s">
        <v>48</v>
      </c>
      <c r="K190" t="s">
        <v>13251</v>
      </c>
      <c r="L190">
        <v>0</v>
      </c>
      <c r="M190">
        <v>3</v>
      </c>
      <c r="N190" t="s">
        <v>49</v>
      </c>
      <c r="O190" t="s">
        <v>50</v>
      </c>
      <c r="P190">
        <v>0</v>
      </c>
      <c r="Q190" t="s">
        <v>51</v>
      </c>
      <c r="R190" t="s">
        <v>51</v>
      </c>
      <c r="S190" t="s">
        <v>13252</v>
      </c>
      <c r="T190">
        <v>208.54065275201103</v>
      </c>
      <c r="U190">
        <v>120</v>
      </c>
      <c r="V190" t="s">
        <v>15172</v>
      </c>
      <c r="W190" t="s">
        <v>15172</v>
      </c>
      <c r="X190" t="s">
        <v>13242</v>
      </c>
      <c r="Y190" s="102">
        <v>45993.385736689816</v>
      </c>
    </row>
    <row r="191" spans="1:25" x14ac:dyDescent="0.25">
      <c r="A191">
        <v>1189</v>
      </c>
      <c r="B191" t="s">
        <v>423</v>
      </c>
      <c r="C191" t="s">
        <v>167</v>
      </c>
      <c r="D191" t="s">
        <v>44</v>
      </c>
      <c r="E191" t="s">
        <v>399</v>
      </c>
      <c r="F191" t="s">
        <v>400</v>
      </c>
      <c r="G191" t="s">
        <v>424</v>
      </c>
      <c r="H191">
        <v>1962</v>
      </c>
      <c r="I191" t="s">
        <v>15440</v>
      </c>
      <c r="J191" t="s">
        <v>51</v>
      </c>
      <c r="K191" t="s">
        <v>15442</v>
      </c>
      <c r="L191">
        <v>21</v>
      </c>
      <c r="M191">
        <v>1</v>
      </c>
      <c r="N191" t="s">
        <v>59</v>
      </c>
      <c r="O191" t="s">
        <v>116</v>
      </c>
      <c r="P191">
        <v>0</v>
      </c>
      <c r="Q191" t="s">
        <v>51</v>
      </c>
      <c r="R191" t="s">
        <v>51</v>
      </c>
      <c r="S191" t="s">
        <v>13252</v>
      </c>
      <c r="T191">
        <v>213.67850433515912</v>
      </c>
      <c r="U191">
        <v>15.5</v>
      </c>
      <c r="V191" t="s">
        <v>15172</v>
      </c>
      <c r="W191" t="s">
        <v>15172</v>
      </c>
      <c r="X191" t="s">
        <v>13242</v>
      </c>
      <c r="Y191" s="102">
        <v>45993.385736689816</v>
      </c>
    </row>
    <row r="192" spans="1:25" x14ac:dyDescent="0.25">
      <c r="A192">
        <v>1191</v>
      </c>
      <c r="B192" t="s">
        <v>425</v>
      </c>
      <c r="C192" t="s">
        <v>426</v>
      </c>
      <c r="D192" t="s">
        <v>44</v>
      </c>
      <c r="E192" t="s">
        <v>399</v>
      </c>
      <c r="F192" t="s">
        <v>400</v>
      </c>
      <c r="G192" t="s">
        <v>427</v>
      </c>
      <c r="H192">
        <v>1962</v>
      </c>
      <c r="I192" t="s">
        <v>15440</v>
      </c>
      <c r="J192" t="s">
        <v>48</v>
      </c>
      <c r="K192" t="s">
        <v>13279</v>
      </c>
      <c r="L192">
        <v>0</v>
      </c>
      <c r="M192">
        <v>3</v>
      </c>
      <c r="N192" t="s">
        <v>49</v>
      </c>
      <c r="O192" t="s">
        <v>50</v>
      </c>
      <c r="P192">
        <v>0</v>
      </c>
      <c r="Q192" t="s">
        <v>51</v>
      </c>
      <c r="R192" t="s">
        <v>51</v>
      </c>
      <c r="S192" t="s">
        <v>13252</v>
      </c>
      <c r="T192">
        <v>216.08296471288034</v>
      </c>
      <c r="U192">
        <v>115</v>
      </c>
      <c r="V192" t="s">
        <v>15172</v>
      </c>
      <c r="W192" t="s">
        <v>15172</v>
      </c>
      <c r="X192" t="s">
        <v>13242</v>
      </c>
      <c r="Y192" s="102">
        <v>45993.385736689816</v>
      </c>
    </row>
    <row r="193" spans="1:25" x14ac:dyDescent="0.25">
      <c r="A193">
        <v>1192</v>
      </c>
      <c r="B193" t="s">
        <v>428</v>
      </c>
      <c r="C193" t="s">
        <v>426</v>
      </c>
      <c r="D193" t="s">
        <v>44</v>
      </c>
      <c r="E193" t="s">
        <v>399</v>
      </c>
      <c r="F193" t="s">
        <v>400</v>
      </c>
      <c r="G193" t="s">
        <v>427</v>
      </c>
      <c r="H193">
        <v>1962</v>
      </c>
      <c r="I193" t="s">
        <v>15440</v>
      </c>
      <c r="J193" t="s">
        <v>48</v>
      </c>
      <c r="K193" t="s">
        <v>13251</v>
      </c>
      <c r="L193">
        <v>0</v>
      </c>
      <c r="M193">
        <v>3</v>
      </c>
      <c r="N193" t="s">
        <v>49</v>
      </c>
      <c r="O193" t="s">
        <v>50</v>
      </c>
      <c r="P193">
        <v>0</v>
      </c>
      <c r="Q193" t="s">
        <v>51</v>
      </c>
      <c r="R193" t="s">
        <v>51</v>
      </c>
      <c r="S193" t="s">
        <v>13252</v>
      </c>
      <c r="T193">
        <v>215.9140413481062</v>
      </c>
      <c r="U193">
        <v>115</v>
      </c>
      <c r="V193" t="s">
        <v>15172</v>
      </c>
      <c r="W193" t="s">
        <v>15172</v>
      </c>
      <c r="X193" t="s">
        <v>13242</v>
      </c>
      <c r="Y193" s="102">
        <v>45993.385736689816</v>
      </c>
    </row>
    <row r="194" spans="1:25" x14ac:dyDescent="0.25">
      <c r="A194">
        <v>1193</v>
      </c>
      <c r="B194" t="s">
        <v>429</v>
      </c>
      <c r="C194" t="s">
        <v>430</v>
      </c>
      <c r="D194" t="s">
        <v>44</v>
      </c>
      <c r="E194" t="s">
        <v>399</v>
      </c>
      <c r="F194" t="s">
        <v>400</v>
      </c>
      <c r="G194" t="s">
        <v>431</v>
      </c>
      <c r="H194">
        <v>1965</v>
      </c>
      <c r="I194" t="s">
        <v>15440</v>
      </c>
      <c r="J194" t="s">
        <v>48</v>
      </c>
      <c r="K194" t="s">
        <v>13280</v>
      </c>
      <c r="L194">
        <v>1.375</v>
      </c>
      <c r="M194">
        <v>2</v>
      </c>
      <c r="N194" t="s">
        <v>59</v>
      </c>
      <c r="O194" t="s">
        <v>50</v>
      </c>
      <c r="P194">
        <v>6</v>
      </c>
      <c r="Q194" t="s">
        <v>49</v>
      </c>
      <c r="R194" t="s">
        <v>50</v>
      </c>
      <c r="S194" t="s">
        <v>13252</v>
      </c>
      <c r="T194">
        <v>218.04046398815183</v>
      </c>
      <c r="U194">
        <v>525.9</v>
      </c>
      <c r="V194" t="s">
        <v>15172</v>
      </c>
      <c r="W194" t="s">
        <v>15172</v>
      </c>
      <c r="X194" t="s">
        <v>13242</v>
      </c>
      <c r="Y194" s="102">
        <v>45993.385736689816</v>
      </c>
    </row>
    <row r="195" spans="1:25" x14ac:dyDescent="0.25">
      <c r="A195">
        <v>1194</v>
      </c>
      <c r="B195" t="s">
        <v>432</v>
      </c>
      <c r="C195" t="s">
        <v>430</v>
      </c>
      <c r="D195" t="s">
        <v>44</v>
      </c>
      <c r="E195" t="s">
        <v>399</v>
      </c>
      <c r="F195" t="s">
        <v>400</v>
      </c>
      <c r="G195" t="s">
        <v>431</v>
      </c>
      <c r="H195">
        <v>1965</v>
      </c>
      <c r="I195" t="s">
        <v>15440</v>
      </c>
      <c r="J195" t="s">
        <v>48</v>
      </c>
      <c r="K195" t="s">
        <v>13280</v>
      </c>
      <c r="L195">
        <v>1.375</v>
      </c>
      <c r="M195">
        <v>2</v>
      </c>
      <c r="N195" t="s">
        <v>59</v>
      </c>
      <c r="O195" t="s">
        <v>50</v>
      </c>
      <c r="P195">
        <v>9</v>
      </c>
      <c r="Q195" t="s">
        <v>49</v>
      </c>
      <c r="R195" t="s">
        <v>50</v>
      </c>
      <c r="S195" t="s">
        <v>13252</v>
      </c>
      <c r="T195">
        <v>217.84531022398249</v>
      </c>
      <c r="U195">
        <v>652.29999999999995</v>
      </c>
      <c r="V195" t="s">
        <v>15172</v>
      </c>
      <c r="W195" t="s">
        <v>15172</v>
      </c>
      <c r="X195" t="s">
        <v>13242</v>
      </c>
      <c r="Y195" s="102">
        <v>45993.385736689816</v>
      </c>
    </row>
    <row r="196" spans="1:25" x14ac:dyDescent="0.25">
      <c r="A196">
        <v>1195</v>
      </c>
      <c r="B196" t="s">
        <v>433</v>
      </c>
      <c r="C196" t="s">
        <v>430</v>
      </c>
      <c r="D196" t="s">
        <v>44</v>
      </c>
      <c r="E196" t="s">
        <v>399</v>
      </c>
      <c r="F196" t="s">
        <v>400</v>
      </c>
      <c r="G196" t="s">
        <v>434</v>
      </c>
      <c r="H196">
        <v>1965</v>
      </c>
      <c r="I196" t="s">
        <v>15440</v>
      </c>
      <c r="J196" t="s">
        <v>51</v>
      </c>
      <c r="K196" t="s">
        <v>15442</v>
      </c>
      <c r="L196">
        <v>103</v>
      </c>
      <c r="M196">
        <v>1</v>
      </c>
      <c r="N196" t="s">
        <v>59</v>
      </c>
      <c r="O196" t="s">
        <v>116</v>
      </c>
      <c r="P196">
        <v>0</v>
      </c>
      <c r="Q196" t="s">
        <v>51</v>
      </c>
      <c r="R196" t="s">
        <v>51</v>
      </c>
      <c r="S196" t="s">
        <v>13252</v>
      </c>
      <c r="T196">
        <v>218.22540918703575</v>
      </c>
      <c r="U196">
        <v>25.3</v>
      </c>
      <c r="V196" t="s">
        <v>15172</v>
      </c>
      <c r="W196" t="s">
        <v>15172</v>
      </c>
      <c r="X196" t="s">
        <v>13242</v>
      </c>
      <c r="Y196" s="102">
        <v>45993.385736689816</v>
      </c>
    </row>
    <row r="197" spans="1:25" x14ac:dyDescent="0.25">
      <c r="A197">
        <v>1196</v>
      </c>
      <c r="B197" t="s">
        <v>435</v>
      </c>
      <c r="C197" t="s">
        <v>436</v>
      </c>
      <c r="D197" t="s">
        <v>44</v>
      </c>
      <c r="E197" t="s">
        <v>399</v>
      </c>
      <c r="F197" t="s">
        <v>400</v>
      </c>
      <c r="G197" t="s">
        <v>437</v>
      </c>
      <c r="H197">
        <v>1964</v>
      </c>
      <c r="I197" t="s">
        <v>15440</v>
      </c>
      <c r="J197" t="s">
        <v>48</v>
      </c>
      <c r="K197" t="s">
        <v>13280</v>
      </c>
      <c r="L197">
        <v>1.5</v>
      </c>
      <c r="M197">
        <v>10</v>
      </c>
      <c r="N197" t="s">
        <v>49</v>
      </c>
      <c r="O197" t="s">
        <v>50</v>
      </c>
      <c r="P197">
        <v>0</v>
      </c>
      <c r="Q197" t="s">
        <v>51</v>
      </c>
      <c r="R197" t="s">
        <v>51</v>
      </c>
      <c r="S197" t="s">
        <v>13252</v>
      </c>
      <c r="T197">
        <v>218.91637331933313</v>
      </c>
      <c r="U197">
        <v>539.5</v>
      </c>
      <c r="V197" t="s">
        <v>15172</v>
      </c>
      <c r="W197" t="s">
        <v>15172</v>
      </c>
      <c r="X197" t="s">
        <v>13242</v>
      </c>
      <c r="Y197" s="102">
        <v>45993.385736689816</v>
      </c>
    </row>
    <row r="198" spans="1:25" x14ac:dyDescent="0.25">
      <c r="A198">
        <v>1197</v>
      </c>
      <c r="B198" t="s">
        <v>438</v>
      </c>
      <c r="C198" t="s">
        <v>436</v>
      </c>
      <c r="D198" t="s">
        <v>44</v>
      </c>
      <c r="E198" t="s">
        <v>399</v>
      </c>
      <c r="F198" t="s">
        <v>400</v>
      </c>
      <c r="G198" t="s">
        <v>437</v>
      </c>
      <c r="H198">
        <v>1964</v>
      </c>
      <c r="I198" t="s">
        <v>15440</v>
      </c>
      <c r="J198" t="s">
        <v>48</v>
      </c>
      <c r="K198" t="s">
        <v>13280</v>
      </c>
      <c r="L198">
        <v>1.5</v>
      </c>
      <c r="M198">
        <v>10</v>
      </c>
      <c r="N198" t="s">
        <v>49</v>
      </c>
      <c r="O198" t="s">
        <v>50</v>
      </c>
      <c r="P198">
        <v>0</v>
      </c>
      <c r="Q198" t="s">
        <v>51</v>
      </c>
      <c r="R198" t="s">
        <v>51</v>
      </c>
      <c r="S198" t="s">
        <v>13252</v>
      </c>
      <c r="T198">
        <v>218.715795279611</v>
      </c>
      <c r="U198">
        <v>529.9</v>
      </c>
      <c r="V198" t="s">
        <v>15172</v>
      </c>
      <c r="W198" t="s">
        <v>15172</v>
      </c>
      <c r="X198" t="s">
        <v>13242</v>
      </c>
      <c r="Y198" s="102">
        <v>45993.385736689816</v>
      </c>
    </row>
    <row r="199" spans="1:25" x14ac:dyDescent="0.25">
      <c r="A199">
        <v>1198</v>
      </c>
      <c r="B199" t="s">
        <v>439</v>
      </c>
      <c r="C199" t="s">
        <v>440</v>
      </c>
      <c r="D199" t="s">
        <v>44</v>
      </c>
      <c r="E199" t="s">
        <v>399</v>
      </c>
      <c r="F199" t="s">
        <v>400</v>
      </c>
      <c r="G199" t="s">
        <v>441</v>
      </c>
      <c r="H199">
        <v>1964</v>
      </c>
      <c r="I199" t="s">
        <v>15440</v>
      </c>
      <c r="J199" t="s">
        <v>48</v>
      </c>
      <c r="K199" t="s">
        <v>13280</v>
      </c>
      <c r="L199">
        <v>0.5</v>
      </c>
      <c r="M199">
        <v>3</v>
      </c>
      <c r="N199" t="s">
        <v>49</v>
      </c>
      <c r="O199" t="s">
        <v>50</v>
      </c>
      <c r="P199">
        <v>0</v>
      </c>
      <c r="Q199" t="s">
        <v>51</v>
      </c>
      <c r="R199" t="s">
        <v>51</v>
      </c>
      <c r="S199" t="s">
        <v>13252</v>
      </c>
      <c r="T199">
        <v>220.18777703269055</v>
      </c>
      <c r="U199">
        <v>134</v>
      </c>
      <c r="V199" t="s">
        <v>15172</v>
      </c>
      <c r="W199" t="s">
        <v>15172</v>
      </c>
      <c r="X199" t="s">
        <v>13242</v>
      </c>
      <c r="Y199" s="102">
        <v>45993.385736689816</v>
      </c>
    </row>
    <row r="200" spans="1:25" x14ac:dyDescent="0.25">
      <c r="A200">
        <v>1199</v>
      </c>
      <c r="B200" t="s">
        <v>442</v>
      </c>
      <c r="C200" t="s">
        <v>440</v>
      </c>
      <c r="D200" t="s">
        <v>44</v>
      </c>
      <c r="E200" t="s">
        <v>399</v>
      </c>
      <c r="F200" t="s">
        <v>400</v>
      </c>
      <c r="G200" t="s">
        <v>441</v>
      </c>
      <c r="H200">
        <v>1964</v>
      </c>
      <c r="I200" t="s">
        <v>15440</v>
      </c>
      <c r="J200" t="s">
        <v>48</v>
      </c>
      <c r="K200" t="s">
        <v>13280</v>
      </c>
      <c r="L200">
        <v>0.5</v>
      </c>
      <c r="M200">
        <v>3</v>
      </c>
      <c r="N200" t="s">
        <v>49</v>
      </c>
      <c r="O200" t="s">
        <v>50</v>
      </c>
      <c r="P200">
        <v>0</v>
      </c>
      <c r="Q200" t="s">
        <v>51</v>
      </c>
      <c r="R200" t="s">
        <v>51</v>
      </c>
      <c r="S200" t="s">
        <v>13252</v>
      </c>
      <c r="T200">
        <v>220.00635455788969</v>
      </c>
      <c r="U200">
        <v>134</v>
      </c>
      <c r="V200" t="s">
        <v>15172</v>
      </c>
      <c r="W200" t="s">
        <v>15172</v>
      </c>
      <c r="X200" t="s">
        <v>13242</v>
      </c>
      <c r="Y200" s="102">
        <v>45993.385736689816</v>
      </c>
    </row>
    <row r="201" spans="1:25" x14ac:dyDescent="0.25">
      <c r="A201">
        <v>1200</v>
      </c>
      <c r="B201" t="s">
        <v>443</v>
      </c>
      <c r="C201" t="s">
        <v>444</v>
      </c>
      <c r="D201" t="s">
        <v>44</v>
      </c>
      <c r="E201" t="s">
        <v>399</v>
      </c>
      <c r="F201" t="s">
        <v>400</v>
      </c>
      <c r="G201" t="s">
        <v>441</v>
      </c>
      <c r="H201">
        <v>1964</v>
      </c>
      <c r="I201" t="s">
        <v>15440</v>
      </c>
      <c r="J201" t="s">
        <v>51</v>
      </c>
      <c r="K201" t="s">
        <v>15442</v>
      </c>
      <c r="L201">
        <v>0</v>
      </c>
      <c r="M201">
        <v>1</v>
      </c>
      <c r="N201" t="s">
        <v>59</v>
      </c>
      <c r="O201" t="s">
        <v>116</v>
      </c>
      <c r="P201">
        <v>0</v>
      </c>
      <c r="Q201" t="s">
        <v>51</v>
      </c>
      <c r="R201" t="s">
        <v>51</v>
      </c>
      <c r="S201" t="s">
        <v>13252</v>
      </c>
      <c r="T201">
        <v>220.28155049426985</v>
      </c>
      <c r="U201">
        <v>12</v>
      </c>
      <c r="V201" t="s">
        <v>15172</v>
      </c>
      <c r="W201" t="s">
        <v>15172</v>
      </c>
      <c r="X201" t="s">
        <v>13242</v>
      </c>
      <c r="Y201" s="102">
        <v>45993.385736689816</v>
      </c>
    </row>
    <row r="202" spans="1:25" x14ac:dyDescent="0.25">
      <c r="A202">
        <v>1201</v>
      </c>
      <c r="B202" t="s">
        <v>445</v>
      </c>
      <c r="C202" t="s">
        <v>446</v>
      </c>
      <c r="D202" t="s">
        <v>44</v>
      </c>
      <c r="E202" t="s">
        <v>399</v>
      </c>
      <c r="F202" t="s">
        <v>400</v>
      </c>
      <c r="G202" t="s">
        <v>447</v>
      </c>
      <c r="H202">
        <v>1968</v>
      </c>
      <c r="I202" t="s">
        <v>15450</v>
      </c>
      <c r="J202" t="s">
        <v>51</v>
      </c>
      <c r="K202" t="s">
        <v>15442</v>
      </c>
      <c r="L202">
        <v>6.8</v>
      </c>
      <c r="M202">
        <v>1</v>
      </c>
      <c r="N202" t="s">
        <v>59</v>
      </c>
      <c r="O202" t="s">
        <v>116</v>
      </c>
      <c r="P202">
        <v>0</v>
      </c>
      <c r="Q202" t="s">
        <v>51</v>
      </c>
      <c r="R202" t="s">
        <v>51</v>
      </c>
      <c r="S202" t="s">
        <v>13252</v>
      </c>
      <c r="T202">
        <v>224.6648444021759</v>
      </c>
      <c r="U202">
        <v>10.95</v>
      </c>
      <c r="V202" t="s">
        <v>15172</v>
      </c>
      <c r="W202" t="s">
        <v>15172</v>
      </c>
      <c r="X202" t="s">
        <v>13242</v>
      </c>
      <c r="Y202" s="102">
        <v>45993.385736689816</v>
      </c>
    </row>
    <row r="203" spans="1:25" x14ac:dyDescent="0.25">
      <c r="A203">
        <v>1202</v>
      </c>
      <c r="B203" t="s">
        <v>448</v>
      </c>
      <c r="C203" t="s">
        <v>449</v>
      </c>
      <c r="D203" t="s">
        <v>44</v>
      </c>
      <c r="E203" t="s">
        <v>399</v>
      </c>
      <c r="F203" t="s">
        <v>400</v>
      </c>
      <c r="G203" t="s">
        <v>449</v>
      </c>
      <c r="H203">
        <v>1966</v>
      </c>
      <c r="I203" t="s">
        <v>15440</v>
      </c>
      <c r="J203" t="s">
        <v>51</v>
      </c>
      <c r="K203" t="s">
        <v>15442</v>
      </c>
      <c r="L203">
        <v>48</v>
      </c>
      <c r="M203">
        <v>2</v>
      </c>
      <c r="N203" t="s">
        <v>59</v>
      </c>
      <c r="O203" t="s">
        <v>116</v>
      </c>
      <c r="P203">
        <v>0</v>
      </c>
      <c r="Q203" t="s">
        <v>51</v>
      </c>
      <c r="R203" t="s">
        <v>51</v>
      </c>
      <c r="S203" t="s">
        <v>13252</v>
      </c>
      <c r="T203">
        <v>226.03338497531567</v>
      </c>
      <c r="U203">
        <v>33.799999999999997</v>
      </c>
      <c r="V203" t="s">
        <v>15172</v>
      </c>
      <c r="W203" t="s">
        <v>15172</v>
      </c>
      <c r="X203" t="s">
        <v>13242</v>
      </c>
      <c r="Y203" s="102">
        <v>45993.385736689816</v>
      </c>
    </row>
    <row r="204" spans="1:25" x14ac:dyDescent="0.25">
      <c r="A204">
        <v>1203</v>
      </c>
      <c r="B204" t="s">
        <v>450</v>
      </c>
      <c r="C204" t="s">
        <v>451</v>
      </c>
      <c r="D204" t="s">
        <v>44</v>
      </c>
      <c r="E204" t="s">
        <v>399</v>
      </c>
      <c r="F204" t="s">
        <v>400</v>
      </c>
      <c r="G204" t="s">
        <v>449</v>
      </c>
      <c r="H204">
        <v>1966</v>
      </c>
      <c r="I204" t="s">
        <v>15448</v>
      </c>
      <c r="J204" t="s">
        <v>48</v>
      </c>
      <c r="K204" t="s">
        <v>13279</v>
      </c>
      <c r="L204">
        <v>1</v>
      </c>
      <c r="M204">
        <v>3</v>
      </c>
      <c r="N204" t="s">
        <v>49</v>
      </c>
      <c r="O204" t="s">
        <v>50</v>
      </c>
      <c r="P204">
        <v>0</v>
      </c>
      <c r="Q204" t="s">
        <v>51</v>
      </c>
      <c r="R204" t="s">
        <v>51</v>
      </c>
      <c r="S204" t="s">
        <v>13252</v>
      </c>
      <c r="T204">
        <v>226.46688624909902</v>
      </c>
      <c r="U204">
        <v>114</v>
      </c>
      <c r="V204" t="s">
        <v>15172</v>
      </c>
      <c r="W204" t="s">
        <v>15172</v>
      </c>
      <c r="X204" t="s">
        <v>13242</v>
      </c>
      <c r="Y204" s="102">
        <v>45993.385736689816</v>
      </c>
    </row>
    <row r="205" spans="1:25" x14ac:dyDescent="0.25">
      <c r="A205">
        <v>1204</v>
      </c>
      <c r="B205" t="s">
        <v>452</v>
      </c>
      <c r="C205" t="s">
        <v>451</v>
      </c>
      <c r="D205" t="s">
        <v>44</v>
      </c>
      <c r="E205" t="s">
        <v>399</v>
      </c>
      <c r="F205" t="s">
        <v>400</v>
      </c>
      <c r="G205" t="s">
        <v>449</v>
      </c>
      <c r="H205">
        <v>1966</v>
      </c>
      <c r="I205" t="s">
        <v>15440</v>
      </c>
      <c r="J205" t="s">
        <v>48</v>
      </c>
      <c r="K205" t="s">
        <v>13279</v>
      </c>
      <c r="L205">
        <v>1</v>
      </c>
      <c r="M205">
        <v>3</v>
      </c>
      <c r="N205" t="s">
        <v>49</v>
      </c>
      <c r="O205" t="s">
        <v>50</v>
      </c>
      <c r="P205">
        <v>0</v>
      </c>
      <c r="Q205" t="s">
        <v>51</v>
      </c>
      <c r="R205" t="s">
        <v>51</v>
      </c>
      <c r="S205" t="s">
        <v>13252</v>
      </c>
      <c r="T205">
        <v>226.36258665891364</v>
      </c>
      <c r="U205">
        <v>114</v>
      </c>
      <c r="V205" t="s">
        <v>15172</v>
      </c>
      <c r="W205" t="s">
        <v>15172</v>
      </c>
      <c r="X205" t="s">
        <v>13242</v>
      </c>
      <c r="Y205" s="102">
        <v>45993.385736689816</v>
      </c>
    </row>
    <row r="206" spans="1:25" x14ac:dyDescent="0.25">
      <c r="A206">
        <v>1205</v>
      </c>
      <c r="B206" t="s">
        <v>453</v>
      </c>
      <c r="C206" t="s">
        <v>167</v>
      </c>
      <c r="D206" t="s">
        <v>44</v>
      </c>
      <c r="E206" t="s">
        <v>399</v>
      </c>
      <c r="F206" t="s">
        <v>400</v>
      </c>
      <c r="G206" t="s">
        <v>455</v>
      </c>
      <c r="H206">
        <v>1967</v>
      </c>
      <c r="I206" t="s">
        <v>15440</v>
      </c>
      <c r="J206" t="s">
        <v>51</v>
      </c>
      <c r="K206" t="s">
        <v>15442</v>
      </c>
      <c r="L206">
        <v>5.87</v>
      </c>
      <c r="M206">
        <v>1</v>
      </c>
      <c r="N206" t="s">
        <v>59</v>
      </c>
      <c r="O206" t="s">
        <v>116</v>
      </c>
      <c r="P206">
        <v>0</v>
      </c>
      <c r="Q206" t="s">
        <v>51</v>
      </c>
      <c r="R206" t="s">
        <v>51</v>
      </c>
      <c r="S206" t="s">
        <v>13252</v>
      </c>
      <c r="T206">
        <v>228.71045836434391</v>
      </c>
      <c r="U206">
        <v>16</v>
      </c>
      <c r="V206" t="s">
        <v>15172</v>
      </c>
      <c r="W206" t="s">
        <v>15172</v>
      </c>
      <c r="X206" t="s">
        <v>13242</v>
      </c>
      <c r="Y206" s="102">
        <v>45993.385736689816</v>
      </c>
    </row>
    <row r="207" spans="1:25" x14ac:dyDescent="0.25">
      <c r="A207">
        <v>1206</v>
      </c>
      <c r="B207" t="s">
        <v>456</v>
      </c>
      <c r="C207" t="s">
        <v>457</v>
      </c>
      <c r="D207" t="s">
        <v>44</v>
      </c>
      <c r="E207" t="s">
        <v>399</v>
      </c>
      <c r="F207" t="s">
        <v>400</v>
      </c>
      <c r="G207" t="s">
        <v>458</v>
      </c>
      <c r="H207">
        <v>1967</v>
      </c>
      <c r="I207" t="s">
        <v>15440</v>
      </c>
      <c r="J207" t="s">
        <v>51</v>
      </c>
      <c r="K207" t="s">
        <v>15442</v>
      </c>
      <c r="L207">
        <v>46</v>
      </c>
      <c r="M207">
        <v>2</v>
      </c>
      <c r="N207" t="s">
        <v>59</v>
      </c>
      <c r="O207" t="s">
        <v>116</v>
      </c>
      <c r="P207">
        <v>0</v>
      </c>
      <c r="Q207" t="s">
        <v>51</v>
      </c>
      <c r="R207" t="s">
        <v>51</v>
      </c>
      <c r="S207" t="s">
        <v>13252</v>
      </c>
      <c r="T207">
        <v>230.0431422433432</v>
      </c>
      <c r="U207">
        <v>30.3</v>
      </c>
      <c r="V207" t="s">
        <v>15172</v>
      </c>
      <c r="W207" t="s">
        <v>15172</v>
      </c>
      <c r="X207" t="s">
        <v>13242</v>
      </c>
      <c r="Y207" s="102">
        <v>45993.385736689816</v>
      </c>
    </row>
    <row r="208" spans="1:25" x14ac:dyDescent="0.25">
      <c r="A208">
        <v>1207</v>
      </c>
      <c r="B208" t="s">
        <v>459</v>
      </c>
      <c r="C208" t="s">
        <v>172</v>
      </c>
      <c r="D208" t="s">
        <v>44</v>
      </c>
      <c r="E208" t="s">
        <v>399</v>
      </c>
      <c r="F208" t="s">
        <v>400</v>
      </c>
      <c r="G208" t="s">
        <v>15246</v>
      </c>
      <c r="H208">
        <v>1967</v>
      </c>
      <c r="I208" t="s">
        <v>15440</v>
      </c>
      <c r="J208" t="s">
        <v>51</v>
      </c>
      <c r="K208" t="s">
        <v>15442</v>
      </c>
      <c r="L208">
        <v>41.5</v>
      </c>
      <c r="M208">
        <v>1</v>
      </c>
      <c r="N208" t="s">
        <v>59</v>
      </c>
      <c r="O208" t="s">
        <v>116</v>
      </c>
      <c r="P208">
        <v>0</v>
      </c>
      <c r="Q208" t="s">
        <v>51</v>
      </c>
      <c r="R208" t="s">
        <v>51</v>
      </c>
      <c r="S208" t="s">
        <v>13252</v>
      </c>
      <c r="T208">
        <v>231.18706111894483</v>
      </c>
      <c r="U208">
        <v>8</v>
      </c>
      <c r="V208" t="s">
        <v>15172</v>
      </c>
      <c r="W208" t="s">
        <v>15172</v>
      </c>
      <c r="X208" t="s">
        <v>13242</v>
      </c>
      <c r="Y208" s="102">
        <v>45993.385736689816</v>
      </c>
    </row>
    <row r="209" spans="1:25" x14ac:dyDescent="0.25">
      <c r="A209">
        <v>1208</v>
      </c>
      <c r="B209" t="s">
        <v>460</v>
      </c>
      <c r="C209" t="s">
        <v>461</v>
      </c>
      <c r="D209" t="s">
        <v>44</v>
      </c>
      <c r="E209" t="s">
        <v>399</v>
      </c>
      <c r="F209" t="s">
        <v>400</v>
      </c>
      <c r="G209" t="s">
        <v>462</v>
      </c>
      <c r="H209">
        <v>1967</v>
      </c>
      <c r="I209" t="s">
        <v>15440</v>
      </c>
      <c r="J209" t="s">
        <v>51</v>
      </c>
      <c r="K209" t="s">
        <v>15442</v>
      </c>
      <c r="L209">
        <v>35.6</v>
      </c>
      <c r="M209">
        <v>2</v>
      </c>
      <c r="N209" t="s">
        <v>59</v>
      </c>
      <c r="O209" t="s">
        <v>116</v>
      </c>
      <c r="P209">
        <v>0</v>
      </c>
      <c r="Q209" t="s">
        <v>51</v>
      </c>
      <c r="R209" t="s">
        <v>51</v>
      </c>
      <c r="S209" t="s">
        <v>13252</v>
      </c>
      <c r="T209">
        <v>233.38891793114863</v>
      </c>
      <c r="U209">
        <v>23</v>
      </c>
      <c r="V209" t="s">
        <v>15172</v>
      </c>
      <c r="W209" t="s">
        <v>15172</v>
      </c>
      <c r="X209" t="s">
        <v>13242</v>
      </c>
      <c r="Y209" s="102">
        <v>45993.385736689816</v>
      </c>
    </row>
    <row r="210" spans="1:25" x14ac:dyDescent="0.25">
      <c r="A210">
        <v>1209</v>
      </c>
      <c r="B210" t="s">
        <v>463</v>
      </c>
      <c r="C210" t="s">
        <v>464</v>
      </c>
      <c r="D210" t="s">
        <v>44</v>
      </c>
      <c r="E210" t="s">
        <v>399</v>
      </c>
      <c r="F210" t="s">
        <v>400</v>
      </c>
      <c r="G210" t="s">
        <v>465</v>
      </c>
      <c r="H210">
        <v>1967</v>
      </c>
      <c r="I210" t="s">
        <v>15440</v>
      </c>
      <c r="J210" t="s">
        <v>48</v>
      </c>
      <c r="K210" t="s">
        <v>13251</v>
      </c>
      <c r="L210">
        <v>0</v>
      </c>
      <c r="M210">
        <v>3</v>
      </c>
      <c r="N210" t="s">
        <v>49</v>
      </c>
      <c r="O210" t="s">
        <v>50</v>
      </c>
      <c r="P210">
        <v>0</v>
      </c>
      <c r="Q210" t="s">
        <v>51</v>
      </c>
      <c r="R210" t="s">
        <v>51</v>
      </c>
      <c r="S210" t="s">
        <v>13252</v>
      </c>
      <c r="T210">
        <v>233.99274287132479</v>
      </c>
      <c r="U210">
        <v>124.5</v>
      </c>
      <c r="V210" t="s">
        <v>15172</v>
      </c>
      <c r="W210" t="s">
        <v>15172</v>
      </c>
      <c r="X210" t="s">
        <v>13242</v>
      </c>
      <c r="Y210" s="102">
        <v>45993.385736689816</v>
      </c>
    </row>
    <row r="211" spans="1:25" x14ac:dyDescent="0.25">
      <c r="A211">
        <v>1210</v>
      </c>
      <c r="B211" t="s">
        <v>466</v>
      </c>
      <c r="C211" t="s">
        <v>464</v>
      </c>
      <c r="D211" t="s">
        <v>44</v>
      </c>
      <c r="E211" t="s">
        <v>399</v>
      </c>
      <c r="F211" t="s">
        <v>400</v>
      </c>
      <c r="G211" t="s">
        <v>465</v>
      </c>
      <c r="H211">
        <v>1967</v>
      </c>
      <c r="I211" t="s">
        <v>15440</v>
      </c>
      <c r="J211" t="s">
        <v>48</v>
      </c>
      <c r="K211" t="s">
        <v>13251</v>
      </c>
      <c r="L211">
        <v>0</v>
      </c>
      <c r="M211">
        <v>3</v>
      </c>
      <c r="N211" t="s">
        <v>49</v>
      </c>
      <c r="O211" t="s">
        <v>50</v>
      </c>
      <c r="P211">
        <v>0</v>
      </c>
      <c r="Q211" t="s">
        <v>51</v>
      </c>
      <c r="R211" t="s">
        <v>51</v>
      </c>
      <c r="S211" t="s">
        <v>13252</v>
      </c>
      <c r="T211">
        <v>233.84055194855742</v>
      </c>
      <c r="U211">
        <v>124.5</v>
      </c>
      <c r="V211" t="s">
        <v>15172</v>
      </c>
      <c r="W211" t="s">
        <v>15172</v>
      </c>
      <c r="X211" t="s">
        <v>13242</v>
      </c>
      <c r="Y211" s="102">
        <v>45993.385736689816</v>
      </c>
    </row>
    <row r="212" spans="1:25" x14ac:dyDescent="0.25">
      <c r="A212">
        <v>1211</v>
      </c>
      <c r="B212" t="s">
        <v>467</v>
      </c>
      <c r="C212" t="s">
        <v>172</v>
      </c>
      <c r="D212" t="s">
        <v>44</v>
      </c>
      <c r="E212" t="s">
        <v>399</v>
      </c>
      <c r="F212" t="s">
        <v>400</v>
      </c>
      <c r="G212" t="s">
        <v>468</v>
      </c>
      <c r="H212">
        <v>1967</v>
      </c>
      <c r="I212" t="s">
        <v>15440</v>
      </c>
      <c r="J212" t="s">
        <v>51</v>
      </c>
      <c r="K212" t="s">
        <v>15442</v>
      </c>
      <c r="L212">
        <v>6.33</v>
      </c>
      <c r="M212">
        <v>1</v>
      </c>
      <c r="N212" t="s">
        <v>59</v>
      </c>
      <c r="O212" t="s">
        <v>116</v>
      </c>
      <c r="P212">
        <v>0</v>
      </c>
      <c r="Q212" t="s">
        <v>51</v>
      </c>
      <c r="R212" t="s">
        <v>51</v>
      </c>
      <c r="S212" t="s">
        <v>13252</v>
      </c>
      <c r="T212">
        <v>234.89255302266957</v>
      </c>
      <c r="U212">
        <v>11.55</v>
      </c>
      <c r="V212" t="s">
        <v>15172</v>
      </c>
      <c r="W212" t="s">
        <v>15172</v>
      </c>
      <c r="X212" t="s">
        <v>13242</v>
      </c>
      <c r="Y212" s="102">
        <v>45993.385736689816</v>
      </c>
    </row>
    <row r="213" spans="1:25" x14ac:dyDescent="0.25">
      <c r="A213">
        <v>1212</v>
      </c>
      <c r="B213" t="s">
        <v>469</v>
      </c>
      <c r="C213" t="s">
        <v>470</v>
      </c>
      <c r="D213" t="s">
        <v>44</v>
      </c>
      <c r="E213" t="s">
        <v>399</v>
      </c>
      <c r="F213" t="s">
        <v>400</v>
      </c>
      <c r="G213" t="s">
        <v>471</v>
      </c>
      <c r="H213">
        <v>1967</v>
      </c>
      <c r="I213" t="s">
        <v>15440</v>
      </c>
      <c r="J213" t="s">
        <v>48</v>
      </c>
      <c r="K213" t="s">
        <v>13279</v>
      </c>
      <c r="L213">
        <v>1.5</v>
      </c>
      <c r="M213">
        <v>7</v>
      </c>
      <c r="N213" t="s">
        <v>49</v>
      </c>
      <c r="O213" t="s">
        <v>50</v>
      </c>
      <c r="P213">
        <v>0</v>
      </c>
      <c r="Q213" t="s">
        <v>51</v>
      </c>
      <c r="R213" t="s">
        <v>51</v>
      </c>
      <c r="S213" t="s">
        <v>13252</v>
      </c>
      <c r="T213">
        <v>235.75907669169356</v>
      </c>
      <c r="U213">
        <v>365.9</v>
      </c>
      <c r="V213" t="s">
        <v>15172</v>
      </c>
      <c r="W213" t="s">
        <v>15172</v>
      </c>
      <c r="X213" t="s">
        <v>13242</v>
      </c>
      <c r="Y213" s="102">
        <v>45993.385736689816</v>
      </c>
    </row>
    <row r="214" spans="1:25" x14ac:dyDescent="0.25">
      <c r="A214">
        <v>1213</v>
      </c>
      <c r="B214" t="s">
        <v>472</v>
      </c>
      <c r="C214" t="s">
        <v>470</v>
      </c>
      <c r="D214" t="s">
        <v>44</v>
      </c>
      <c r="E214" t="s">
        <v>399</v>
      </c>
      <c r="F214" t="s">
        <v>400</v>
      </c>
      <c r="G214" t="s">
        <v>471</v>
      </c>
      <c r="H214">
        <v>1967</v>
      </c>
      <c r="I214" t="s">
        <v>15440</v>
      </c>
      <c r="J214" t="s">
        <v>48</v>
      </c>
      <c r="K214" t="s">
        <v>13279</v>
      </c>
      <c r="L214">
        <v>1.5</v>
      </c>
      <c r="M214">
        <v>6</v>
      </c>
      <c r="N214" t="s">
        <v>49</v>
      </c>
      <c r="O214" t="s">
        <v>50</v>
      </c>
      <c r="P214">
        <v>0</v>
      </c>
      <c r="Q214" t="s">
        <v>51</v>
      </c>
      <c r="R214" t="s">
        <v>51</v>
      </c>
      <c r="S214" t="s">
        <v>13252</v>
      </c>
      <c r="T214">
        <v>235.60056218881945</v>
      </c>
      <c r="U214">
        <v>365.9</v>
      </c>
      <c r="V214" t="s">
        <v>15172</v>
      </c>
      <c r="W214" t="s">
        <v>15172</v>
      </c>
      <c r="X214" t="s">
        <v>13242</v>
      </c>
      <c r="Y214" s="102">
        <v>45993.385736689816</v>
      </c>
    </row>
    <row r="215" spans="1:25" x14ac:dyDescent="0.25">
      <c r="A215">
        <v>1214</v>
      </c>
      <c r="B215" t="s">
        <v>473</v>
      </c>
      <c r="C215" t="s">
        <v>474</v>
      </c>
      <c r="D215" t="s">
        <v>44</v>
      </c>
      <c r="E215" t="s">
        <v>399</v>
      </c>
      <c r="F215" t="s">
        <v>400</v>
      </c>
      <c r="G215" t="s">
        <v>471</v>
      </c>
      <c r="H215">
        <v>1967</v>
      </c>
      <c r="I215" t="s">
        <v>15440</v>
      </c>
      <c r="J215" t="s">
        <v>48</v>
      </c>
      <c r="K215" t="s">
        <v>13279</v>
      </c>
      <c r="L215">
        <v>1.5</v>
      </c>
      <c r="M215">
        <v>4</v>
      </c>
      <c r="N215" t="s">
        <v>73</v>
      </c>
      <c r="O215" t="s">
        <v>475</v>
      </c>
      <c r="P215">
        <v>3</v>
      </c>
      <c r="Q215" t="s">
        <v>59</v>
      </c>
      <c r="R215" t="s">
        <v>50</v>
      </c>
      <c r="S215" t="s">
        <v>13252</v>
      </c>
      <c r="T215">
        <v>236.00924805068419</v>
      </c>
      <c r="U215">
        <v>770.8</v>
      </c>
      <c r="V215" t="s">
        <v>15172</v>
      </c>
      <c r="W215" t="s">
        <v>15172</v>
      </c>
      <c r="X215" t="s">
        <v>13242</v>
      </c>
      <c r="Y215" s="102">
        <v>45993.385736689816</v>
      </c>
    </row>
    <row r="216" spans="1:25" x14ac:dyDescent="0.25">
      <c r="A216">
        <v>1215</v>
      </c>
      <c r="B216" t="s">
        <v>476</v>
      </c>
      <c r="C216" t="s">
        <v>474</v>
      </c>
      <c r="D216" t="s">
        <v>44</v>
      </c>
      <c r="E216" t="s">
        <v>399</v>
      </c>
      <c r="F216" t="s">
        <v>400</v>
      </c>
      <c r="G216" t="s">
        <v>471</v>
      </c>
      <c r="H216">
        <v>1967</v>
      </c>
      <c r="I216" t="s">
        <v>15440</v>
      </c>
      <c r="J216" t="s">
        <v>48</v>
      </c>
      <c r="K216" t="s">
        <v>13279</v>
      </c>
      <c r="L216">
        <v>2</v>
      </c>
      <c r="M216">
        <v>4</v>
      </c>
      <c r="N216" t="s">
        <v>73</v>
      </c>
      <c r="O216" t="s">
        <v>475</v>
      </c>
      <c r="P216">
        <v>3</v>
      </c>
      <c r="Q216" t="s">
        <v>59</v>
      </c>
      <c r="R216" t="s">
        <v>50</v>
      </c>
      <c r="S216" t="s">
        <v>13252</v>
      </c>
      <c r="T216">
        <v>235.82756841718921</v>
      </c>
      <c r="U216">
        <v>770.8</v>
      </c>
      <c r="V216" t="s">
        <v>15172</v>
      </c>
      <c r="W216" t="s">
        <v>15172</v>
      </c>
      <c r="X216" t="s">
        <v>13242</v>
      </c>
      <c r="Y216" s="102">
        <v>45993.385736689816</v>
      </c>
    </row>
    <row r="217" spans="1:25" x14ac:dyDescent="0.25">
      <c r="A217">
        <v>1216</v>
      </c>
      <c r="B217" t="s">
        <v>477</v>
      </c>
      <c r="C217" t="s">
        <v>478</v>
      </c>
      <c r="D217" t="s">
        <v>44</v>
      </c>
      <c r="E217" t="s">
        <v>399</v>
      </c>
      <c r="F217" t="s">
        <v>400</v>
      </c>
      <c r="G217" t="s">
        <v>471</v>
      </c>
      <c r="H217">
        <v>1968</v>
      </c>
      <c r="I217" t="s">
        <v>15440</v>
      </c>
      <c r="J217" t="s">
        <v>48</v>
      </c>
      <c r="K217" t="s">
        <v>13279</v>
      </c>
      <c r="L217">
        <v>1.5</v>
      </c>
      <c r="M217">
        <v>3</v>
      </c>
      <c r="N217" t="s">
        <v>64</v>
      </c>
      <c r="O217" t="s">
        <v>479</v>
      </c>
      <c r="P217">
        <v>0</v>
      </c>
      <c r="Q217" t="s">
        <v>51</v>
      </c>
      <c r="R217" t="s">
        <v>51</v>
      </c>
      <c r="S217" t="s">
        <v>13252</v>
      </c>
      <c r="T217">
        <v>236.65376620989008</v>
      </c>
      <c r="U217">
        <v>93</v>
      </c>
      <c r="V217" t="s">
        <v>15172</v>
      </c>
      <c r="W217" t="s">
        <v>15172</v>
      </c>
      <c r="X217" t="s">
        <v>13242</v>
      </c>
      <c r="Y217" s="102">
        <v>45993.385736689816</v>
      </c>
    </row>
    <row r="218" spans="1:25" x14ac:dyDescent="0.25">
      <c r="A218">
        <v>1217</v>
      </c>
      <c r="B218" t="s">
        <v>480</v>
      </c>
      <c r="C218" t="s">
        <v>478</v>
      </c>
      <c r="D218" t="s">
        <v>44</v>
      </c>
      <c r="E218" t="s">
        <v>399</v>
      </c>
      <c r="F218" t="s">
        <v>400</v>
      </c>
      <c r="G218" t="s">
        <v>471</v>
      </c>
      <c r="H218">
        <v>1968</v>
      </c>
      <c r="I218" t="s">
        <v>15440</v>
      </c>
      <c r="J218" t="s">
        <v>48</v>
      </c>
      <c r="K218" t="s">
        <v>13279</v>
      </c>
      <c r="L218">
        <v>1.5</v>
      </c>
      <c r="M218">
        <v>3</v>
      </c>
      <c r="N218" t="s">
        <v>64</v>
      </c>
      <c r="O218" t="s">
        <v>479</v>
      </c>
      <c r="P218">
        <v>0</v>
      </c>
      <c r="Q218" t="s">
        <v>51</v>
      </c>
      <c r="R218" t="s">
        <v>51</v>
      </c>
      <c r="S218" t="s">
        <v>13252</v>
      </c>
      <c r="T218">
        <v>236.49284148932026</v>
      </c>
      <c r="U218">
        <v>93</v>
      </c>
      <c r="V218" t="s">
        <v>15172</v>
      </c>
      <c r="W218" t="s">
        <v>15172</v>
      </c>
      <c r="X218" t="s">
        <v>13242</v>
      </c>
      <c r="Y218" s="102">
        <v>45993.385736689816</v>
      </c>
    </row>
    <row r="219" spans="1:25" x14ac:dyDescent="0.25">
      <c r="A219">
        <v>1218</v>
      </c>
      <c r="B219" t="s">
        <v>481</v>
      </c>
      <c r="C219" t="s">
        <v>482</v>
      </c>
      <c r="D219" t="s">
        <v>44</v>
      </c>
      <c r="E219" t="s">
        <v>399</v>
      </c>
      <c r="F219" t="s">
        <v>400</v>
      </c>
      <c r="G219" t="s">
        <v>483</v>
      </c>
      <c r="H219">
        <v>1971</v>
      </c>
      <c r="I219" t="s">
        <v>15440</v>
      </c>
      <c r="J219" t="s">
        <v>48</v>
      </c>
      <c r="K219" t="s">
        <v>13280</v>
      </c>
      <c r="L219">
        <v>1.625</v>
      </c>
      <c r="M219">
        <v>4</v>
      </c>
      <c r="N219" t="s">
        <v>73</v>
      </c>
      <c r="O219" t="s">
        <v>50</v>
      </c>
      <c r="P219">
        <v>6</v>
      </c>
      <c r="Q219" t="s">
        <v>59</v>
      </c>
      <c r="R219" t="s">
        <v>50</v>
      </c>
      <c r="S219" t="s">
        <v>13252</v>
      </c>
      <c r="T219">
        <v>238.97430650340863</v>
      </c>
      <c r="U219">
        <v>1249.7</v>
      </c>
      <c r="V219" t="s">
        <v>15172</v>
      </c>
      <c r="W219" t="s">
        <v>15172</v>
      </c>
      <c r="X219" t="s">
        <v>13242</v>
      </c>
      <c r="Y219" s="102">
        <v>45993.385736689816</v>
      </c>
    </row>
    <row r="220" spans="1:25" x14ac:dyDescent="0.25">
      <c r="A220">
        <v>1219</v>
      </c>
      <c r="B220" t="s">
        <v>484</v>
      </c>
      <c r="C220" t="s">
        <v>482</v>
      </c>
      <c r="D220" t="s">
        <v>44</v>
      </c>
      <c r="E220" t="s">
        <v>399</v>
      </c>
      <c r="F220" t="s">
        <v>400</v>
      </c>
      <c r="G220" t="s">
        <v>483</v>
      </c>
      <c r="H220">
        <v>1971</v>
      </c>
      <c r="I220" t="s">
        <v>15440</v>
      </c>
      <c r="J220" t="s">
        <v>48</v>
      </c>
      <c r="K220" t="s">
        <v>13280</v>
      </c>
      <c r="L220">
        <v>1.625</v>
      </c>
      <c r="M220">
        <v>4</v>
      </c>
      <c r="N220" t="s">
        <v>73</v>
      </c>
      <c r="O220" t="s">
        <v>50</v>
      </c>
      <c r="P220">
        <v>6</v>
      </c>
      <c r="Q220" t="s">
        <v>59</v>
      </c>
      <c r="R220" t="s">
        <v>50</v>
      </c>
      <c r="S220" t="s">
        <v>13252</v>
      </c>
      <c r="T220">
        <v>238.81866311847136</v>
      </c>
      <c r="U220">
        <v>1287.7</v>
      </c>
      <c r="V220" t="s">
        <v>15172</v>
      </c>
      <c r="W220" t="s">
        <v>15172</v>
      </c>
      <c r="X220" t="s">
        <v>13242</v>
      </c>
      <c r="Y220" s="102">
        <v>45993.385736689816</v>
      </c>
    </row>
    <row r="221" spans="1:25" x14ac:dyDescent="0.25">
      <c r="A221">
        <v>1220</v>
      </c>
      <c r="B221" t="s">
        <v>485</v>
      </c>
      <c r="C221" t="s">
        <v>486</v>
      </c>
      <c r="D221" t="s">
        <v>44</v>
      </c>
      <c r="E221" t="s">
        <v>399</v>
      </c>
      <c r="F221" t="s">
        <v>487</v>
      </c>
      <c r="G221" t="s">
        <v>488</v>
      </c>
      <c r="H221">
        <v>1971</v>
      </c>
      <c r="I221" t="s">
        <v>15440</v>
      </c>
      <c r="J221" t="s">
        <v>48</v>
      </c>
      <c r="K221" t="s">
        <v>13279</v>
      </c>
      <c r="L221">
        <v>1.5</v>
      </c>
      <c r="M221">
        <v>3</v>
      </c>
      <c r="N221" t="s">
        <v>73</v>
      </c>
      <c r="O221" t="s">
        <v>50</v>
      </c>
      <c r="P221">
        <v>5</v>
      </c>
      <c r="Q221" t="s">
        <v>49</v>
      </c>
      <c r="R221" t="s">
        <v>50</v>
      </c>
      <c r="S221" t="s">
        <v>13252</v>
      </c>
      <c r="T221">
        <v>240.19127968494715</v>
      </c>
      <c r="U221">
        <v>840.8</v>
      </c>
      <c r="V221" t="s">
        <v>15172</v>
      </c>
      <c r="W221" t="s">
        <v>15172</v>
      </c>
      <c r="X221" t="s">
        <v>13242</v>
      </c>
      <c r="Y221" s="102">
        <v>45993.385736689816</v>
      </c>
    </row>
    <row r="222" spans="1:25" x14ac:dyDescent="0.25">
      <c r="A222">
        <v>1221</v>
      </c>
      <c r="B222" t="s">
        <v>489</v>
      </c>
      <c r="C222" t="s">
        <v>486</v>
      </c>
      <c r="D222" t="s">
        <v>44</v>
      </c>
      <c r="E222" t="s">
        <v>399</v>
      </c>
      <c r="F222" t="s">
        <v>487</v>
      </c>
      <c r="G222" t="s">
        <v>488</v>
      </c>
      <c r="H222">
        <v>1971</v>
      </c>
      <c r="I222" t="s">
        <v>15440</v>
      </c>
      <c r="J222" t="s">
        <v>48</v>
      </c>
      <c r="K222" t="s">
        <v>13279</v>
      </c>
      <c r="L222">
        <v>1.5</v>
      </c>
      <c r="M222">
        <v>3</v>
      </c>
      <c r="N222" t="s">
        <v>73</v>
      </c>
      <c r="O222" t="s">
        <v>50</v>
      </c>
      <c r="P222">
        <v>5</v>
      </c>
      <c r="Q222" t="s">
        <v>49</v>
      </c>
      <c r="R222" t="s">
        <v>50</v>
      </c>
      <c r="S222" t="s">
        <v>13252</v>
      </c>
      <c r="T222">
        <v>240.03817346114204</v>
      </c>
      <c r="U222">
        <v>849.8</v>
      </c>
      <c r="V222" t="s">
        <v>15172</v>
      </c>
      <c r="W222" t="s">
        <v>15172</v>
      </c>
      <c r="X222" t="s">
        <v>13242</v>
      </c>
      <c r="Y222" s="102">
        <v>45993.385736689816</v>
      </c>
    </row>
    <row r="223" spans="1:25" x14ac:dyDescent="0.25">
      <c r="A223">
        <v>1222</v>
      </c>
      <c r="B223" t="s">
        <v>490</v>
      </c>
      <c r="C223" t="s">
        <v>491</v>
      </c>
      <c r="D223" t="s">
        <v>44</v>
      </c>
      <c r="E223" t="s">
        <v>399</v>
      </c>
      <c r="F223" t="s">
        <v>487</v>
      </c>
      <c r="G223" t="s">
        <v>492</v>
      </c>
      <c r="H223">
        <v>1971</v>
      </c>
      <c r="I223" t="s">
        <v>15440</v>
      </c>
      <c r="J223" t="s">
        <v>48</v>
      </c>
      <c r="K223" t="s">
        <v>13279</v>
      </c>
      <c r="L223">
        <v>0.11799999999999999</v>
      </c>
      <c r="M223">
        <v>3</v>
      </c>
      <c r="N223" t="s">
        <v>73</v>
      </c>
      <c r="O223" t="s">
        <v>50</v>
      </c>
      <c r="P223">
        <v>2</v>
      </c>
      <c r="Q223" t="s">
        <v>59</v>
      </c>
      <c r="R223" t="s">
        <v>50</v>
      </c>
      <c r="S223" t="s">
        <v>13252</v>
      </c>
      <c r="T223">
        <v>240.76291795692788</v>
      </c>
      <c r="U223">
        <v>532.9</v>
      </c>
      <c r="V223" t="s">
        <v>15172</v>
      </c>
      <c r="W223" t="s">
        <v>15172</v>
      </c>
      <c r="X223" t="s">
        <v>13242</v>
      </c>
      <c r="Y223" s="102">
        <v>45993.385736689816</v>
      </c>
    </row>
    <row r="224" spans="1:25" x14ac:dyDescent="0.25">
      <c r="A224">
        <v>1223</v>
      </c>
      <c r="B224" t="s">
        <v>493</v>
      </c>
      <c r="C224" t="s">
        <v>491</v>
      </c>
      <c r="D224" t="s">
        <v>44</v>
      </c>
      <c r="E224" t="s">
        <v>399</v>
      </c>
      <c r="F224" t="s">
        <v>487</v>
      </c>
      <c r="G224" t="s">
        <v>492</v>
      </c>
      <c r="H224">
        <v>1971</v>
      </c>
      <c r="I224" t="s">
        <v>15440</v>
      </c>
      <c r="J224" t="s">
        <v>48</v>
      </c>
      <c r="K224" t="s">
        <v>13279</v>
      </c>
      <c r="L224">
        <v>0.11799999999999999</v>
      </c>
      <c r="M224">
        <v>3</v>
      </c>
      <c r="N224" t="s">
        <v>73</v>
      </c>
      <c r="O224" t="s">
        <v>50</v>
      </c>
      <c r="P224">
        <v>2</v>
      </c>
      <c r="Q224" t="s">
        <v>59</v>
      </c>
      <c r="R224" t="s">
        <v>50</v>
      </c>
      <c r="S224" t="s">
        <v>13252</v>
      </c>
      <c r="T224">
        <v>240.60975540797736</v>
      </c>
      <c r="U224">
        <v>532.9</v>
      </c>
      <c r="V224" t="s">
        <v>15172</v>
      </c>
      <c r="W224" t="s">
        <v>15172</v>
      </c>
      <c r="X224" t="s">
        <v>13242</v>
      </c>
      <c r="Y224" s="102">
        <v>45993.385736689816</v>
      </c>
    </row>
    <row r="225" spans="1:25" x14ac:dyDescent="0.25">
      <c r="A225">
        <v>1224</v>
      </c>
      <c r="B225" t="s">
        <v>494</v>
      </c>
      <c r="C225" t="s">
        <v>495</v>
      </c>
      <c r="D225" t="s">
        <v>44</v>
      </c>
      <c r="E225" t="s">
        <v>399</v>
      </c>
      <c r="F225" t="s">
        <v>487</v>
      </c>
      <c r="G225" t="s">
        <v>492</v>
      </c>
      <c r="H225">
        <v>1971</v>
      </c>
      <c r="I225" t="s">
        <v>15440</v>
      </c>
      <c r="J225" t="s">
        <v>48</v>
      </c>
      <c r="K225" t="s">
        <v>13280</v>
      </c>
      <c r="L225">
        <v>0</v>
      </c>
      <c r="M225">
        <v>5</v>
      </c>
      <c r="N225" t="s">
        <v>73</v>
      </c>
      <c r="O225" t="s">
        <v>50</v>
      </c>
      <c r="P225">
        <v>2</v>
      </c>
      <c r="Q225" t="s">
        <v>59</v>
      </c>
      <c r="R225" t="s">
        <v>50</v>
      </c>
      <c r="S225" t="s">
        <v>13252</v>
      </c>
      <c r="T225">
        <v>241.66499626590706</v>
      </c>
      <c r="U225">
        <v>791.8</v>
      </c>
      <c r="V225" t="s">
        <v>15172</v>
      </c>
      <c r="W225" t="s">
        <v>15172</v>
      </c>
      <c r="X225" t="s">
        <v>13242</v>
      </c>
      <c r="Y225" s="102">
        <v>45993.385736689816</v>
      </c>
    </row>
    <row r="226" spans="1:25" x14ac:dyDescent="0.25">
      <c r="A226">
        <v>1225</v>
      </c>
      <c r="B226" t="s">
        <v>496</v>
      </c>
      <c r="C226" t="s">
        <v>495</v>
      </c>
      <c r="D226" t="s">
        <v>44</v>
      </c>
      <c r="E226" t="s">
        <v>399</v>
      </c>
      <c r="F226" t="s">
        <v>487</v>
      </c>
      <c r="G226" t="s">
        <v>492</v>
      </c>
      <c r="H226">
        <v>1971</v>
      </c>
      <c r="I226" t="s">
        <v>15440</v>
      </c>
      <c r="J226" t="s">
        <v>48</v>
      </c>
      <c r="K226" t="s">
        <v>13280</v>
      </c>
      <c r="L226">
        <v>0</v>
      </c>
      <c r="M226">
        <v>5</v>
      </c>
      <c r="N226" t="s">
        <v>73</v>
      </c>
      <c r="O226" t="s">
        <v>50</v>
      </c>
      <c r="P226">
        <v>2</v>
      </c>
      <c r="Q226" t="s">
        <v>59</v>
      </c>
      <c r="R226" t="s">
        <v>50</v>
      </c>
      <c r="S226" t="s">
        <v>13252</v>
      </c>
      <c r="T226">
        <v>241.50157355607979</v>
      </c>
      <c r="U226">
        <v>818.8</v>
      </c>
      <c r="V226" t="s">
        <v>15172</v>
      </c>
      <c r="W226" t="s">
        <v>15172</v>
      </c>
      <c r="X226" t="s">
        <v>13242</v>
      </c>
      <c r="Y226" s="102">
        <v>45993.385736689816</v>
      </c>
    </row>
    <row r="227" spans="1:25" x14ac:dyDescent="0.25">
      <c r="A227">
        <v>1226</v>
      </c>
      <c r="B227" t="s">
        <v>497</v>
      </c>
      <c r="C227" t="s">
        <v>498</v>
      </c>
      <c r="D227" t="s">
        <v>44</v>
      </c>
      <c r="E227" t="s">
        <v>399</v>
      </c>
      <c r="F227" t="s">
        <v>487</v>
      </c>
      <c r="G227" t="s">
        <v>499</v>
      </c>
      <c r="H227">
        <v>1968</v>
      </c>
      <c r="I227" t="s">
        <v>15440</v>
      </c>
      <c r="J227" t="s">
        <v>51</v>
      </c>
      <c r="K227" t="s">
        <v>15442</v>
      </c>
      <c r="L227">
        <v>10.7</v>
      </c>
      <c r="M227">
        <v>1</v>
      </c>
      <c r="N227" t="s">
        <v>59</v>
      </c>
      <c r="O227" t="s">
        <v>116</v>
      </c>
      <c r="P227">
        <v>0</v>
      </c>
      <c r="Q227" t="s">
        <v>51</v>
      </c>
      <c r="R227" t="s">
        <v>51</v>
      </c>
      <c r="S227" t="s">
        <v>13252</v>
      </c>
      <c r="T227">
        <v>244.12947208741505</v>
      </c>
      <c r="U227">
        <v>10</v>
      </c>
      <c r="V227" t="s">
        <v>15172</v>
      </c>
      <c r="W227" t="s">
        <v>15172</v>
      </c>
      <c r="X227" t="s">
        <v>13242</v>
      </c>
      <c r="Y227" s="102">
        <v>45993.385736689816</v>
      </c>
    </row>
    <row r="228" spans="1:25" x14ac:dyDescent="0.25">
      <c r="A228">
        <v>1227</v>
      </c>
      <c r="B228" t="s">
        <v>500</v>
      </c>
      <c r="C228" t="s">
        <v>501</v>
      </c>
      <c r="D228" t="s">
        <v>44</v>
      </c>
      <c r="E228" t="s">
        <v>399</v>
      </c>
      <c r="F228" t="s">
        <v>487</v>
      </c>
      <c r="G228" t="s">
        <v>502</v>
      </c>
      <c r="H228">
        <v>1968</v>
      </c>
      <c r="I228" t="s">
        <v>15440</v>
      </c>
      <c r="J228" t="s">
        <v>48</v>
      </c>
      <c r="K228" t="s">
        <v>13280</v>
      </c>
      <c r="L228">
        <v>0.49299999999999999</v>
      </c>
      <c r="M228">
        <v>3</v>
      </c>
      <c r="N228" t="s">
        <v>73</v>
      </c>
      <c r="O228" t="s">
        <v>475</v>
      </c>
      <c r="P228">
        <v>4</v>
      </c>
      <c r="Q228" t="s">
        <v>59</v>
      </c>
      <c r="R228" t="s">
        <v>50</v>
      </c>
      <c r="S228" t="s">
        <v>13252</v>
      </c>
      <c r="T228">
        <v>246.346923560503</v>
      </c>
      <c r="U228">
        <v>738.8</v>
      </c>
      <c r="V228" t="s">
        <v>15172</v>
      </c>
      <c r="W228" t="s">
        <v>15172</v>
      </c>
      <c r="X228" t="s">
        <v>13242</v>
      </c>
      <c r="Y228" s="102">
        <v>45993.385736689816</v>
      </c>
    </row>
    <row r="229" spans="1:25" x14ac:dyDescent="0.25">
      <c r="A229">
        <v>1228</v>
      </c>
      <c r="B229" t="s">
        <v>503</v>
      </c>
      <c r="C229" t="s">
        <v>501</v>
      </c>
      <c r="D229" t="s">
        <v>44</v>
      </c>
      <c r="E229" t="s">
        <v>399</v>
      </c>
      <c r="F229" t="s">
        <v>487</v>
      </c>
      <c r="G229" t="s">
        <v>502</v>
      </c>
      <c r="H229">
        <v>1968</v>
      </c>
      <c r="I229" t="s">
        <v>15440</v>
      </c>
      <c r="J229" t="s">
        <v>48</v>
      </c>
      <c r="K229" t="s">
        <v>13280</v>
      </c>
      <c r="L229">
        <v>0.49299999999999999</v>
      </c>
      <c r="M229">
        <v>3</v>
      </c>
      <c r="N229" t="s">
        <v>73</v>
      </c>
      <c r="O229" t="s">
        <v>475</v>
      </c>
      <c r="P229">
        <v>4</v>
      </c>
      <c r="Q229" t="s">
        <v>59</v>
      </c>
      <c r="R229" t="s">
        <v>50</v>
      </c>
      <c r="S229" t="s">
        <v>13252</v>
      </c>
      <c r="T229">
        <v>246.15594885887572</v>
      </c>
      <c r="U229">
        <v>740.34</v>
      </c>
      <c r="V229" t="s">
        <v>15172</v>
      </c>
      <c r="W229" t="s">
        <v>15172</v>
      </c>
      <c r="X229" t="s">
        <v>13242</v>
      </c>
      <c r="Y229" s="102">
        <v>45993.385736689816</v>
      </c>
    </row>
    <row r="230" spans="1:25" x14ac:dyDescent="0.25">
      <c r="A230">
        <v>1229</v>
      </c>
      <c r="B230" t="s">
        <v>504</v>
      </c>
      <c r="C230" t="s">
        <v>505</v>
      </c>
      <c r="D230" t="s">
        <v>44</v>
      </c>
      <c r="E230" t="s">
        <v>399</v>
      </c>
      <c r="F230" t="s">
        <v>487</v>
      </c>
      <c r="G230" t="s">
        <v>506</v>
      </c>
      <c r="H230">
        <v>1968</v>
      </c>
      <c r="I230" t="s">
        <v>15440</v>
      </c>
      <c r="J230" t="s">
        <v>48</v>
      </c>
      <c r="K230" t="s">
        <v>13279</v>
      </c>
      <c r="L230">
        <v>1</v>
      </c>
      <c r="M230">
        <v>4</v>
      </c>
      <c r="N230" t="s">
        <v>49</v>
      </c>
      <c r="O230" t="s">
        <v>50</v>
      </c>
      <c r="P230">
        <v>0</v>
      </c>
      <c r="Q230" t="s">
        <v>51</v>
      </c>
      <c r="R230" t="s">
        <v>51</v>
      </c>
      <c r="S230" t="s">
        <v>13252</v>
      </c>
      <c r="T230">
        <v>247.17603685619036</v>
      </c>
      <c r="U230">
        <v>210.9</v>
      </c>
      <c r="V230" t="s">
        <v>15172</v>
      </c>
      <c r="W230" t="s">
        <v>15172</v>
      </c>
      <c r="X230" t="s">
        <v>13242</v>
      </c>
      <c r="Y230" s="102">
        <v>45993.385736689816</v>
      </c>
    </row>
    <row r="231" spans="1:25" x14ac:dyDescent="0.25">
      <c r="A231">
        <v>1230</v>
      </c>
      <c r="B231" t="s">
        <v>507</v>
      </c>
      <c r="C231" t="s">
        <v>505</v>
      </c>
      <c r="D231" t="s">
        <v>44</v>
      </c>
      <c r="E231" t="s">
        <v>399</v>
      </c>
      <c r="F231" t="s">
        <v>487</v>
      </c>
      <c r="G231" t="s">
        <v>506</v>
      </c>
      <c r="H231">
        <v>1968</v>
      </c>
      <c r="I231" t="s">
        <v>15440</v>
      </c>
      <c r="J231" t="s">
        <v>48</v>
      </c>
      <c r="K231" t="s">
        <v>13279</v>
      </c>
      <c r="L231">
        <v>1</v>
      </c>
      <c r="M231">
        <v>4</v>
      </c>
      <c r="N231" t="s">
        <v>49</v>
      </c>
      <c r="O231" t="s">
        <v>50</v>
      </c>
      <c r="P231">
        <v>0</v>
      </c>
      <c r="Q231" t="s">
        <v>51</v>
      </c>
      <c r="R231" t="s">
        <v>51</v>
      </c>
      <c r="S231" t="s">
        <v>13252</v>
      </c>
      <c r="T231">
        <v>246.99813062240267</v>
      </c>
      <c r="U231">
        <v>210.9</v>
      </c>
      <c r="V231" t="s">
        <v>15172</v>
      </c>
      <c r="W231" t="s">
        <v>15172</v>
      </c>
      <c r="X231" t="s">
        <v>13242</v>
      </c>
      <c r="Y231" s="102">
        <v>45993.385736689816</v>
      </c>
    </row>
    <row r="232" spans="1:25" x14ac:dyDescent="0.25">
      <c r="A232">
        <v>1231</v>
      </c>
      <c r="B232" t="s">
        <v>508</v>
      </c>
      <c r="C232" t="s">
        <v>509</v>
      </c>
      <c r="D232" t="s">
        <v>44</v>
      </c>
      <c r="E232" t="s">
        <v>399</v>
      </c>
      <c r="F232" t="s">
        <v>487</v>
      </c>
      <c r="G232" t="s">
        <v>506</v>
      </c>
      <c r="H232">
        <v>1968</v>
      </c>
      <c r="I232" t="s">
        <v>15440</v>
      </c>
      <c r="J232" t="s">
        <v>51</v>
      </c>
      <c r="K232" t="s">
        <v>15442</v>
      </c>
      <c r="L232">
        <v>9.9</v>
      </c>
      <c r="M232">
        <v>1</v>
      </c>
      <c r="N232" t="s">
        <v>59</v>
      </c>
      <c r="O232" t="s">
        <v>116</v>
      </c>
      <c r="P232">
        <v>0</v>
      </c>
      <c r="Q232" t="s">
        <v>51</v>
      </c>
      <c r="R232" t="s">
        <v>51</v>
      </c>
      <c r="S232" t="s">
        <v>13252</v>
      </c>
      <c r="T232">
        <v>0.27971402401705753</v>
      </c>
      <c r="U232">
        <v>15.5</v>
      </c>
      <c r="V232" t="s">
        <v>15172</v>
      </c>
      <c r="W232" t="s">
        <v>15172</v>
      </c>
      <c r="X232" t="s">
        <v>13242</v>
      </c>
      <c r="Y232" s="102">
        <v>45993.385736689816</v>
      </c>
    </row>
    <row r="233" spans="1:25" x14ac:dyDescent="0.25">
      <c r="A233">
        <v>1232</v>
      </c>
      <c r="B233" t="s">
        <v>510</v>
      </c>
      <c r="C233" t="s">
        <v>509</v>
      </c>
      <c r="D233" t="s">
        <v>44</v>
      </c>
      <c r="E233" t="s">
        <v>399</v>
      </c>
      <c r="F233" t="s">
        <v>487</v>
      </c>
      <c r="G233" t="s">
        <v>506</v>
      </c>
      <c r="H233">
        <v>1968</v>
      </c>
      <c r="I233" t="s">
        <v>15440</v>
      </c>
      <c r="J233" t="s">
        <v>51</v>
      </c>
      <c r="K233" t="s">
        <v>15442</v>
      </c>
      <c r="L233">
        <v>9.9</v>
      </c>
      <c r="M233">
        <v>1</v>
      </c>
      <c r="N233" t="s">
        <v>59</v>
      </c>
      <c r="O233" t="s">
        <v>116</v>
      </c>
      <c r="P233">
        <v>0</v>
      </c>
      <c r="Q233" t="s">
        <v>51</v>
      </c>
      <c r="R233" t="s">
        <v>51</v>
      </c>
      <c r="S233" t="s">
        <v>13252</v>
      </c>
      <c r="T233">
        <v>3.6427652759526502E-2</v>
      </c>
      <c r="U233">
        <v>15.5</v>
      </c>
      <c r="V233" t="s">
        <v>15172</v>
      </c>
      <c r="W233" t="s">
        <v>15172</v>
      </c>
      <c r="X233" t="s">
        <v>13242</v>
      </c>
      <c r="Y233" s="102">
        <v>45993.385736689816</v>
      </c>
    </row>
    <row r="234" spans="1:25" x14ac:dyDescent="0.25">
      <c r="A234">
        <v>1233</v>
      </c>
      <c r="B234" t="s">
        <v>511</v>
      </c>
      <c r="C234" t="s">
        <v>512</v>
      </c>
      <c r="D234" t="s">
        <v>44</v>
      </c>
      <c r="E234" t="s">
        <v>399</v>
      </c>
      <c r="F234" t="s">
        <v>487</v>
      </c>
      <c r="G234" t="s">
        <v>513</v>
      </c>
      <c r="H234">
        <v>1961</v>
      </c>
      <c r="I234" t="s">
        <v>15440</v>
      </c>
      <c r="J234" t="s">
        <v>48</v>
      </c>
      <c r="K234" t="s">
        <v>13251</v>
      </c>
      <c r="L234">
        <v>0</v>
      </c>
      <c r="M234">
        <v>3</v>
      </c>
      <c r="N234" t="s">
        <v>49</v>
      </c>
      <c r="O234" t="s">
        <v>50</v>
      </c>
      <c r="P234">
        <v>0</v>
      </c>
      <c r="Q234" t="s">
        <v>51</v>
      </c>
      <c r="R234" t="s">
        <v>51</v>
      </c>
      <c r="S234" t="s">
        <v>13252</v>
      </c>
      <c r="T234">
        <v>248.99714014940156</v>
      </c>
      <c r="U234">
        <v>134</v>
      </c>
      <c r="V234" t="s">
        <v>15172</v>
      </c>
      <c r="W234" t="s">
        <v>15172</v>
      </c>
      <c r="X234" t="s">
        <v>13242</v>
      </c>
      <c r="Y234" s="102">
        <v>45993.385736689816</v>
      </c>
    </row>
    <row r="235" spans="1:25" x14ac:dyDescent="0.25">
      <c r="A235">
        <v>1234</v>
      </c>
      <c r="B235" t="s">
        <v>514</v>
      </c>
      <c r="C235" t="s">
        <v>512</v>
      </c>
      <c r="D235" t="s">
        <v>44</v>
      </c>
      <c r="E235" t="s">
        <v>399</v>
      </c>
      <c r="F235" t="s">
        <v>487</v>
      </c>
      <c r="G235" t="s">
        <v>513</v>
      </c>
      <c r="H235">
        <v>1978</v>
      </c>
      <c r="I235" t="s">
        <v>15440</v>
      </c>
      <c r="J235" t="s">
        <v>48</v>
      </c>
      <c r="K235" t="s">
        <v>13251</v>
      </c>
      <c r="L235">
        <v>0</v>
      </c>
      <c r="M235">
        <v>3</v>
      </c>
      <c r="N235" t="s">
        <v>49</v>
      </c>
      <c r="O235" t="s">
        <v>50</v>
      </c>
      <c r="P235">
        <v>0</v>
      </c>
      <c r="Q235" t="s">
        <v>51</v>
      </c>
      <c r="R235" t="s">
        <v>51</v>
      </c>
      <c r="S235" t="s">
        <v>13252</v>
      </c>
      <c r="T235">
        <v>248.79124192671486</v>
      </c>
      <c r="U235">
        <v>125</v>
      </c>
      <c r="V235" t="s">
        <v>15172</v>
      </c>
      <c r="W235" t="s">
        <v>15172</v>
      </c>
      <c r="X235" t="s">
        <v>13242</v>
      </c>
      <c r="Y235" s="102">
        <v>45993.385736689816</v>
      </c>
    </row>
    <row r="236" spans="1:25" x14ac:dyDescent="0.25">
      <c r="A236">
        <v>1235</v>
      </c>
      <c r="B236" t="s">
        <v>515</v>
      </c>
      <c r="C236" t="s">
        <v>516</v>
      </c>
      <c r="D236" t="s">
        <v>44</v>
      </c>
      <c r="E236" t="s">
        <v>399</v>
      </c>
      <c r="F236" t="s">
        <v>487</v>
      </c>
      <c r="G236" t="s">
        <v>517</v>
      </c>
      <c r="H236">
        <v>1961</v>
      </c>
      <c r="I236" t="s">
        <v>15440</v>
      </c>
      <c r="J236" t="s">
        <v>48</v>
      </c>
      <c r="K236" t="s">
        <v>13280</v>
      </c>
      <c r="L236">
        <v>1.5</v>
      </c>
      <c r="M236">
        <v>3</v>
      </c>
      <c r="N236" t="s">
        <v>165</v>
      </c>
      <c r="O236" t="s">
        <v>479</v>
      </c>
      <c r="P236">
        <v>0</v>
      </c>
      <c r="Q236" t="s">
        <v>51</v>
      </c>
      <c r="R236" t="s">
        <v>51</v>
      </c>
      <c r="S236" t="s">
        <v>13252</v>
      </c>
      <c r="T236">
        <v>251.18350757833213</v>
      </c>
      <c r="U236">
        <v>84</v>
      </c>
      <c r="V236" t="s">
        <v>15172</v>
      </c>
      <c r="W236" t="s">
        <v>15172</v>
      </c>
      <c r="X236" t="s">
        <v>13242</v>
      </c>
      <c r="Y236" s="102">
        <v>45993.385736689816</v>
      </c>
    </row>
    <row r="237" spans="1:25" x14ac:dyDescent="0.25">
      <c r="A237">
        <v>1236</v>
      </c>
      <c r="B237" t="s">
        <v>518</v>
      </c>
      <c r="C237" t="s">
        <v>516</v>
      </c>
      <c r="D237" t="s">
        <v>44</v>
      </c>
      <c r="E237" t="s">
        <v>399</v>
      </c>
      <c r="F237" t="s">
        <v>487</v>
      </c>
      <c r="G237" t="s">
        <v>517</v>
      </c>
      <c r="H237">
        <v>1978</v>
      </c>
      <c r="I237" t="s">
        <v>15440</v>
      </c>
      <c r="J237" t="s">
        <v>48</v>
      </c>
      <c r="K237" t="s">
        <v>13251</v>
      </c>
      <c r="L237">
        <v>0</v>
      </c>
      <c r="M237">
        <v>3</v>
      </c>
      <c r="N237" t="s">
        <v>49</v>
      </c>
      <c r="O237" t="s">
        <v>50</v>
      </c>
      <c r="P237">
        <v>0</v>
      </c>
      <c r="Q237" t="s">
        <v>51</v>
      </c>
      <c r="R237" t="s">
        <v>51</v>
      </c>
      <c r="S237" t="s">
        <v>13252</v>
      </c>
      <c r="T237">
        <v>250.99909240555945</v>
      </c>
      <c r="U237">
        <v>99</v>
      </c>
      <c r="V237" t="s">
        <v>15172</v>
      </c>
      <c r="W237" t="s">
        <v>15172</v>
      </c>
      <c r="X237" t="s">
        <v>13242</v>
      </c>
      <c r="Y237" s="102">
        <v>45993.385736689816</v>
      </c>
    </row>
    <row r="238" spans="1:25" x14ac:dyDescent="0.25">
      <c r="A238">
        <v>1237</v>
      </c>
      <c r="B238" t="s">
        <v>519</v>
      </c>
      <c r="C238" t="s">
        <v>520</v>
      </c>
      <c r="D238" t="s">
        <v>44</v>
      </c>
      <c r="E238" t="s">
        <v>399</v>
      </c>
      <c r="F238" t="s">
        <v>487</v>
      </c>
      <c r="G238" t="s">
        <v>521</v>
      </c>
      <c r="H238">
        <v>1978</v>
      </c>
      <c r="I238" t="s">
        <v>15440</v>
      </c>
      <c r="J238" t="s">
        <v>51</v>
      </c>
      <c r="K238" t="s">
        <v>15442</v>
      </c>
      <c r="L238">
        <v>0</v>
      </c>
      <c r="M238">
        <v>1</v>
      </c>
      <c r="N238" t="s">
        <v>59</v>
      </c>
      <c r="O238" t="s">
        <v>116</v>
      </c>
      <c r="P238">
        <v>0</v>
      </c>
      <c r="Q238" t="s">
        <v>51</v>
      </c>
      <c r="R238" t="s">
        <v>51</v>
      </c>
      <c r="S238" t="s">
        <v>13252</v>
      </c>
      <c r="T238">
        <v>252.11290283750725</v>
      </c>
      <c r="U238">
        <v>10.25</v>
      </c>
      <c r="V238" t="s">
        <v>15172</v>
      </c>
      <c r="W238" t="s">
        <v>15172</v>
      </c>
      <c r="X238" t="s">
        <v>13242</v>
      </c>
      <c r="Y238" s="102">
        <v>45993.385736689816</v>
      </c>
    </row>
    <row r="239" spans="1:25" x14ac:dyDescent="0.25">
      <c r="A239">
        <v>1238</v>
      </c>
      <c r="B239" t="s">
        <v>522</v>
      </c>
      <c r="C239" t="s">
        <v>523</v>
      </c>
      <c r="D239" t="s">
        <v>44</v>
      </c>
      <c r="E239" t="s">
        <v>399</v>
      </c>
      <c r="F239" t="s">
        <v>487</v>
      </c>
      <c r="G239" t="s">
        <v>487</v>
      </c>
      <c r="H239">
        <v>1961</v>
      </c>
      <c r="I239" t="s">
        <v>15440</v>
      </c>
      <c r="J239" t="s">
        <v>48</v>
      </c>
      <c r="K239" t="s">
        <v>13280</v>
      </c>
      <c r="L239">
        <v>1.5</v>
      </c>
      <c r="M239">
        <v>3</v>
      </c>
      <c r="N239" t="s">
        <v>49</v>
      </c>
      <c r="O239" t="s">
        <v>50</v>
      </c>
      <c r="P239">
        <v>0</v>
      </c>
      <c r="Q239" t="s">
        <v>51</v>
      </c>
      <c r="R239" t="s">
        <v>51</v>
      </c>
      <c r="S239" t="s">
        <v>13252</v>
      </c>
      <c r="T239">
        <v>254.43472967215695</v>
      </c>
      <c r="U239">
        <v>139</v>
      </c>
      <c r="V239" t="s">
        <v>15172</v>
      </c>
      <c r="W239" t="s">
        <v>15172</v>
      </c>
      <c r="X239" t="s">
        <v>13242</v>
      </c>
      <c r="Y239" s="102">
        <v>45993.385736689816</v>
      </c>
    </row>
    <row r="240" spans="1:25" x14ac:dyDescent="0.25">
      <c r="A240">
        <v>1239</v>
      </c>
      <c r="B240" t="s">
        <v>524</v>
      </c>
      <c r="C240" t="s">
        <v>523</v>
      </c>
      <c r="D240" t="s">
        <v>44</v>
      </c>
      <c r="E240" t="s">
        <v>399</v>
      </c>
      <c r="F240" t="s">
        <v>487</v>
      </c>
      <c r="G240" t="s">
        <v>487</v>
      </c>
      <c r="H240">
        <v>1978</v>
      </c>
      <c r="I240" t="s">
        <v>15440</v>
      </c>
      <c r="J240" t="s">
        <v>48</v>
      </c>
      <c r="K240" t="s">
        <v>13251</v>
      </c>
      <c r="L240">
        <v>0</v>
      </c>
      <c r="M240">
        <v>3</v>
      </c>
      <c r="N240" t="s">
        <v>49</v>
      </c>
      <c r="O240" t="s">
        <v>50</v>
      </c>
      <c r="P240">
        <v>0</v>
      </c>
      <c r="Q240" t="s">
        <v>51</v>
      </c>
      <c r="R240" t="s">
        <v>51</v>
      </c>
      <c r="S240" t="s">
        <v>13252</v>
      </c>
      <c r="T240">
        <v>254.22956196368108</v>
      </c>
      <c r="U240">
        <v>134</v>
      </c>
      <c r="V240" t="s">
        <v>15172</v>
      </c>
      <c r="W240" t="s">
        <v>15172</v>
      </c>
      <c r="X240" t="s">
        <v>13242</v>
      </c>
      <c r="Y240" s="102">
        <v>45993.385736689816</v>
      </c>
    </row>
    <row r="241" spans="1:25" x14ac:dyDescent="0.25">
      <c r="A241">
        <v>1240</v>
      </c>
      <c r="B241" t="s">
        <v>525</v>
      </c>
      <c r="C241" t="s">
        <v>526</v>
      </c>
      <c r="D241" t="s">
        <v>44</v>
      </c>
      <c r="E241" t="s">
        <v>399</v>
      </c>
      <c r="F241" t="s">
        <v>487</v>
      </c>
      <c r="G241" t="s">
        <v>487</v>
      </c>
      <c r="H241">
        <v>1961</v>
      </c>
      <c r="I241" t="s">
        <v>15440</v>
      </c>
      <c r="J241" t="s">
        <v>48</v>
      </c>
      <c r="K241" t="s">
        <v>13280</v>
      </c>
      <c r="L241">
        <v>1.5</v>
      </c>
      <c r="M241">
        <v>3</v>
      </c>
      <c r="N241" t="s">
        <v>49</v>
      </c>
      <c r="O241" t="s">
        <v>50</v>
      </c>
      <c r="P241">
        <v>0</v>
      </c>
      <c r="Q241" t="s">
        <v>51</v>
      </c>
      <c r="R241" t="s">
        <v>51</v>
      </c>
      <c r="S241" t="s">
        <v>13252</v>
      </c>
      <c r="T241">
        <v>255.94676964821491</v>
      </c>
      <c r="U241">
        <v>124</v>
      </c>
      <c r="V241" t="s">
        <v>15172</v>
      </c>
      <c r="W241" t="s">
        <v>15172</v>
      </c>
      <c r="X241" t="s">
        <v>13242</v>
      </c>
      <c r="Y241" s="102">
        <v>45993.385736689816</v>
      </c>
    </row>
    <row r="242" spans="1:25" x14ac:dyDescent="0.25">
      <c r="A242">
        <v>1241</v>
      </c>
      <c r="B242" t="s">
        <v>527</v>
      </c>
      <c r="C242" t="s">
        <v>526</v>
      </c>
      <c r="D242" t="s">
        <v>44</v>
      </c>
      <c r="E242" t="s">
        <v>399</v>
      </c>
      <c r="F242" t="s">
        <v>487</v>
      </c>
      <c r="G242" t="s">
        <v>487</v>
      </c>
      <c r="H242">
        <v>1977</v>
      </c>
      <c r="I242" t="s">
        <v>15440</v>
      </c>
      <c r="J242" t="s">
        <v>48</v>
      </c>
      <c r="K242" t="s">
        <v>13251</v>
      </c>
      <c r="L242">
        <v>0</v>
      </c>
      <c r="M242">
        <v>3</v>
      </c>
      <c r="N242" t="s">
        <v>49</v>
      </c>
      <c r="O242" t="s">
        <v>50</v>
      </c>
      <c r="P242">
        <v>0</v>
      </c>
      <c r="Q242" t="s">
        <v>51</v>
      </c>
      <c r="R242" t="s">
        <v>51</v>
      </c>
      <c r="S242" t="s">
        <v>13252</v>
      </c>
      <c r="T242">
        <v>255.7623644350117</v>
      </c>
      <c r="U242">
        <v>129</v>
      </c>
      <c r="V242" t="s">
        <v>15172</v>
      </c>
      <c r="W242" t="s">
        <v>15172</v>
      </c>
      <c r="X242" t="s">
        <v>13242</v>
      </c>
      <c r="Y242" s="102">
        <v>45993.385736689816</v>
      </c>
    </row>
    <row r="243" spans="1:25" x14ac:dyDescent="0.25">
      <c r="A243">
        <v>1242</v>
      </c>
      <c r="B243" t="s">
        <v>528</v>
      </c>
      <c r="C243" t="s">
        <v>529</v>
      </c>
      <c r="D243" t="s">
        <v>44</v>
      </c>
      <c r="E243" t="s">
        <v>399</v>
      </c>
      <c r="F243" t="s">
        <v>487</v>
      </c>
      <c r="G243" t="s">
        <v>530</v>
      </c>
      <c r="H243">
        <v>1958</v>
      </c>
      <c r="I243" t="s">
        <v>15440</v>
      </c>
      <c r="J243" t="s">
        <v>48</v>
      </c>
      <c r="K243" t="s">
        <v>13279</v>
      </c>
      <c r="L243">
        <v>1.25</v>
      </c>
      <c r="M243">
        <v>3</v>
      </c>
      <c r="N243" t="s">
        <v>64</v>
      </c>
      <c r="O243" t="s">
        <v>479</v>
      </c>
      <c r="P243">
        <v>0</v>
      </c>
      <c r="Q243" t="s">
        <v>51</v>
      </c>
      <c r="R243" t="s">
        <v>51</v>
      </c>
      <c r="S243" t="s">
        <v>13252</v>
      </c>
      <c r="T243">
        <v>262.132248415334</v>
      </c>
      <c r="U243">
        <v>100</v>
      </c>
      <c r="V243" t="s">
        <v>15172</v>
      </c>
      <c r="W243" t="s">
        <v>15172</v>
      </c>
      <c r="X243" t="s">
        <v>13242</v>
      </c>
      <c r="Y243" s="102">
        <v>45993.385736689816</v>
      </c>
    </row>
    <row r="244" spans="1:25" x14ac:dyDescent="0.25">
      <c r="A244">
        <v>1243</v>
      </c>
      <c r="B244" t="s">
        <v>531</v>
      </c>
      <c r="C244" t="s">
        <v>529</v>
      </c>
      <c r="D244" t="s">
        <v>44</v>
      </c>
      <c r="E244" t="s">
        <v>399</v>
      </c>
      <c r="F244" t="s">
        <v>487</v>
      </c>
      <c r="G244" t="s">
        <v>530</v>
      </c>
      <c r="H244">
        <v>1958</v>
      </c>
      <c r="I244" t="s">
        <v>15440</v>
      </c>
      <c r="J244" t="s">
        <v>48</v>
      </c>
      <c r="K244" t="s">
        <v>13279</v>
      </c>
      <c r="L244">
        <v>1.25</v>
      </c>
      <c r="M244">
        <v>3</v>
      </c>
      <c r="N244" t="s">
        <v>64</v>
      </c>
      <c r="O244" t="s">
        <v>479</v>
      </c>
      <c r="P244">
        <v>0</v>
      </c>
      <c r="Q244" t="s">
        <v>51</v>
      </c>
      <c r="R244" t="s">
        <v>51</v>
      </c>
      <c r="S244" t="s">
        <v>13252</v>
      </c>
      <c r="T244">
        <v>261.9465354664593</v>
      </c>
      <c r="U244">
        <v>100</v>
      </c>
      <c r="V244" t="s">
        <v>15172</v>
      </c>
      <c r="W244" t="s">
        <v>15172</v>
      </c>
      <c r="X244" t="s">
        <v>13242</v>
      </c>
      <c r="Y244" s="102">
        <v>45993.385736689816</v>
      </c>
    </row>
    <row r="245" spans="1:25" x14ac:dyDescent="0.25">
      <c r="A245">
        <v>1244</v>
      </c>
      <c r="B245" t="s">
        <v>532</v>
      </c>
      <c r="C245" t="s">
        <v>172</v>
      </c>
      <c r="D245" t="s">
        <v>44</v>
      </c>
      <c r="E245" t="s">
        <v>399</v>
      </c>
      <c r="F245" t="s">
        <v>487</v>
      </c>
      <c r="G245" t="s">
        <v>533</v>
      </c>
      <c r="H245">
        <v>1957</v>
      </c>
      <c r="I245" t="s">
        <v>15440</v>
      </c>
      <c r="J245" t="s">
        <v>51</v>
      </c>
      <c r="K245" t="s">
        <v>15442</v>
      </c>
      <c r="L245">
        <v>5.4</v>
      </c>
      <c r="M245">
        <v>1</v>
      </c>
      <c r="N245" t="s">
        <v>59</v>
      </c>
      <c r="O245" t="s">
        <v>116</v>
      </c>
      <c r="P245">
        <v>0</v>
      </c>
      <c r="Q245" t="s">
        <v>51</v>
      </c>
      <c r="R245" t="s">
        <v>51</v>
      </c>
      <c r="S245" t="s">
        <v>13252</v>
      </c>
      <c r="T245">
        <v>268.33623586049936</v>
      </c>
      <c r="U245">
        <v>11.583</v>
      </c>
      <c r="V245" t="s">
        <v>15172</v>
      </c>
      <c r="W245" t="s">
        <v>15172</v>
      </c>
      <c r="X245" t="s">
        <v>13242</v>
      </c>
      <c r="Y245" s="102">
        <v>45993.385736689816</v>
      </c>
    </row>
    <row r="246" spans="1:25" x14ac:dyDescent="0.25">
      <c r="A246">
        <v>1245</v>
      </c>
      <c r="B246" t="s">
        <v>534</v>
      </c>
      <c r="C246" t="s">
        <v>172</v>
      </c>
      <c r="D246" t="s">
        <v>44</v>
      </c>
      <c r="E246" t="s">
        <v>399</v>
      </c>
      <c r="F246" t="s">
        <v>487</v>
      </c>
      <c r="G246" t="s">
        <v>535</v>
      </c>
      <c r="H246">
        <v>1957</v>
      </c>
      <c r="I246" t="s">
        <v>15440</v>
      </c>
      <c r="J246" t="s">
        <v>51</v>
      </c>
      <c r="K246" t="s">
        <v>15442</v>
      </c>
      <c r="L246">
        <v>5.45</v>
      </c>
      <c r="M246">
        <v>1</v>
      </c>
      <c r="N246" t="s">
        <v>59</v>
      </c>
      <c r="O246" t="s">
        <v>116</v>
      </c>
      <c r="P246">
        <v>0</v>
      </c>
      <c r="Q246" t="s">
        <v>51</v>
      </c>
      <c r="R246" t="s">
        <v>51</v>
      </c>
      <c r="S246" t="s">
        <v>13252</v>
      </c>
      <c r="T246">
        <v>268.69841271591048</v>
      </c>
      <c r="U246">
        <v>11.6</v>
      </c>
      <c r="V246" t="s">
        <v>15172</v>
      </c>
      <c r="W246" t="s">
        <v>15172</v>
      </c>
      <c r="X246" t="s">
        <v>13242</v>
      </c>
      <c r="Y246" s="102">
        <v>45993.385736689816</v>
      </c>
    </row>
    <row r="247" spans="1:25" x14ac:dyDescent="0.25">
      <c r="A247">
        <v>1246</v>
      </c>
      <c r="B247" t="s">
        <v>536</v>
      </c>
      <c r="C247" t="s">
        <v>537</v>
      </c>
      <c r="D247" t="s">
        <v>44</v>
      </c>
      <c r="E247" t="s">
        <v>399</v>
      </c>
      <c r="F247" t="s">
        <v>487</v>
      </c>
      <c r="G247" t="s">
        <v>538</v>
      </c>
      <c r="H247">
        <v>1958</v>
      </c>
      <c r="I247" t="s">
        <v>15440</v>
      </c>
      <c r="J247" t="s">
        <v>48</v>
      </c>
      <c r="K247" t="s">
        <v>13279</v>
      </c>
      <c r="L247">
        <v>1</v>
      </c>
      <c r="M247">
        <v>3</v>
      </c>
      <c r="N247" t="s">
        <v>64</v>
      </c>
      <c r="O247" t="s">
        <v>479</v>
      </c>
      <c r="P247">
        <v>0</v>
      </c>
      <c r="Q247" t="s">
        <v>51</v>
      </c>
      <c r="R247" t="s">
        <v>51</v>
      </c>
      <c r="S247" t="s">
        <v>13252</v>
      </c>
      <c r="T247">
        <v>269.87980468492003</v>
      </c>
      <c r="U247">
        <v>130</v>
      </c>
      <c r="V247" t="s">
        <v>15172</v>
      </c>
      <c r="W247" t="s">
        <v>15172</v>
      </c>
      <c r="X247" t="s">
        <v>13242</v>
      </c>
      <c r="Y247" s="102">
        <v>45993.385736689816</v>
      </c>
    </row>
    <row r="248" spans="1:25" x14ac:dyDescent="0.25">
      <c r="A248">
        <v>1247</v>
      </c>
      <c r="B248" t="s">
        <v>539</v>
      </c>
      <c r="C248" t="s">
        <v>537</v>
      </c>
      <c r="D248" t="s">
        <v>44</v>
      </c>
      <c r="E248" t="s">
        <v>399</v>
      </c>
      <c r="F248" t="s">
        <v>487</v>
      </c>
      <c r="G248" t="s">
        <v>538</v>
      </c>
      <c r="H248">
        <v>1969</v>
      </c>
      <c r="I248" t="s">
        <v>15440</v>
      </c>
      <c r="J248" t="s">
        <v>48</v>
      </c>
      <c r="K248" t="s">
        <v>13279</v>
      </c>
      <c r="L248">
        <v>1</v>
      </c>
      <c r="M248">
        <v>3</v>
      </c>
      <c r="N248" t="s">
        <v>64</v>
      </c>
      <c r="O248" t="s">
        <v>479</v>
      </c>
      <c r="P248">
        <v>0</v>
      </c>
      <c r="Q248" t="s">
        <v>51</v>
      </c>
      <c r="R248" t="s">
        <v>51</v>
      </c>
      <c r="S248" t="s">
        <v>13252</v>
      </c>
      <c r="T248">
        <v>269.70115500000003</v>
      </c>
      <c r="U248">
        <v>130</v>
      </c>
      <c r="V248" t="s">
        <v>15172</v>
      </c>
      <c r="W248" t="s">
        <v>15172</v>
      </c>
      <c r="X248" t="s">
        <v>13242</v>
      </c>
      <c r="Y248" s="102">
        <v>45993.385736689816</v>
      </c>
    </row>
    <row r="249" spans="1:25" x14ac:dyDescent="0.25">
      <c r="A249">
        <v>1248</v>
      </c>
      <c r="B249" t="s">
        <v>540</v>
      </c>
      <c r="C249" t="s">
        <v>172</v>
      </c>
      <c r="D249" t="s">
        <v>44</v>
      </c>
      <c r="E249" t="s">
        <v>399</v>
      </c>
      <c r="F249" t="s">
        <v>487</v>
      </c>
      <c r="G249" t="s">
        <v>538</v>
      </c>
      <c r="H249">
        <v>1969</v>
      </c>
      <c r="I249" t="s">
        <v>15440</v>
      </c>
      <c r="J249" t="s">
        <v>51</v>
      </c>
      <c r="K249" t="s">
        <v>15442</v>
      </c>
      <c r="L249">
        <v>7.9</v>
      </c>
      <c r="M249">
        <v>1</v>
      </c>
      <c r="N249" t="s">
        <v>59</v>
      </c>
      <c r="O249" t="s">
        <v>116</v>
      </c>
      <c r="P249">
        <v>0</v>
      </c>
      <c r="Q249" t="s">
        <v>51</v>
      </c>
      <c r="R249" t="s">
        <v>51</v>
      </c>
      <c r="S249" t="s">
        <v>13252</v>
      </c>
      <c r="T249">
        <v>270.0342797185632</v>
      </c>
      <c r="U249">
        <v>14.08</v>
      </c>
      <c r="V249" t="s">
        <v>15172</v>
      </c>
      <c r="W249" t="s">
        <v>15172</v>
      </c>
      <c r="X249" t="s">
        <v>13242</v>
      </c>
      <c r="Y249" s="102">
        <v>45993.385736689816</v>
      </c>
    </row>
    <row r="250" spans="1:25" x14ac:dyDescent="0.25">
      <c r="A250">
        <v>1249</v>
      </c>
      <c r="B250" t="s">
        <v>541</v>
      </c>
      <c r="C250" t="s">
        <v>542</v>
      </c>
      <c r="D250" t="s">
        <v>44</v>
      </c>
      <c r="E250" t="s">
        <v>399</v>
      </c>
      <c r="F250" t="s">
        <v>487</v>
      </c>
      <c r="G250" t="s">
        <v>543</v>
      </c>
      <c r="H250">
        <v>1969</v>
      </c>
      <c r="I250" t="s">
        <v>15440</v>
      </c>
      <c r="J250" t="s">
        <v>48</v>
      </c>
      <c r="K250" t="s">
        <v>13251</v>
      </c>
      <c r="L250">
        <v>0</v>
      </c>
      <c r="M250">
        <v>3</v>
      </c>
      <c r="N250" t="s">
        <v>64</v>
      </c>
      <c r="O250" t="s">
        <v>65</v>
      </c>
      <c r="P250">
        <v>0</v>
      </c>
      <c r="Q250" t="s">
        <v>51</v>
      </c>
      <c r="R250" t="s">
        <v>51</v>
      </c>
      <c r="S250" t="s">
        <v>13252</v>
      </c>
      <c r="T250">
        <v>273.75099349472168</v>
      </c>
      <c r="U250">
        <v>79</v>
      </c>
      <c r="V250" t="s">
        <v>15172</v>
      </c>
      <c r="W250" t="s">
        <v>15172</v>
      </c>
      <c r="X250" t="s">
        <v>13242</v>
      </c>
      <c r="Y250" s="102">
        <v>45993.385736689816</v>
      </c>
    </row>
    <row r="251" spans="1:25" x14ac:dyDescent="0.25">
      <c r="A251">
        <v>1250</v>
      </c>
      <c r="B251" t="s">
        <v>544</v>
      </c>
      <c r="C251" t="s">
        <v>542</v>
      </c>
      <c r="D251" t="s">
        <v>44</v>
      </c>
      <c r="E251" t="s">
        <v>399</v>
      </c>
      <c r="F251" t="s">
        <v>487</v>
      </c>
      <c r="G251" t="s">
        <v>543</v>
      </c>
      <c r="H251">
        <v>1969</v>
      </c>
      <c r="I251" t="s">
        <v>15440</v>
      </c>
      <c r="J251" t="s">
        <v>48</v>
      </c>
      <c r="K251" t="s">
        <v>13251</v>
      </c>
      <c r="L251">
        <v>0</v>
      </c>
      <c r="M251">
        <v>3</v>
      </c>
      <c r="N251" t="s">
        <v>64</v>
      </c>
      <c r="O251" t="s">
        <v>65</v>
      </c>
      <c r="P251">
        <v>0</v>
      </c>
      <c r="Q251" t="s">
        <v>51</v>
      </c>
      <c r="R251" t="s">
        <v>51</v>
      </c>
      <c r="S251" t="s">
        <v>13252</v>
      </c>
      <c r="T251">
        <v>273.57259680049583</v>
      </c>
      <c r="U251">
        <v>79</v>
      </c>
      <c r="V251" t="s">
        <v>15172</v>
      </c>
      <c r="W251" t="s">
        <v>15172</v>
      </c>
      <c r="X251" t="s">
        <v>13242</v>
      </c>
      <c r="Y251" s="102">
        <v>45993.385736689816</v>
      </c>
    </row>
    <row r="252" spans="1:25" x14ac:dyDescent="0.25">
      <c r="A252">
        <v>1251</v>
      </c>
      <c r="B252" t="s">
        <v>545</v>
      </c>
      <c r="C252" t="s">
        <v>546</v>
      </c>
      <c r="D252" t="s">
        <v>15449</v>
      </c>
      <c r="E252" t="s">
        <v>399</v>
      </c>
      <c r="F252" t="s">
        <v>487</v>
      </c>
      <c r="G252" t="s">
        <v>399</v>
      </c>
      <c r="H252">
        <v>1966</v>
      </c>
      <c r="I252" t="s">
        <v>15440</v>
      </c>
      <c r="J252" t="s">
        <v>48</v>
      </c>
      <c r="K252" t="s">
        <v>13279</v>
      </c>
      <c r="L252">
        <v>1</v>
      </c>
      <c r="M252">
        <v>5</v>
      </c>
      <c r="N252" t="s">
        <v>49</v>
      </c>
      <c r="O252" t="s">
        <v>50</v>
      </c>
      <c r="P252">
        <v>0</v>
      </c>
      <c r="Q252" t="s">
        <v>51</v>
      </c>
      <c r="R252" t="s">
        <v>51</v>
      </c>
      <c r="S252" t="s">
        <v>13252</v>
      </c>
      <c r="T252">
        <v>279.45244966430664</v>
      </c>
      <c r="U252">
        <v>484.9</v>
      </c>
      <c r="V252" t="s">
        <v>15172</v>
      </c>
      <c r="W252" t="s">
        <v>15172</v>
      </c>
      <c r="X252" t="s">
        <v>13242</v>
      </c>
      <c r="Y252" s="102">
        <v>45993.385736689816</v>
      </c>
    </row>
    <row r="253" spans="1:25" x14ac:dyDescent="0.25">
      <c r="A253">
        <v>1252</v>
      </c>
      <c r="B253" t="s">
        <v>547</v>
      </c>
      <c r="C253" t="s">
        <v>546</v>
      </c>
      <c r="D253" t="s">
        <v>15451</v>
      </c>
      <c r="E253" t="s">
        <v>399</v>
      </c>
      <c r="F253" t="s">
        <v>487</v>
      </c>
      <c r="G253" t="s">
        <v>399</v>
      </c>
      <c r="H253">
        <v>1966</v>
      </c>
      <c r="I253" t="s">
        <v>15440</v>
      </c>
      <c r="J253" t="s">
        <v>48</v>
      </c>
      <c r="K253" t="s">
        <v>13279</v>
      </c>
      <c r="L253">
        <v>1</v>
      </c>
      <c r="M253">
        <v>5</v>
      </c>
      <c r="N253" t="s">
        <v>49</v>
      </c>
      <c r="O253" t="s">
        <v>50</v>
      </c>
      <c r="P253">
        <v>0</v>
      </c>
      <c r="Q253" t="s">
        <v>51</v>
      </c>
      <c r="R253" t="s">
        <v>51</v>
      </c>
      <c r="S253" t="s">
        <v>13252</v>
      </c>
      <c r="T253">
        <v>279.24780885726534</v>
      </c>
      <c r="U253">
        <v>484.9</v>
      </c>
      <c r="V253" t="s">
        <v>15172</v>
      </c>
      <c r="W253" t="s">
        <v>15172</v>
      </c>
      <c r="X253" t="s">
        <v>13242</v>
      </c>
      <c r="Y253" s="102">
        <v>45993.385736689816</v>
      </c>
    </row>
    <row r="254" spans="1:25" x14ac:dyDescent="0.25">
      <c r="A254">
        <v>1253</v>
      </c>
      <c r="B254" t="s">
        <v>548</v>
      </c>
      <c r="C254" t="s">
        <v>549</v>
      </c>
      <c r="D254" t="s">
        <v>44</v>
      </c>
      <c r="E254" t="s">
        <v>399</v>
      </c>
      <c r="F254" t="s">
        <v>487</v>
      </c>
      <c r="G254" t="s">
        <v>399</v>
      </c>
      <c r="H254">
        <v>1967</v>
      </c>
      <c r="I254" t="s">
        <v>15440</v>
      </c>
      <c r="J254" t="s">
        <v>48</v>
      </c>
      <c r="K254" t="s">
        <v>13279</v>
      </c>
      <c r="L254">
        <v>1</v>
      </c>
      <c r="M254">
        <v>3</v>
      </c>
      <c r="N254" t="s">
        <v>49</v>
      </c>
      <c r="O254" t="s">
        <v>50</v>
      </c>
      <c r="P254">
        <v>0</v>
      </c>
      <c r="Q254" t="s">
        <v>51</v>
      </c>
      <c r="R254" t="s">
        <v>51</v>
      </c>
      <c r="S254" t="s">
        <v>13252</v>
      </c>
      <c r="T254">
        <v>279.56975953414582</v>
      </c>
      <c r="U254">
        <v>125</v>
      </c>
      <c r="V254" t="s">
        <v>15172</v>
      </c>
      <c r="W254" t="s">
        <v>15172</v>
      </c>
      <c r="X254" t="s">
        <v>13242</v>
      </c>
      <c r="Y254" s="102">
        <v>45993.385736689816</v>
      </c>
    </row>
    <row r="255" spans="1:25" x14ac:dyDescent="0.25">
      <c r="A255">
        <v>1254</v>
      </c>
      <c r="B255" t="s">
        <v>550</v>
      </c>
      <c r="C255" t="s">
        <v>549</v>
      </c>
      <c r="D255" t="s">
        <v>44</v>
      </c>
      <c r="E255" t="s">
        <v>399</v>
      </c>
      <c r="F255" t="s">
        <v>487</v>
      </c>
      <c r="G255" t="s">
        <v>399</v>
      </c>
      <c r="H255">
        <v>1967</v>
      </c>
      <c r="I255" t="s">
        <v>15440</v>
      </c>
      <c r="J255" t="s">
        <v>48</v>
      </c>
      <c r="K255" t="s">
        <v>13279</v>
      </c>
      <c r="L255">
        <v>1</v>
      </c>
      <c r="M255">
        <v>3</v>
      </c>
      <c r="N255" t="s">
        <v>49</v>
      </c>
      <c r="O255" t="s">
        <v>50</v>
      </c>
      <c r="P255">
        <v>0</v>
      </c>
      <c r="Q255" t="s">
        <v>51</v>
      </c>
      <c r="R255" t="s">
        <v>51</v>
      </c>
      <c r="S255" t="s">
        <v>13252</v>
      </c>
      <c r="T255">
        <v>279.36512263764774</v>
      </c>
      <c r="U255">
        <v>125</v>
      </c>
      <c r="V255" t="s">
        <v>15172</v>
      </c>
      <c r="W255" t="s">
        <v>15172</v>
      </c>
      <c r="X255" t="s">
        <v>13242</v>
      </c>
      <c r="Y255" s="102">
        <v>45993.385736689816</v>
      </c>
    </row>
    <row r="256" spans="1:25" x14ac:dyDescent="0.25">
      <c r="A256">
        <v>1255</v>
      </c>
      <c r="B256" t="s">
        <v>551</v>
      </c>
      <c r="C256" t="s">
        <v>552</v>
      </c>
      <c r="D256" t="s">
        <v>44</v>
      </c>
      <c r="E256" t="s">
        <v>399</v>
      </c>
      <c r="F256" t="s">
        <v>487</v>
      </c>
      <c r="G256" t="s">
        <v>553</v>
      </c>
      <c r="H256">
        <v>1967</v>
      </c>
      <c r="I256" t="s">
        <v>15440</v>
      </c>
      <c r="J256" t="s">
        <v>48</v>
      </c>
      <c r="K256" t="s">
        <v>13279</v>
      </c>
      <c r="L256">
        <v>0</v>
      </c>
      <c r="M256">
        <v>6</v>
      </c>
      <c r="N256" t="s">
        <v>49</v>
      </c>
      <c r="O256" t="s">
        <v>50</v>
      </c>
      <c r="P256">
        <v>0</v>
      </c>
      <c r="Q256" t="s">
        <v>51</v>
      </c>
      <c r="R256" t="s">
        <v>51</v>
      </c>
      <c r="S256" t="s">
        <v>13252</v>
      </c>
      <c r="T256">
        <v>281.99876157836258</v>
      </c>
      <c r="U256">
        <v>378.6</v>
      </c>
      <c r="V256" t="s">
        <v>15172</v>
      </c>
      <c r="W256" t="s">
        <v>15172</v>
      </c>
      <c r="X256" t="s">
        <v>13242</v>
      </c>
      <c r="Y256" s="102">
        <v>45993.385736689816</v>
      </c>
    </row>
    <row r="257" spans="1:25" x14ac:dyDescent="0.25">
      <c r="A257">
        <v>1256</v>
      </c>
      <c r="B257" t="s">
        <v>554</v>
      </c>
      <c r="C257" t="s">
        <v>552</v>
      </c>
      <c r="D257" t="s">
        <v>44</v>
      </c>
      <c r="E257" t="s">
        <v>399</v>
      </c>
      <c r="F257" t="s">
        <v>487</v>
      </c>
      <c r="G257" t="s">
        <v>553</v>
      </c>
      <c r="H257">
        <v>1967</v>
      </c>
      <c r="I257" t="s">
        <v>15440</v>
      </c>
      <c r="J257" t="s">
        <v>48</v>
      </c>
      <c r="K257" t="s">
        <v>13279</v>
      </c>
      <c r="L257">
        <v>0</v>
      </c>
      <c r="M257">
        <v>6</v>
      </c>
      <c r="N257" t="s">
        <v>49</v>
      </c>
      <c r="O257" t="s">
        <v>50</v>
      </c>
      <c r="P257">
        <v>0</v>
      </c>
      <c r="Q257" t="s">
        <v>51</v>
      </c>
      <c r="R257" t="s">
        <v>51</v>
      </c>
      <c r="S257" t="s">
        <v>13252</v>
      </c>
      <c r="T257">
        <v>281.81180288989515</v>
      </c>
      <c r="U257">
        <v>378.5</v>
      </c>
      <c r="V257" t="s">
        <v>15172</v>
      </c>
      <c r="W257" t="s">
        <v>15172</v>
      </c>
      <c r="X257" t="s">
        <v>13242</v>
      </c>
      <c r="Y257" s="102">
        <v>45993.385736689816</v>
      </c>
    </row>
    <row r="258" spans="1:25" x14ac:dyDescent="0.25">
      <c r="A258">
        <v>1257</v>
      </c>
      <c r="B258" t="s">
        <v>555</v>
      </c>
      <c r="C258" t="s">
        <v>172</v>
      </c>
      <c r="D258" t="s">
        <v>44</v>
      </c>
      <c r="E258" t="s">
        <v>399</v>
      </c>
      <c r="F258" t="s">
        <v>487</v>
      </c>
      <c r="G258" t="s">
        <v>556</v>
      </c>
      <c r="H258">
        <v>1960</v>
      </c>
      <c r="I258" t="s">
        <v>15440</v>
      </c>
      <c r="J258" t="s">
        <v>51</v>
      </c>
      <c r="K258" t="s">
        <v>15442</v>
      </c>
      <c r="L258">
        <v>0</v>
      </c>
      <c r="M258">
        <v>1</v>
      </c>
      <c r="N258" t="s">
        <v>59</v>
      </c>
      <c r="O258" t="s">
        <v>116</v>
      </c>
      <c r="P258">
        <v>0</v>
      </c>
      <c r="Q258" t="s">
        <v>51</v>
      </c>
      <c r="R258" t="s">
        <v>51</v>
      </c>
      <c r="S258" t="s">
        <v>13252</v>
      </c>
      <c r="T258">
        <v>283.32162237258672</v>
      </c>
      <c r="U258">
        <v>13</v>
      </c>
      <c r="V258" t="s">
        <v>15172</v>
      </c>
      <c r="W258" t="s">
        <v>15172</v>
      </c>
      <c r="X258" t="s">
        <v>13242</v>
      </c>
      <c r="Y258" s="102">
        <v>45993.385736689816</v>
      </c>
    </row>
    <row r="259" spans="1:25" x14ac:dyDescent="0.25">
      <c r="A259">
        <v>1258</v>
      </c>
      <c r="B259" t="s">
        <v>557</v>
      </c>
      <c r="C259" t="s">
        <v>227</v>
      </c>
      <c r="D259" t="s">
        <v>44</v>
      </c>
      <c r="E259" t="s">
        <v>399</v>
      </c>
      <c r="F259" t="s">
        <v>487</v>
      </c>
      <c r="G259" t="s">
        <v>558</v>
      </c>
      <c r="H259">
        <v>1960</v>
      </c>
      <c r="I259" t="s">
        <v>15440</v>
      </c>
      <c r="J259" t="s">
        <v>48</v>
      </c>
      <c r="K259" t="s">
        <v>13254</v>
      </c>
      <c r="L259">
        <v>4</v>
      </c>
      <c r="M259">
        <v>1</v>
      </c>
      <c r="N259" t="s">
        <v>165</v>
      </c>
      <c r="O259" t="s">
        <v>65</v>
      </c>
      <c r="P259">
        <v>0</v>
      </c>
      <c r="Q259" t="s">
        <v>51</v>
      </c>
      <c r="R259" t="s">
        <v>51</v>
      </c>
      <c r="S259" t="s">
        <v>13252</v>
      </c>
      <c r="T259">
        <v>283.3105648889852</v>
      </c>
      <c r="U259">
        <v>18</v>
      </c>
      <c r="V259" t="s">
        <v>15172</v>
      </c>
      <c r="W259" t="s">
        <v>15172</v>
      </c>
      <c r="X259" t="s">
        <v>13242</v>
      </c>
      <c r="Y259" s="102">
        <v>45993.385736689816</v>
      </c>
    </row>
    <row r="260" spans="1:25" x14ac:dyDescent="0.25">
      <c r="A260">
        <v>1259</v>
      </c>
      <c r="B260" t="s">
        <v>559</v>
      </c>
      <c r="C260" t="s">
        <v>560</v>
      </c>
      <c r="D260" t="s">
        <v>44</v>
      </c>
      <c r="E260" t="s">
        <v>399</v>
      </c>
      <c r="F260" t="s">
        <v>487</v>
      </c>
      <c r="G260" t="s">
        <v>561</v>
      </c>
      <c r="H260">
        <v>1960</v>
      </c>
      <c r="I260" t="s">
        <v>15440</v>
      </c>
      <c r="J260" t="s">
        <v>48</v>
      </c>
      <c r="K260" t="s">
        <v>13279</v>
      </c>
      <c r="L260">
        <v>1</v>
      </c>
      <c r="M260">
        <v>3</v>
      </c>
      <c r="N260" t="s">
        <v>49</v>
      </c>
      <c r="O260" t="s">
        <v>50</v>
      </c>
      <c r="P260">
        <v>0</v>
      </c>
      <c r="Q260" t="s">
        <v>51</v>
      </c>
      <c r="R260" t="s">
        <v>51</v>
      </c>
      <c r="S260" t="s">
        <v>13252</v>
      </c>
      <c r="T260">
        <v>285.88121177724906</v>
      </c>
      <c r="U260">
        <v>110</v>
      </c>
      <c r="V260" t="s">
        <v>15172</v>
      </c>
      <c r="W260" t="s">
        <v>15172</v>
      </c>
      <c r="X260" t="s">
        <v>13242</v>
      </c>
      <c r="Y260" s="102">
        <v>45993.385736689816</v>
      </c>
    </row>
    <row r="261" spans="1:25" x14ac:dyDescent="0.25">
      <c r="A261">
        <v>1260</v>
      </c>
      <c r="B261" t="s">
        <v>562</v>
      </c>
      <c r="C261" t="s">
        <v>560</v>
      </c>
      <c r="D261" t="s">
        <v>44</v>
      </c>
      <c r="E261" t="s">
        <v>399</v>
      </c>
      <c r="F261" t="s">
        <v>487</v>
      </c>
      <c r="G261" t="s">
        <v>561</v>
      </c>
      <c r="H261">
        <v>1960</v>
      </c>
      <c r="I261" t="s">
        <v>15440</v>
      </c>
      <c r="J261" t="s">
        <v>48</v>
      </c>
      <c r="K261" t="s">
        <v>13279</v>
      </c>
      <c r="L261">
        <v>1</v>
      </c>
      <c r="M261">
        <v>3</v>
      </c>
      <c r="N261" t="s">
        <v>49</v>
      </c>
      <c r="O261" t="s">
        <v>50</v>
      </c>
      <c r="P261">
        <v>0</v>
      </c>
      <c r="Q261" t="s">
        <v>51</v>
      </c>
      <c r="R261" t="s">
        <v>51</v>
      </c>
      <c r="S261" t="s">
        <v>13252</v>
      </c>
      <c r="T261">
        <v>285.65031819214818</v>
      </c>
      <c r="U261">
        <v>110</v>
      </c>
      <c r="V261" t="s">
        <v>15172</v>
      </c>
      <c r="W261" t="s">
        <v>15172</v>
      </c>
      <c r="X261" t="s">
        <v>13242</v>
      </c>
      <c r="Y261" s="102">
        <v>45993.385736689816</v>
      </c>
    </row>
    <row r="262" spans="1:25" x14ac:dyDescent="0.25">
      <c r="A262">
        <v>1261</v>
      </c>
      <c r="B262" t="s">
        <v>563</v>
      </c>
      <c r="C262" t="s">
        <v>172</v>
      </c>
      <c r="D262" t="s">
        <v>44</v>
      </c>
      <c r="E262" t="s">
        <v>399</v>
      </c>
      <c r="F262" t="s">
        <v>487</v>
      </c>
      <c r="G262" t="s">
        <v>564</v>
      </c>
      <c r="H262">
        <v>1960</v>
      </c>
      <c r="I262" t="s">
        <v>15440</v>
      </c>
      <c r="J262" t="s">
        <v>51</v>
      </c>
      <c r="K262" t="s">
        <v>15442</v>
      </c>
      <c r="L262">
        <v>0</v>
      </c>
      <c r="M262">
        <v>1</v>
      </c>
      <c r="N262" t="s">
        <v>59</v>
      </c>
      <c r="O262" t="s">
        <v>116</v>
      </c>
      <c r="P262">
        <v>0</v>
      </c>
      <c r="Q262" t="s">
        <v>51</v>
      </c>
      <c r="R262" t="s">
        <v>51</v>
      </c>
      <c r="S262" t="s">
        <v>13252</v>
      </c>
      <c r="T262">
        <v>288.13323534210889</v>
      </c>
      <c r="U262">
        <v>13</v>
      </c>
      <c r="V262" t="s">
        <v>15172</v>
      </c>
      <c r="W262" t="s">
        <v>15172</v>
      </c>
      <c r="X262" t="s">
        <v>13242</v>
      </c>
      <c r="Y262" s="102">
        <v>45993.385736689816</v>
      </c>
    </row>
    <row r="263" spans="1:25" x14ac:dyDescent="0.25">
      <c r="A263">
        <v>1262</v>
      </c>
      <c r="B263" t="s">
        <v>565</v>
      </c>
      <c r="C263" t="s">
        <v>227</v>
      </c>
      <c r="D263" t="s">
        <v>44</v>
      </c>
      <c r="E263" t="s">
        <v>399</v>
      </c>
      <c r="F263" t="s">
        <v>487</v>
      </c>
      <c r="G263" t="s">
        <v>566</v>
      </c>
      <c r="H263">
        <v>1960</v>
      </c>
      <c r="I263" t="s">
        <v>15440</v>
      </c>
      <c r="J263" t="s">
        <v>48</v>
      </c>
      <c r="K263" t="s">
        <v>13254</v>
      </c>
      <c r="L263">
        <v>5</v>
      </c>
      <c r="M263">
        <v>1</v>
      </c>
      <c r="N263" t="s">
        <v>165</v>
      </c>
      <c r="O263" t="s">
        <v>65</v>
      </c>
      <c r="P263">
        <v>0</v>
      </c>
      <c r="Q263" t="s">
        <v>51</v>
      </c>
      <c r="R263" t="s">
        <v>51</v>
      </c>
      <c r="S263" t="s">
        <v>13252</v>
      </c>
      <c r="T263">
        <v>288.43351560881234</v>
      </c>
      <c r="U263">
        <v>18</v>
      </c>
      <c r="V263" t="s">
        <v>15172</v>
      </c>
      <c r="W263" t="s">
        <v>15172</v>
      </c>
      <c r="X263" t="s">
        <v>13242</v>
      </c>
      <c r="Y263" s="102">
        <v>45993.385736689816</v>
      </c>
    </row>
    <row r="264" spans="1:25" x14ac:dyDescent="0.25">
      <c r="A264">
        <v>1263</v>
      </c>
      <c r="B264" t="s">
        <v>567</v>
      </c>
      <c r="C264" t="s">
        <v>172</v>
      </c>
      <c r="D264" t="s">
        <v>44</v>
      </c>
      <c r="E264" t="s">
        <v>399</v>
      </c>
      <c r="F264" t="s">
        <v>487</v>
      </c>
      <c r="G264" t="s">
        <v>568</v>
      </c>
      <c r="H264">
        <v>1972</v>
      </c>
      <c r="I264" t="s">
        <v>15440</v>
      </c>
      <c r="J264" t="s">
        <v>51</v>
      </c>
      <c r="K264" t="s">
        <v>15442</v>
      </c>
      <c r="L264">
        <v>0</v>
      </c>
      <c r="M264">
        <v>1</v>
      </c>
      <c r="N264" t="s">
        <v>59</v>
      </c>
      <c r="O264" t="s">
        <v>116</v>
      </c>
      <c r="P264">
        <v>0</v>
      </c>
      <c r="Q264" t="s">
        <v>51</v>
      </c>
      <c r="R264" t="s">
        <v>51</v>
      </c>
      <c r="S264" t="s">
        <v>13252</v>
      </c>
      <c r="T264">
        <v>290.99030044382124</v>
      </c>
      <c r="U264">
        <v>10</v>
      </c>
      <c r="V264" t="s">
        <v>15172</v>
      </c>
      <c r="W264" t="s">
        <v>15172</v>
      </c>
      <c r="X264" t="s">
        <v>13242</v>
      </c>
      <c r="Y264" s="102">
        <v>45993.385736689816</v>
      </c>
    </row>
    <row r="265" spans="1:25" x14ac:dyDescent="0.25">
      <c r="A265">
        <v>1264</v>
      </c>
      <c r="B265" t="s">
        <v>569</v>
      </c>
      <c r="C265" t="s">
        <v>570</v>
      </c>
      <c r="D265" t="s">
        <v>44</v>
      </c>
      <c r="E265" t="s">
        <v>399</v>
      </c>
      <c r="F265" t="s">
        <v>487</v>
      </c>
      <c r="G265" t="s">
        <v>571</v>
      </c>
      <c r="H265">
        <v>1972</v>
      </c>
      <c r="I265" t="s">
        <v>15440</v>
      </c>
      <c r="J265" t="s">
        <v>48</v>
      </c>
      <c r="K265" t="s">
        <v>13251</v>
      </c>
      <c r="L265">
        <v>0</v>
      </c>
      <c r="M265">
        <v>3</v>
      </c>
      <c r="N265" t="s">
        <v>49</v>
      </c>
      <c r="O265" t="s">
        <v>50</v>
      </c>
      <c r="P265">
        <v>0</v>
      </c>
      <c r="Q265" t="s">
        <v>51</v>
      </c>
      <c r="R265" t="s">
        <v>51</v>
      </c>
      <c r="S265" t="s">
        <v>13252</v>
      </c>
      <c r="T265">
        <v>291.50787685607798</v>
      </c>
      <c r="U265">
        <v>124</v>
      </c>
      <c r="V265" t="s">
        <v>15172</v>
      </c>
      <c r="W265" t="s">
        <v>15172</v>
      </c>
      <c r="X265" t="s">
        <v>13242</v>
      </c>
      <c r="Y265" s="102">
        <v>45993.385736689816</v>
      </c>
    </row>
    <row r="266" spans="1:25" x14ac:dyDescent="0.25">
      <c r="A266">
        <v>1265</v>
      </c>
      <c r="B266" t="s">
        <v>572</v>
      </c>
      <c r="C266" t="s">
        <v>570</v>
      </c>
      <c r="D266" t="s">
        <v>44</v>
      </c>
      <c r="E266" t="s">
        <v>399</v>
      </c>
      <c r="F266" t="s">
        <v>487</v>
      </c>
      <c r="G266" t="s">
        <v>571</v>
      </c>
      <c r="H266">
        <v>1972</v>
      </c>
      <c r="I266" t="s">
        <v>15440</v>
      </c>
      <c r="J266" t="s">
        <v>48</v>
      </c>
      <c r="K266" t="s">
        <v>13251</v>
      </c>
      <c r="L266">
        <v>0</v>
      </c>
      <c r="M266">
        <v>3</v>
      </c>
      <c r="N266" t="s">
        <v>49</v>
      </c>
      <c r="O266" t="s">
        <v>50</v>
      </c>
      <c r="P266">
        <v>0</v>
      </c>
      <c r="Q266" t="s">
        <v>51</v>
      </c>
      <c r="R266" t="s">
        <v>51</v>
      </c>
      <c r="S266" t="s">
        <v>13252</v>
      </c>
      <c r="T266">
        <v>291.28694981750743</v>
      </c>
      <c r="U266">
        <v>124</v>
      </c>
      <c r="V266" t="s">
        <v>15172</v>
      </c>
      <c r="W266" t="s">
        <v>15172</v>
      </c>
      <c r="X266" t="s">
        <v>13242</v>
      </c>
      <c r="Y266" s="102">
        <v>45993.385736689816</v>
      </c>
    </row>
    <row r="267" spans="1:25" x14ac:dyDescent="0.25">
      <c r="A267">
        <v>1266</v>
      </c>
      <c r="B267" t="s">
        <v>573</v>
      </c>
      <c r="C267" t="s">
        <v>574</v>
      </c>
      <c r="D267" t="s">
        <v>44</v>
      </c>
      <c r="E267" t="s">
        <v>399</v>
      </c>
      <c r="F267" t="s">
        <v>487</v>
      </c>
      <c r="G267" t="s">
        <v>575</v>
      </c>
      <c r="H267">
        <v>1972</v>
      </c>
      <c r="I267" t="s">
        <v>15440</v>
      </c>
      <c r="J267" t="s">
        <v>48</v>
      </c>
      <c r="K267" t="s">
        <v>13251</v>
      </c>
      <c r="L267">
        <v>0</v>
      </c>
      <c r="M267">
        <v>3</v>
      </c>
      <c r="N267" t="s">
        <v>49</v>
      </c>
      <c r="O267" t="s">
        <v>50</v>
      </c>
      <c r="P267">
        <v>0</v>
      </c>
      <c r="Q267" t="s">
        <v>51</v>
      </c>
      <c r="R267" t="s">
        <v>51</v>
      </c>
      <c r="S267" t="s">
        <v>13252</v>
      </c>
      <c r="T267">
        <v>299.54447538677414</v>
      </c>
      <c r="U267">
        <v>143</v>
      </c>
      <c r="V267" t="s">
        <v>15172</v>
      </c>
      <c r="W267" t="s">
        <v>15172</v>
      </c>
      <c r="X267" t="s">
        <v>13242</v>
      </c>
      <c r="Y267" s="102">
        <v>45993.385736689816</v>
      </c>
    </row>
    <row r="268" spans="1:25" x14ac:dyDescent="0.25">
      <c r="A268">
        <v>1267</v>
      </c>
      <c r="B268" t="s">
        <v>576</v>
      </c>
      <c r="C268" t="s">
        <v>574</v>
      </c>
      <c r="D268" t="s">
        <v>44</v>
      </c>
      <c r="E268" t="s">
        <v>399</v>
      </c>
      <c r="F268" t="s">
        <v>487</v>
      </c>
      <c r="G268" t="s">
        <v>575</v>
      </c>
      <c r="H268">
        <v>1972</v>
      </c>
      <c r="I268" t="s">
        <v>15440</v>
      </c>
      <c r="J268" t="s">
        <v>48</v>
      </c>
      <c r="K268" t="s">
        <v>13251</v>
      </c>
      <c r="L268">
        <v>0</v>
      </c>
      <c r="M268">
        <v>3</v>
      </c>
      <c r="N268" t="s">
        <v>49</v>
      </c>
      <c r="O268" t="s">
        <v>50</v>
      </c>
      <c r="P268">
        <v>0</v>
      </c>
      <c r="Q268" t="s">
        <v>51</v>
      </c>
      <c r="R268" t="s">
        <v>51</v>
      </c>
      <c r="S268" t="s">
        <v>13252</v>
      </c>
      <c r="T268">
        <v>299.32265594853715</v>
      </c>
      <c r="U268">
        <v>143</v>
      </c>
      <c r="V268" t="s">
        <v>15172</v>
      </c>
      <c r="W268" t="s">
        <v>15172</v>
      </c>
      <c r="X268" t="s">
        <v>13242</v>
      </c>
      <c r="Y268" s="102">
        <v>45993.385736689816</v>
      </c>
    </row>
    <row r="269" spans="1:25" x14ac:dyDescent="0.25">
      <c r="A269">
        <v>1268</v>
      </c>
      <c r="B269" t="s">
        <v>577</v>
      </c>
      <c r="C269" t="s">
        <v>578</v>
      </c>
      <c r="D269" t="s">
        <v>44</v>
      </c>
      <c r="E269" t="s">
        <v>399</v>
      </c>
      <c r="F269" t="s">
        <v>579</v>
      </c>
      <c r="G269" t="s">
        <v>580</v>
      </c>
      <c r="H269">
        <v>1972</v>
      </c>
      <c r="I269" t="s">
        <v>15440</v>
      </c>
      <c r="J269" t="s">
        <v>48</v>
      </c>
      <c r="K269" t="s">
        <v>13251</v>
      </c>
      <c r="L269">
        <v>0</v>
      </c>
      <c r="M269">
        <v>3</v>
      </c>
      <c r="N269" t="s">
        <v>64</v>
      </c>
      <c r="O269" t="s">
        <v>65</v>
      </c>
      <c r="P269">
        <v>0</v>
      </c>
      <c r="Q269" t="s">
        <v>51</v>
      </c>
      <c r="R269" t="s">
        <v>51</v>
      </c>
      <c r="S269" t="s">
        <v>13252</v>
      </c>
      <c r="T269">
        <v>303.97632992050512</v>
      </c>
      <c r="U269">
        <v>80</v>
      </c>
      <c r="V269" t="s">
        <v>15172</v>
      </c>
      <c r="W269" t="s">
        <v>15172</v>
      </c>
      <c r="X269" t="s">
        <v>13242</v>
      </c>
      <c r="Y269" s="102">
        <v>45993.385736689816</v>
      </c>
    </row>
    <row r="270" spans="1:25" x14ac:dyDescent="0.25">
      <c r="A270">
        <v>1269</v>
      </c>
      <c r="B270" t="s">
        <v>581</v>
      </c>
      <c r="C270" t="s">
        <v>578</v>
      </c>
      <c r="D270" t="s">
        <v>44</v>
      </c>
      <c r="E270" t="s">
        <v>399</v>
      </c>
      <c r="F270" t="s">
        <v>579</v>
      </c>
      <c r="G270" t="s">
        <v>580</v>
      </c>
      <c r="H270">
        <v>1972</v>
      </c>
      <c r="I270" t="s">
        <v>15440</v>
      </c>
      <c r="J270" t="s">
        <v>48</v>
      </c>
      <c r="K270" t="s">
        <v>13251</v>
      </c>
      <c r="L270">
        <v>0</v>
      </c>
      <c r="M270">
        <v>3</v>
      </c>
      <c r="N270" t="s">
        <v>64</v>
      </c>
      <c r="O270" t="s">
        <v>65</v>
      </c>
      <c r="P270">
        <v>0</v>
      </c>
      <c r="Q270" t="s">
        <v>51</v>
      </c>
      <c r="R270" t="s">
        <v>51</v>
      </c>
      <c r="S270" t="s">
        <v>13252</v>
      </c>
      <c r="T270">
        <v>303.77296548968877</v>
      </c>
      <c r="U270">
        <v>80</v>
      </c>
      <c r="V270" t="s">
        <v>15172</v>
      </c>
      <c r="W270" t="s">
        <v>15172</v>
      </c>
      <c r="X270" t="s">
        <v>13242</v>
      </c>
      <c r="Y270" s="102">
        <v>45993.385736689816</v>
      </c>
    </row>
    <row r="271" spans="1:25" x14ac:dyDescent="0.25">
      <c r="A271">
        <v>1270</v>
      </c>
      <c r="B271" t="s">
        <v>582</v>
      </c>
      <c r="C271" t="s">
        <v>583</v>
      </c>
      <c r="D271" t="s">
        <v>44</v>
      </c>
      <c r="E271" t="s">
        <v>399</v>
      </c>
      <c r="F271" t="s">
        <v>579</v>
      </c>
      <c r="G271" t="s">
        <v>584</v>
      </c>
      <c r="H271">
        <v>1976</v>
      </c>
      <c r="I271" t="s">
        <v>15440</v>
      </c>
      <c r="J271" t="s">
        <v>48</v>
      </c>
      <c r="K271" t="s">
        <v>13251</v>
      </c>
      <c r="L271">
        <v>0</v>
      </c>
      <c r="M271">
        <v>1</v>
      </c>
      <c r="N271" t="s">
        <v>49</v>
      </c>
      <c r="O271" t="s">
        <v>50</v>
      </c>
      <c r="P271">
        <v>0</v>
      </c>
      <c r="Q271" t="s">
        <v>51</v>
      </c>
      <c r="R271" t="s">
        <v>51</v>
      </c>
      <c r="S271" t="s">
        <v>13252</v>
      </c>
      <c r="T271">
        <v>312.05123300000002</v>
      </c>
      <c r="U271">
        <v>76</v>
      </c>
      <c r="V271" t="s">
        <v>15172</v>
      </c>
      <c r="W271" t="s">
        <v>15172</v>
      </c>
      <c r="X271" t="s">
        <v>13242</v>
      </c>
      <c r="Y271" s="102">
        <v>45993.385736689816</v>
      </c>
    </row>
    <row r="272" spans="1:25" x14ac:dyDescent="0.25">
      <c r="A272">
        <v>1271</v>
      </c>
      <c r="B272" t="s">
        <v>585</v>
      </c>
      <c r="C272" t="s">
        <v>583</v>
      </c>
      <c r="D272" t="s">
        <v>44</v>
      </c>
      <c r="E272" t="s">
        <v>399</v>
      </c>
      <c r="F272" t="s">
        <v>579</v>
      </c>
      <c r="G272" t="s">
        <v>584</v>
      </c>
      <c r="H272">
        <v>1976</v>
      </c>
      <c r="I272" t="s">
        <v>15440</v>
      </c>
      <c r="J272" t="s">
        <v>48</v>
      </c>
      <c r="K272" t="s">
        <v>13251</v>
      </c>
      <c r="L272">
        <v>0</v>
      </c>
      <c r="M272">
        <v>1</v>
      </c>
      <c r="N272" t="s">
        <v>49</v>
      </c>
      <c r="O272" t="s">
        <v>50</v>
      </c>
      <c r="P272">
        <v>0</v>
      </c>
      <c r="Q272" t="s">
        <v>51</v>
      </c>
      <c r="R272" t="s">
        <v>51</v>
      </c>
      <c r="S272" t="s">
        <v>13252</v>
      </c>
      <c r="T272">
        <v>311.83520700000003</v>
      </c>
      <c r="U272">
        <v>76</v>
      </c>
      <c r="V272" t="s">
        <v>15172</v>
      </c>
      <c r="W272" t="s">
        <v>15172</v>
      </c>
      <c r="X272" t="s">
        <v>13242</v>
      </c>
      <c r="Y272" s="102">
        <v>45993.385736689816</v>
      </c>
    </row>
    <row r="273" spans="1:25" x14ac:dyDescent="0.25">
      <c r="A273">
        <v>1272</v>
      </c>
      <c r="B273" t="s">
        <v>586</v>
      </c>
      <c r="C273" t="s">
        <v>587</v>
      </c>
      <c r="D273" t="s">
        <v>44</v>
      </c>
      <c r="E273" t="s">
        <v>399</v>
      </c>
      <c r="F273" t="s">
        <v>579</v>
      </c>
      <c r="G273" t="s">
        <v>588</v>
      </c>
      <c r="H273">
        <v>1977</v>
      </c>
      <c r="I273" t="s">
        <v>15440</v>
      </c>
      <c r="J273" t="s">
        <v>48</v>
      </c>
      <c r="K273" t="s">
        <v>13251</v>
      </c>
      <c r="L273">
        <v>0</v>
      </c>
      <c r="M273">
        <v>5</v>
      </c>
      <c r="N273" t="s">
        <v>49</v>
      </c>
      <c r="O273" t="s">
        <v>50</v>
      </c>
      <c r="P273">
        <v>0</v>
      </c>
      <c r="Q273" t="s">
        <v>51</v>
      </c>
      <c r="R273" t="s">
        <v>51</v>
      </c>
      <c r="S273" t="s">
        <v>13252</v>
      </c>
      <c r="T273">
        <v>317.36460297385634</v>
      </c>
      <c r="U273">
        <v>432.9</v>
      </c>
      <c r="V273" t="s">
        <v>15172</v>
      </c>
      <c r="W273" t="s">
        <v>15172</v>
      </c>
      <c r="X273" t="s">
        <v>13242</v>
      </c>
      <c r="Y273" s="102">
        <v>45993.385736689816</v>
      </c>
    </row>
    <row r="274" spans="1:25" x14ac:dyDescent="0.25">
      <c r="A274">
        <v>1273</v>
      </c>
      <c r="B274" t="s">
        <v>589</v>
      </c>
      <c r="C274" t="s">
        <v>587</v>
      </c>
      <c r="D274" t="s">
        <v>44</v>
      </c>
      <c r="E274" t="s">
        <v>399</v>
      </c>
      <c r="F274" t="s">
        <v>579</v>
      </c>
      <c r="G274" t="s">
        <v>588</v>
      </c>
      <c r="H274">
        <v>1977</v>
      </c>
      <c r="I274" t="s">
        <v>15440</v>
      </c>
      <c r="J274" t="s">
        <v>48</v>
      </c>
      <c r="K274" t="s">
        <v>13251</v>
      </c>
      <c r="L274">
        <v>0</v>
      </c>
      <c r="M274">
        <v>5</v>
      </c>
      <c r="N274" t="s">
        <v>49</v>
      </c>
      <c r="O274" t="s">
        <v>50</v>
      </c>
      <c r="P274">
        <v>0</v>
      </c>
      <c r="Q274" t="s">
        <v>51</v>
      </c>
      <c r="R274" t="s">
        <v>51</v>
      </c>
      <c r="S274" t="s">
        <v>13252</v>
      </c>
      <c r="T274">
        <v>317.15575764985181</v>
      </c>
      <c r="U274">
        <v>432.9</v>
      </c>
      <c r="V274" t="s">
        <v>15172</v>
      </c>
      <c r="W274" t="s">
        <v>15172</v>
      </c>
      <c r="X274" t="s">
        <v>13242</v>
      </c>
      <c r="Y274" s="102">
        <v>45993.385736689816</v>
      </c>
    </row>
    <row r="275" spans="1:25" x14ac:dyDescent="0.25">
      <c r="A275">
        <v>1274</v>
      </c>
      <c r="B275" t="s">
        <v>590</v>
      </c>
      <c r="C275" t="s">
        <v>591</v>
      </c>
      <c r="D275" t="s">
        <v>44</v>
      </c>
      <c r="E275" t="s">
        <v>399</v>
      </c>
      <c r="F275" t="s">
        <v>592</v>
      </c>
      <c r="G275" t="s">
        <v>593</v>
      </c>
      <c r="H275">
        <v>1964</v>
      </c>
      <c r="I275" t="s">
        <v>15440</v>
      </c>
      <c r="J275" t="s">
        <v>51</v>
      </c>
      <c r="K275" t="s">
        <v>15442</v>
      </c>
      <c r="L275">
        <v>0</v>
      </c>
      <c r="M275">
        <v>2</v>
      </c>
      <c r="N275" t="s">
        <v>59</v>
      </c>
      <c r="O275" t="s">
        <v>116</v>
      </c>
      <c r="P275">
        <v>0</v>
      </c>
      <c r="Q275" t="s">
        <v>51</v>
      </c>
      <c r="R275" t="s">
        <v>51</v>
      </c>
      <c r="S275" t="s">
        <v>13252</v>
      </c>
      <c r="T275">
        <v>329.365093</v>
      </c>
      <c r="U275">
        <v>46.78</v>
      </c>
      <c r="V275" t="s">
        <v>15172</v>
      </c>
      <c r="W275" t="s">
        <v>15172</v>
      </c>
      <c r="X275" t="s">
        <v>13242</v>
      </c>
      <c r="Y275" s="102">
        <v>45993.385736689816</v>
      </c>
    </row>
    <row r="276" spans="1:25" x14ac:dyDescent="0.25">
      <c r="A276">
        <v>1275</v>
      </c>
      <c r="B276" t="s">
        <v>594</v>
      </c>
      <c r="C276" t="s">
        <v>595</v>
      </c>
      <c r="D276" t="s">
        <v>44</v>
      </c>
      <c r="E276" t="s">
        <v>399</v>
      </c>
      <c r="F276" t="s">
        <v>592</v>
      </c>
      <c r="G276" t="s">
        <v>596</v>
      </c>
      <c r="H276">
        <v>1972</v>
      </c>
      <c r="I276" t="s">
        <v>15440</v>
      </c>
      <c r="J276" t="s">
        <v>51</v>
      </c>
      <c r="K276" t="s">
        <v>15442</v>
      </c>
      <c r="L276">
        <v>14.1</v>
      </c>
      <c r="M276">
        <v>1</v>
      </c>
      <c r="N276" t="s">
        <v>59</v>
      </c>
      <c r="O276" t="s">
        <v>116</v>
      </c>
      <c r="P276">
        <v>0</v>
      </c>
      <c r="Q276" t="s">
        <v>51</v>
      </c>
      <c r="R276" t="s">
        <v>51</v>
      </c>
      <c r="S276" t="s">
        <v>13252</v>
      </c>
      <c r="T276">
        <v>335.4598192763948</v>
      </c>
      <c r="U276">
        <v>11.417</v>
      </c>
      <c r="V276" t="s">
        <v>15172</v>
      </c>
      <c r="W276" t="s">
        <v>15172</v>
      </c>
      <c r="X276" t="s">
        <v>13242</v>
      </c>
      <c r="Y276" s="102">
        <v>45993.385736689816</v>
      </c>
    </row>
    <row r="277" spans="1:25" x14ac:dyDescent="0.25">
      <c r="A277">
        <v>1276</v>
      </c>
      <c r="B277" t="s">
        <v>597</v>
      </c>
      <c r="C277" t="s">
        <v>598</v>
      </c>
      <c r="D277" t="s">
        <v>44</v>
      </c>
      <c r="E277" t="s">
        <v>399</v>
      </c>
      <c r="F277" t="s">
        <v>592</v>
      </c>
      <c r="G277" t="s">
        <v>599</v>
      </c>
      <c r="H277">
        <v>1972</v>
      </c>
      <c r="I277" t="s">
        <v>15440</v>
      </c>
      <c r="J277" t="s">
        <v>48</v>
      </c>
      <c r="K277" t="s">
        <v>13251</v>
      </c>
      <c r="L277">
        <v>0</v>
      </c>
      <c r="M277">
        <v>2</v>
      </c>
      <c r="N277" t="s">
        <v>49</v>
      </c>
      <c r="O277" t="s">
        <v>50</v>
      </c>
      <c r="P277">
        <v>0</v>
      </c>
      <c r="Q277" t="s">
        <v>51</v>
      </c>
      <c r="R277" t="s">
        <v>51</v>
      </c>
      <c r="S277" t="s">
        <v>13252</v>
      </c>
      <c r="T277">
        <v>336.56944922796185</v>
      </c>
      <c r="U277">
        <v>124</v>
      </c>
      <c r="V277" t="s">
        <v>15172</v>
      </c>
      <c r="W277" t="s">
        <v>15172</v>
      </c>
      <c r="X277" t="s">
        <v>13242</v>
      </c>
      <c r="Y277" s="102">
        <v>45993.385736689816</v>
      </c>
    </row>
    <row r="278" spans="1:25" x14ac:dyDescent="0.25">
      <c r="A278">
        <v>1277</v>
      </c>
      <c r="B278" t="s">
        <v>600</v>
      </c>
      <c r="C278" t="s">
        <v>598</v>
      </c>
      <c r="D278" t="s">
        <v>44</v>
      </c>
      <c r="E278" t="s">
        <v>399</v>
      </c>
      <c r="F278" t="s">
        <v>592</v>
      </c>
      <c r="G278" t="s">
        <v>599</v>
      </c>
      <c r="H278">
        <v>1972</v>
      </c>
      <c r="I278" t="s">
        <v>15440</v>
      </c>
      <c r="J278" t="s">
        <v>48</v>
      </c>
      <c r="K278" t="s">
        <v>13251</v>
      </c>
      <c r="L278">
        <v>0</v>
      </c>
      <c r="M278">
        <v>2</v>
      </c>
      <c r="N278" t="s">
        <v>49</v>
      </c>
      <c r="O278" t="s">
        <v>50</v>
      </c>
      <c r="P278">
        <v>0</v>
      </c>
      <c r="Q278" t="s">
        <v>51</v>
      </c>
      <c r="R278" t="s">
        <v>51</v>
      </c>
      <c r="S278" t="s">
        <v>13252</v>
      </c>
      <c r="T278">
        <v>336.37018761512542</v>
      </c>
      <c r="U278">
        <v>124</v>
      </c>
      <c r="V278" t="s">
        <v>15172</v>
      </c>
      <c r="W278" t="s">
        <v>15172</v>
      </c>
      <c r="X278" t="s">
        <v>13242</v>
      </c>
      <c r="Y278" s="102">
        <v>45993.385736689816</v>
      </c>
    </row>
    <row r="279" spans="1:25" x14ac:dyDescent="0.25">
      <c r="A279">
        <v>1278</v>
      </c>
      <c r="B279" t="s">
        <v>601</v>
      </c>
      <c r="C279" t="s">
        <v>470</v>
      </c>
      <c r="D279" t="s">
        <v>44</v>
      </c>
      <c r="E279" t="s">
        <v>399</v>
      </c>
      <c r="F279" t="s">
        <v>592</v>
      </c>
      <c r="G279" t="s">
        <v>602</v>
      </c>
      <c r="H279">
        <v>1972</v>
      </c>
      <c r="I279" t="s">
        <v>15440</v>
      </c>
      <c r="J279" t="s">
        <v>48</v>
      </c>
      <c r="K279" t="s">
        <v>13251</v>
      </c>
      <c r="L279">
        <v>0</v>
      </c>
      <c r="M279">
        <v>3</v>
      </c>
      <c r="N279" t="s">
        <v>49</v>
      </c>
      <c r="O279" t="s">
        <v>50</v>
      </c>
      <c r="P279">
        <v>0</v>
      </c>
      <c r="Q279" t="s">
        <v>51</v>
      </c>
      <c r="R279" t="s">
        <v>51</v>
      </c>
      <c r="S279" t="s">
        <v>13252</v>
      </c>
      <c r="T279">
        <v>340.29264903079888</v>
      </c>
      <c r="U279">
        <v>165</v>
      </c>
      <c r="V279" t="s">
        <v>15172</v>
      </c>
      <c r="W279" t="s">
        <v>15172</v>
      </c>
      <c r="X279" t="s">
        <v>13242</v>
      </c>
      <c r="Y279" s="102">
        <v>45993.385736689816</v>
      </c>
    </row>
    <row r="280" spans="1:25" x14ac:dyDescent="0.25">
      <c r="A280">
        <v>1279</v>
      </c>
      <c r="B280" t="s">
        <v>603</v>
      </c>
      <c r="C280" t="s">
        <v>470</v>
      </c>
      <c r="D280" t="s">
        <v>44</v>
      </c>
      <c r="E280" t="s">
        <v>399</v>
      </c>
      <c r="F280" t="s">
        <v>592</v>
      </c>
      <c r="G280" t="s">
        <v>602</v>
      </c>
      <c r="H280">
        <v>1972</v>
      </c>
      <c r="I280" t="s">
        <v>15440</v>
      </c>
      <c r="J280" t="s">
        <v>48</v>
      </c>
      <c r="K280" t="s">
        <v>13251</v>
      </c>
      <c r="L280">
        <v>0</v>
      </c>
      <c r="M280">
        <v>3</v>
      </c>
      <c r="N280" t="s">
        <v>49</v>
      </c>
      <c r="O280" t="s">
        <v>50</v>
      </c>
      <c r="P280">
        <v>0</v>
      </c>
      <c r="Q280" t="s">
        <v>51</v>
      </c>
      <c r="R280" t="s">
        <v>51</v>
      </c>
      <c r="S280" t="s">
        <v>13252</v>
      </c>
      <c r="T280">
        <v>340.09475750405323</v>
      </c>
      <c r="U280">
        <v>165</v>
      </c>
      <c r="V280" t="s">
        <v>15172</v>
      </c>
      <c r="W280" t="s">
        <v>15172</v>
      </c>
      <c r="X280" t="s">
        <v>13242</v>
      </c>
      <c r="Y280" s="102">
        <v>45993.385736689816</v>
      </c>
    </row>
    <row r="281" spans="1:25" x14ac:dyDescent="0.25">
      <c r="A281">
        <v>1280</v>
      </c>
      <c r="B281" t="s">
        <v>604</v>
      </c>
      <c r="C281" t="s">
        <v>605</v>
      </c>
      <c r="D281" t="s">
        <v>44</v>
      </c>
      <c r="E281" t="s">
        <v>399</v>
      </c>
      <c r="F281" t="s">
        <v>592</v>
      </c>
      <c r="G281" t="s">
        <v>602</v>
      </c>
      <c r="H281">
        <v>1972</v>
      </c>
      <c r="I281" t="s">
        <v>15440</v>
      </c>
      <c r="J281" t="s">
        <v>48</v>
      </c>
      <c r="K281" t="s">
        <v>13251</v>
      </c>
      <c r="L281">
        <v>0</v>
      </c>
      <c r="M281">
        <v>4</v>
      </c>
      <c r="N281" t="s">
        <v>49</v>
      </c>
      <c r="O281" t="s">
        <v>50</v>
      </c>
      <c r="P281">
        <v>0</v>
      </c>
      <c r="Q281" t="s">
        <v>51</v>
      </c>
      <c r="R281" t="s">
        <v>51</v>
      </c>
      <c r="S281" t="s">
        <v>13252</v>
      </c>
      <c r="T281">
        <v>340.39358991626909</v>
      </c>
      <c r="U281">
        <v>247</v>
      </c>
      <c r="V281" t="s">
        <v>15172</v>
      </c>
      <c r="W281" t="s">
        <v>15172</v>
      </c>
      <c r="X281" t="s">
        <v>13242</v>
      </c>
      <c r="Y281" s="102">
        <v>45993.385736689816</v>
      </c>
    </row>
    <row r="282" spans="1:25" x14ac:dyDescent="0.25">
      <c r="A282">
        <v>1281</v>
      </c>
      <c r="B282" t="s">
        <v>606</v>
      </c>
      <c r="C282" t="s">
        <v>605</v>
      </c>
      <c r="D282" t="s">
        <v>44</v>
      </c>
      <c r="E282" t="s">
        <v>399</v>
      </c>
      <c r="F282" t="s">
        <v>592</v>
      </c>
      <c r="G282" t="s">
        <v>602</v>
      </c>
      <c r="H282">
        <v>1972</v>
      </c>
      <c r="I282" t="s">
        <v>15440</v>
      </c>
      <c r="J282" t="s">
        <v>48</v>
      </c>
      <c r="K282" t="s">
        <v>13251</v>
      </c>
      <c r="L282">
        <v>0</v>
      </c>
      <c r="M282">
        <v>4</v>
      </c>
      <c r="N282" t="s">
        <v>49</v>
      </c>
      <c r="O282" t="s">
        <v>50</v>
      </c>
      <c r="P282">
        <v>0</v>
      </c>
      <c r="Q282" t="s">
        <v>51</v>
      </c>
      <c r="R282" t="s">
        <v>51</v>
      </c>
      <c r="S282" t="s">
        <v>13252</v>
      </c>
      <c r="T282">
        <v>340.17641710570069</v>
      </c>
      <c r="U282">
        <v>247</v>
      </c>
      <c r="V282" t="s">
        <v>15172</v>
      </c>
      <c r="W282" t="s">
        <v>15172</v>
      </c>
      <c r="X282" t="s">
        <v>13242</v>
      </c>
      <c r="Y282" s="102">
        <v>45993.385736689816</v>
      </c>
    </row>
    <row r="283" spans="1:25" x14ac:dyDescent="0.25">
      <c r="A283">
        <v>1282</v>
      </c>
      <c r="B283" t="s">
        <v>607</v>
      </c>
      <c r="C283" t="s">
        <v>608</v>
      </c>
      <c r="D283" t="s">
        <v>44</v>
      </c>
      <c r="E283" t="s">
        <v>399</v>
      </c>
      <c r="F283" t="s">
        <v>592</v>
      </c>
      <c r="G283" t="s">
        <v>609</v>
      </c>
      <c r="H283">
        <v>1972</v>
      </c>
      <c r="I283" t="s">
        <v>15440</v>
      </c>
      <c r="J283" t="s">
        <v>48</v>
      </c>
      <c r="K283" t="s">
        <v>13251</v>
      </c>
      <c r="L283">
        <v>0</v>
      </c>
      <c r="M283">
        <v>1</v>
      </c>
      <c r="N283" t="s">
        <v>49</v>
      </c>
      <c r="O283" t="s">
        <v>50</v>
      </c>
      <c r="P283">
        <v>0</v>
      </c>
      <c r="Q283" t="s">
        <v>51</v>
      </c>
      <c r="R283" t="s">
        <v>51</v>
      </c>
      <c r="S283" t="s">
        <v>13252</v>
      </c>
      <c r="T283">
        <v>346.17453617225368</v>
      </c>
      <c r="U283">
        <v>73</v>
      </c>
      <c r="V283" t="s">
        <v>15172</v>
      </c>
      <c r="W283" t="s">
        <v>15172</v>
      </c>
      <c r="X283" t="s">
        <v>13242</v>
      </c>
      <c r="Y283" s="102">
        <v>45993.385736689816</v>
      </c>
    </row>
    <row r="284" spans="1:25" x14ac:dyDescent="0.25">
      <c r="A284">
        <v>1283</v>
      </c>
      <c r="B284" t="s">
        <v>610</v>
      </c>
      <c r="C284" t="s">
        <v>608</v>
      </c>
      <c r="D284" t="s">
        <v>44</v>
      </c>
      <c r="E284" t="s">
        <v>399</v>
      </c>
      <c r="F284" t="s">
        <v>592</v>
      </c>
      <c r="G284" t="s">
        <v>609</v>
      </c>
      <c r="H284">
        <v>1972</v>
      </c>
      <c r="I284" t="s">
        <v>15440</v>
      </c>
      <c r="J284" t="s">
        <v>48</v>
      </c>
      <c r="K284" t="s">
        <v>13251</v>
      </c>
      <c r="L284">
        <v>0</v>
      </c>
      <c r="M284">
        <v>1</v>
      </c>
      <c r="N284" t="s">
        <v>49</v>
      </c>
      <c r="O284" t="s">
        <v>50</v>
      </c>
      <c r="P284">
        <v>0</v>
      </c>
      <c r="Q284" t="s">
        <v>51</v>
      </c>
      <c r="R284" t="s">
        <v>51</v>
      </c>
      <c r="S284" t="s">
        <v>13252</v>
      </c>
      <c r="T284">
        <v>345.97296107975779</v>
      </c>
      <c r="U284">
        <v>72</v>
      </c>
      <c r="V284" t="s">
        <v>15172</v>
      </c>
      <c r="W284" t="s">
        <v>15172</v>
      </c>
      <c r="X284" t="s">
        <v>13242</v>
      </c>
      <c r="Y284" s="102">
        <v>45993.385736689816</v>
      </c>
    </row>
    <row r="285" spans="1:25" x14ac:dyDescent="0.25">
      <c r="A285">
        <v>1284</v>
      </c>
      <c r="B285" t="s">
        <v>611</v>
      </c>
      <c r="C285" t="s">
        <v>595</v>
      </c>
      <c r="D285" t="s">
        <v>44</v>
      </c>
      <c r="E285" t="s">
        <v>399</v>
      </c>
      <c r="F285" t="s">
        <v>592</v>
      </c>
      <c r="G285" t="s">
        <v>612</v>
      </c>
      <c r="H285">
        <v>1972</v>
      </c>
      <c r="I285" t="s">
        <v>15440</v>
      </c>
      <c r="J285" t="s">
        <v>51</v>
      </c>
      <c r="K285" t="s">
        <v>15442</v>
      </c>
      <c r="L285">
        <v>11.2</v>
      </c>
      <c r="M285">
        <v>1</v>
      </c>
      <c r="N285" t="s">
        <v>59</v>
      </c>
      <c r="O285" t="s">
        <v>116</v>
      </c>
      <c r="P285">
        <v>0</v>
      </c>
      <c r="Q285" t="s">
        <v>51</v>
      </c>
      <c r="R285" t="s">
        <v>51</v>
      </c>
      <c r="S285" t="s">
        <v>13252</v>
      </c>
      <c r="T285">
        <v>349.29783274160349</v>
      </c>
      <c r="U285">
        <v>16.3</v>
      </c>
      <c r="V285" t="s">
        <v>15172</v>
      </c>
      <c r="W285" t="s">
        <v>15172</v>
      </c>
      <c r="X285" t="s">
        <v>13242</v>
      </c>
      <c r="Y285" s="102">
        <v>45993.385736689816</v>
      </c>
    </row>
    <row r="286" spans="1:25" x14ac:dyDescent="0.25">
      <c r="A286">
        <v>1285</v>
      </c>
      <c r="B286" t="s">
        <v>613</v>
      </c>
      <c r="C286" t="s">
        <v>614</v>
      </c>
      <c r="D286" t="s">
        <v>44</v>
      </c>
      <c r="E286" t="s">
        <v>399</v>
      </c>
      <c r="F286" t="s">
        <v>615</v>
      </c>
      <c r="G286" t="s">
        <v>616</v>
      </c>
      <c r="H286">
        <v>1976</v>
      </c>
      <c r="I286" t="s">
        <v>15440</v>
      </c>
      <c r="J286" t="s">
        <v>48</v>
      </c>
      <c r="K286" t="s">
        <v>13251</v>
      </c>
      <c r="L286">
        <v>0</v>
      </c>
      <c r="M286">
        <v>5</v>
      </c>
      <c r="N286" t="s">
        <v>49</v>
      </c>
      <c r="O286" t="s">
        <v>50</v>
      </c>
      <c r="P286">
        <v>0</v>
      </c>
      <c r="Q286" t="s">
        <v>51</v>
      </c>
      <c r="R286" t="s">
        <v>51</v>
      </c>
      <c r="S286" t="s">
        <v>13252</v>
      </c>
      <c r="T286">
        <v>355.44080993384239</v>
      </c>
      <c r="U286">
        <v>483.9</v>
      </c>
      <c r="V286" t="s">
        <v>15172</v>
      </c>
      <c r="W286" t="s">
        <v>15172</v>
      </c>
      <c r="X286" t="s">
        <v>13242</v>
      </c>
      <c r="Y286" s="102">
        <v>45993.385736689816</v>
      </c>
    </row>
    <row r="287" spans="1:25" x14ac:dyDescent="0.25">
      <c r="A287">
        <v>1286</v>
      </c>
      <c r="B287" t="s">
        <v>617</v>
      </c>
      <c r="C287" t="s">
        <v>614</v>
      </c>
      <c r="D287" t="s">
        <v>44</v>
      </c>
      <c r="E287" t="s">
        <v>399</v>
      </c>
      <c r="F287" t="s">
        <v>615</v>
      </c>
      <c r="G287" t="s">
        <v>616</v>
      </c>
      <c r="H287">
        <v>1976</v>
      </c>
      <c r="I287" t="s">
        <v>15440</v>
      </c>
      <c r="J287" t="s">
        <v>48</v>
      </c>
      <c r="K287" t="s">
        <v>13251</v>
      </c>
      <c r="L287">
        <v>0</v>
      </c>
      <c r="M287">
        <v>5</v>
      </c>
      <c r="N287" t="s">
        <v>49</v>
      </c>
      <c r="O287" t="s">
        <v>50</v>
      </c>
      <c r="P287">
        <v>0</v>
      </c>
      <c r="Q287" t="s">
        <v>51</v>
      </c>
      <c r="R287" t="s">
        <v>51</v>
      </c>
      <c r="S287" t="s">
        <v>13252</v>
      </c>
      <c r="T287">
        <v>355.23187062553006</v>
      </c>
      <c r="U287">
        <v>483.9</v>
      </c>
      <c r="V287" t="s">
        <v>15172</v>
      </c>
      <c r="W287" t="s">
        <v>15172</v>
      </c>
      <c r="X287" t="s">
        <v>13242</v>
      </c>
      <c r="Y287" s="102">
        <v>45993.385736689816</v>
      </c>
    </row>
    <row r="288" spans="1:25" x14ac:dyDescent="0.25">
      <c r="A288">
        <v>1287</v>
      </c>
      <c r="B288" t="s">
        <v>618</v>
      </c>
      <c r="C288" t="s">
        <v>542</v>
      </c>
      <c r="D288" t="s">
        <v>44</v>
      </c>
      <c r="E288" t="s">
        <v>399</v>
      </c>
      <c r="F288" t="s">
        <v>615</v>
      </c>
      <c r="G288" t="s">
        <v>619</v>
      </c>
      <c r="H288">
        <v>1976</v>
      </c>
      <c r="I288" t="s">
        <v>15440</v>
      </c>
      <c r="J288" t="s">
        <v>48</v>
      </c>
      <c r="K288" t="s">
        <v>13251</v>
      </c>
      <c r="L288">
        <v>0</v>
      </c>
      <c r="M288">
        <v>1</v>
      </c>
      <c r="N288" t="s">
        <v>49</v>
      </c>
      <c r="O288" t="s">
        <v>50</v>
      </c>
      <c r="P288">
        <v>0</v>
      </c>
      <c r="Q288" t="s">
        <v>51</v>
      </c>
      <c r="R288" t="s">
        <v>51</v>
      </c>
      <c r="S288" t="s">
        <v>13252</v>
      </c>
      <c r="T288">
        <v>360.61194050037898</v>
      </c>
      <c r="U288">
        <v>77</v>
      </c>
      <c r="V288" t="s">
        <v>15172</v>
      </c>
      <c r="W288" t="s">
        <v>15172</v>
      </c>
      <c r="X288" t="s">
        <v>13242</v>
      </c>
      <c r="Y288" s="102">
        <v>45993.385736689816</v>
      </c>
    </row>
    <row r="289" spans="1:25" x14ac:dyDescent="0.25">
      <c r="A289">
        <v>1288</v>
      </c>
      <c r="B289" t="s">
        <v>620</v>
      </c>
      <c r="C289" t="s">
        <v>542</v>
      </c>
      <c r="D289" t="s">
        <v>44</v>
      </c>
      <c r="E289" t="s">
        <v>399</v>
      </c>
      <c r="F289" t="s">
        <v>615</v>
      </c>
      <c r="G289" t="s">
        <v>621</v>
      </c>
      <c r="H289">
        <v>1976</v>
      </c>
      <c r="I289" t="s">
        <v>15440</v>
      </c>
      <c r="J289" t="s">
        <v>48</v>
      </c>
      <c r="K289" t="s">
        <v>13251</v>
      </c>
      <c r="L289">
        <v>0</v>
      </c>
      <c r="M289">
        <v>1</v>
      </c>
      <c r="N289" t="s">
        <v>49</v>
      </c>
      <c r="O289" t="s">
        <v>50</v>
      </c>
      <c r="P289">
        <v>0</v>
      </c>
      <c r="Q289" t="s">
        <v>51</v>
      </c>
      <c r="R289" t="s">
        <v>51</v>
      </c>
      <c r="S289" t="s">
        <v>13252</v>
      </c>
      <c r="T289">
        <v>360.41430491779693</v>
      </c>
      <c r="U289">
        <v>75</v>
      </c>
      <c r="V289" t="s">
        <v>15172</v>
      </c>
      <c r="W289" t="s">
        <v>15172</v>
      </c>
      <c r="X289" t="s">
        <v>13242</v>
      </c>
      <c r="Y289" s="102">
        <v>45993.385736689816</v>
      </c>
    </row>
    <row r="290" spans="1:25" x14ac:dyDescent="0.25">
      <c r="A290">
        <v>1289</v>
      </c>
      <c r="B290" t="s">
        <v>622</v>
      </c>
      <c r="C290" t="s">
        <v>623</v>
      </c>
      <c r="D290" t="s">
        <v>44</v>
      </c>
      <c r="E290" t="s">
        <v>399</v>
      </c>
      <c r="F290" t="s">
        <v>615</v>
      </c>
      <c r="G290" t="s">
        <v>624</v>
      </c>
      <c r="H290">
        <v>1960</v>
      </c>
      <c r="I290" t="s">
        <v>15440</v>
      </c>
      <c r="J290" t="s">
        <v>48</v>
      </c>
      <c r="K290" t="s">
        <v>13279</v>
      </c>
      <c r="L290">
        <v>1</v>
      </c>
      <c r="M290">
        <v>2</v>
      </c>
      <c r="N290" t="s">
        <v>59</v>
      </c>
      <c r="O290" t="s">
        <v>50</v>
      </c>
      <c r="P290">
        <v>6</v>
      </c>
      <c r="Q290" t="s">
        <v>49</v>
      </c>
      <c r="R290" t="s">
        <v>50</v>
      </c>
      <c r="S290" t="s">
        <v>13252</v>
      </c>
      <c r="T290">
        <v>361.78275955566596</v>
      </c>
      <c r="U290">
        <v>428.9</v>
      </c>
      <c r="V290" t="s">
        <v>15172</v>
      </c>
      <c r="W290" t="s">
        <v>15172</v>
      </c>
      <c r="X290" t="s">
        <v>13242</v>
      </c>
      <c r="Y290" s="102">
        <v>45993.385736689816</v>
      </c>
    </row>
    <row r="291" spans="1:25" x14ac:dyDescent="0.25">
      <c r="A291">
        <v>1290</v>
      </c>
      <c r="B291" t="s">
        <v>625</v>
      </c>
      <c r="C291" t="s">
        <v>623</v>
      </c>
      <c r="D291" t="s">
        <v>44</v>
      </c>
      <c r="E291" t="s">
        <v>399</v>
      </c>
      <c r="F291" t="s">
        <v>615</v>
      </c>
      <c r="G291" t="s">
        <v>624</v>
      </c>
      <c r="H291">
        <v>1960</v>
      </c>
      <c r="I291" t="s">
        <v>15440</v>
      </c>
      <c r="J291" t="s">
        <v>48</v>
      </c>
      <c r="K291" t="s">
        <v>13279</v>
      </c>
      <c r="L291">
        <v>1</v>
      </c>
      <c r="M291">
        <v>2</v>
      </c>
      <c r="N291" t="s">
        <v>59</v>
      </c>
      <c r="O291" t="s">
        <v>50</v>
      </c>
      <c r="P291">
        <v>6</v>
      </c>
      <c r="Q291" t="s">
        <v>49</v>
      </c>
      <c r="R291" t="s">
        <v>50</v>
      </c>
      <c r="S291" t="s">
        <v>13252</v>
      </c>
      <c r="T291">
        <v>361.60122847484547</v>
      </c>
      <c r="U291">
        <v>428.9</v>
      </c>
      <c r="V291" t="s">
        <v>15172</v>
      </c>
      <c r="W291" t="s">
        <v>15172</v>
      </c>
      <c r="X291" t="s">
        <v>13242</v>
      </c>
      <c r="Y291" s="102">
        <v>45993.385736689816</v>
      </c>
    </row>
    <row r="292" spans="1:25" x14ac:dyDescent="0.25">
      <c r="A292">
        <v>1291</v>
      </c>
      <c r="B292" t="s">
        <v>16002</v>
      </c>
      <c r="C292" t="s">
        <v>167</v>
      </c>
      <c r="D292" t="s">
        <v>44</v>
      </c>
      <c r="E292" t="s">
        <v>399</v>
      </c>
      <c r="F292" t="s">
        <v>615</v>
      </c>
      <c r="G292" t="s">
        <v>624</v>
      </c>
      <c r="H292">
        <v>2025</v>
      </c>
      <c r="I292" t="s">
        <v>15441</v>
      </c>
      <c r="J292" t="s">
        <v>51</v>
      </c>
      <c r="K292" t="s">
        <v>15442</v>
      </c>
      <c r="L292">
        <v>21</v>
      </c>
      <c r="M292">
        <v>1</v>
      </c>
      <c r="N292" t="s">
        <v>165</v>
      </c>
      <c r="O292" t="s">
        <v>116</v>
      </c>
      <c r="P292">
        <v>0</v>
      </c>
      <c r="Q292" t="s">
        <v>51</v>
      </c>
      <c r="R292" t="s">
        <v>51</v>
      </c>
      <c r="S292" t="s">
        <v>13252</v>
      </c>
      <c r="T292">
        <v>362.09771829593552</v>
      </c>
      <c r="U292">
        <v>22</v>
      </c>
      <c r="V292" t="s">
        <v>15172</v>
      </c>
      <c r="W292" t="s">
        <v>15172</v>
      </c>
      <c r="X292" t="s">
        <v>13242</v>
      </c>
      <c r="Y292" s="102">
        <v>45993.385736689816</v>
      </c>
    </row>
    <row r="293" spans="1:25" x14ac:dyDescent="0.25">
      <c r="A293">
        <v>1292</v>
      </c>
      <c r="B293" t="s">
        <v>626</v>
      </c>
      <c r="C293" t="s">
        <v>627</v>
      </c>
      <c r="D293" t="s">
        <v>44</v>
      </c>
      <c r="E293" t="s">
        <v>399</v>
      </c>
      <c r="F293" t="s">
        <v>615</v>
      </c>
      <c r="G293" t="s">
        <v>628</v>
      </c>
      <c r="H293">
        <v>1980</v>
      </c>
      <c r="I293" t="s">
        <v>15440</v>
      </c>
      <c r="J293" t="s">
        <v>48</v>
      </c>
      <c r="K293" t="s">
        <v>13251</v>
      </c>
      <c r="L293">
        <v>0</v>
      </c>
      <c r="M293">
        <v>3</v>
      </c>
      <c r="N293" t="s">
        <v>49</v>
      </c>
      <c r="O293" t="s">
        <v>50</v>
      </c>
      <c r="P293">
        <v>0</v>
      </c>
      <c r="Q293" t="s">
        <v>51</v>
      </c>
      <c r="R293" t="s">
        <v>51</v>
      </c>
      <c r="S293" t="s">
        <v>13252</v>
      </c>
      <c r="T293">
        <v>377.51735396640493</v>
      </c>
      <c r="U293">
        <v>144</v>
      </c>
      <c r="V293" t="s">
        <v>15172</v>
      </c>
      <c r="W293" t="s">
        <v>15172</v>
      </c>
      <c r="X293" t="s">
        <v>13242</v>
      </c>
      <c r="Y293" s="102">
        <v>45993.385736689816</v>
      </c>
    </row>
    <row r="294" spans="1:25" x14ac:dyDescent="0.25">
      <c r="A294">
        <v>1293</v>
      </c>
      <c r="B294" t="s">
        <v>629</v>
      </c>
      <c r="C294" t="s">
        <v>627</v>
      </c>
      <c r="D294" t="s">
        <v>44</v>
      </c>
      <c r="E294" t="s">
        <v>399</v>
      </c>
      <c r="F294" t="s">
        <v>615</v>
      </c>
      <c r="G294" t="s">
        <v>628</v>
      </c>
      <c r="H294">
        <v>1964</v>
      </c>
      <c r="I294" t="s">
        <v>15440</v>
      </c>
      <c r="J294" t="s">
        <v>48</v>
      </c>
      <c r="K294" t="s">
        <v>13251</v>
      </c>
      <c r="L294">
        <v>0</v>
      </c>
      <c r="M294">
        <v>3</v>
      </c>
      <c r="N294" t="s">
        <v>49</v>
      </c>
      <c r="O294" t="s">
        <v>50</v>
      </c>
      <c r="P294">
        <v>0</v>
      </c>
      <c r="Q294" t="s">
        <v>51</v>
      </c>
      <c r="R294" t="s">
        <v>51</v>
      </c>
      <c r="S294" t="s">
        <v>13252</v>
      </c>
      <c r="T294">
        <v>377.32061826112897</v>
      </c>
      <c r="U294">
        <v>120</v>
      </c>
      <c r="V294" t="s">
        <v>15172</v>
      </c>
      <c r="W294" t="s">
        <v>15172</v>
      </c>
      <c r="X294" t="s">
        <v>13242</v>
      </c>
      <c r="Y294" s="102">
        <v>45993.385736689816</v>
      </c>
    </row>
    <row r="295" spans="1:25" x14ac:dyDescent="0.25">
      <c r="A295">
        <v>1294</v>
      </c>
      <c r="B295" t="s">
        <v>630</v>
      </c>
      <c r="C295" t="s">
        <v>631</v>
      </c>
      <c r="D295" t="s">
        <v>44</v>
      </c>
      <c r="E295" t="s">
        <v>399</v>
      </c>
      <c r="F295" t="s">
        <v>615</v>
      </c>
      <c r="G295" t="s">
        <v>632</v>
      </c>
      <c r="H295">
        <v>1977</v>
      </c>
      <c r="I295" t="s">
        <v>15440</v>
      </c>
      <c r="J295" t="s">
        <v>48</v>
      </c>
      <c r="K295" t="s">
        <v>13251</v>
      </c>
      <c r="L295">
        <v>0</v>
      </c>
      <c r="M295">
        <v>3</v>
      </c>
      <c r="N295" t="s">
        <v>49</v>
      </c>
      <c r="O295" t="s">
        <v>50</v>
      </c>
      <c r="P295">
        <v>0</v>
      </c>
      <c r="Q295" t="s">
        <v>51</v>
      </c>
      <c r="R295" t="s">
        <v>51</v>
      </c>
      <c r="S295" t="s">
        <v>13252</v>
      </c>
      <c r="T295">
        <v>388.06942846075094</v>
      </c>
      <c r="U295">
        <v>147</v>
      </c>
      <c r="V295" t="s">
        <v>15172</v>
      </c>
      <c r="W295" t="s">
        <v>15172</v>
      </c>
      <c r="X295" t="s">
        <v>13242</v>
      </c>
      <c r="Y295" s="102">
        <v>45993.385736689816</v>
      </c>
    </row>
    <row r="296" spans="1:25" x14ac:dyDescent="0.25">
      <c r="A296">
        <v>1295</v>
      </c>
      <c r="B296" t="s">
        <v>633</v>
      </c>
      <c r="C296" t="s">
        <v>631</v>
      </c>
      <c r="D296" t="s">
        <v>44</v>
      </c>
      <c r="E296" t="s">
        <v>399</v>
      </c>
      <c r="F296" t="s">
        <v>615</v>
      </c>
      <c r="G296" t="s">
        <v>632</v>
      </c>
      <c r="H296">
        <v>1961</v>
      </c>
      <c r="I296" t="s">
        <v>15440</v>
      </c>
      <c r="J296" t="s">
        <v>48</v>
      </c>
      <c r="K296" t="s">
        <v>13251</v>
      </c>
      <c r="L296">
        <v>0</v>
      </c>
      <c r="M296">
        <v>3</v>
      </c>
      <c r="N296" t="s">
        <v>49</v>
      </c>
      <c r="O296" t="s">
        <v>50</v>
      </c>
      <c r="P296">
        <v>0</v>
      </c>
      <c r="Q296" t="s">
        <v>51</v>
      </c>
      <c r="R296" t="s">
        <v>51</v>
      </c>
      <c r="S296" t="s">
        <v>13252</v>
      </c>
      <c r="T296">
        <v>387.86269961874353</v>
      </c>
      <c r="U296">
        <v>170</v>
      </c>
      <c r="V296" t="s">
        <v>15172</v>
      </c>
      <c r="W296" t="s">
        <v>15172</v>
      </c>
      <c r="X296" t="s">
        <v>13242</v>
      </c>
      <c r="Y296" s="102">
        <v>45993.385736689816</v>
      </c>
    </row>
    <row r="297" spans="1:25" x14ac:dyDescent="0.25">
      <c r="A297">
        <v>1296</v>
      </c>
      <c r="B297" t="s">
        <v>634</v>
      </c>
      <c r="C297" t="s">
        <v>470</v>
      </c>
      <c r="D297" t="s">
        <v>44</v>
      </c>
      <c r="E297" t="s">
        <v>399</v>
      </c>
      <c r="F297" t="s">
        <v>615</v>
      </c>
      <c r="G297" t="s">
        <v>635</v>
      </c>
      <c r="H297">
        <v>1977</v>
      </c>
      <c r="I297" t="s">
        <v>15440</v>
      </c>
      <c r="J297" t="s">
        <v>48</v>
      </c>
      <c r="K297" t="s">
        <v>13251</v>
      </c>
      <c r="L297">
        <v>0</v>
      </c>
      <c r="M297">
        <v>5</v>
      </c>
      <c r="N297" t="s">
        <v>49</v>
      </c>
      <c r="O297" t="s">
        <v>50</v>
      </c>
      <c r="P297">
        <v>0</v>
      </c>
      <c r="Q297" t="s">
        <v>51</v>
      </c>
      <c r="R297" t="s">
        <v>51</v>
      </c>
      <c r="S297" t="s">
        <v>13252</v>
      </c>
      <c r="T297">
        <v>388.45624843303278</v>
      </c>
      <c r="U297">
        <v>335.9</v>
      </c>
      <c r="V297" t="s">
        <v>15172</v>
      </c>
      <c r="W297" t="s">
        <v>15172</v>
      </c>
      <c r="X297" t="s">
        <v>13242</v>
      </c>
      <c r="Y297" s="102">
        <v>45993.385736689816</v>
      </c>
    </row>
    <row r="298" spans="1:25" x14ac:dyDescent="0.25">
      <c r="A298">
        <v>1297</v>
      </c>
      <c r="B298" t="s">
        <v>636</v>
      </c>
      <c r="C298" t="s">
        <v>470</v>
      </c>
      <c r="D298" t="s">
        <v>44</v>
      </c>
      <c r="E298" t="s">
        <v>399</v>
      </c>
      <c r="F298" t="s">
        <v>615</v>
      </c>
      <c r="G298" t="s">
        <v>635</v>
      </c>
      <c r="H298">
        <v>1961</v>
      </c>
      <c r="I298" t="s">
        <v>15440</v>
      </c>
      <c r="J298" t="s">
        <v>48</v>
      </c>
      <c r="K298" t="s">
        <v>13251</v>
      </c>
      <c r="L298">
        <v>0</v>
      </c>
      <c r="M298">
        <v>2</v>
      </c>
      <c r="N298" t="s">
        <v>59</v>
      </c>
      <c r="O298" t="s">
        <v>50</v>
      </c>
      <c r="P298">
        <v>4</v>
      </c>
      <c r="Q298" t="s">
        <v>49</v>
      </c>
      <c r="R298" t="s">
        <v>50</v>
      </c>
      <c r="S298" t="s">
        <v>13252</v>
      </c>
      <c r="T298">
        <v>388.22671142219167</v>
      </c>
      <c r="U298">
        <v>313</v>
      </c>
      <c r="V298" t="s">
        <v>15172</v>
      </c>
      <c r="W298" t="s">
        <v>15172</v>
      </c>
      <c r="X298" t="s">
        <v>13242</v>
      </c>
      <c r="Y298" s="102">
        <v>45993.385736689816</v>
      </c>
    </row>
    <row r="299" spans="1:25" x14ac:dyDescent="0.25">
      <c r="A299">
        <v>1298</v>
      </c>
      <c r="B299" t="s">
        <v>637</v>
      </c>
      <c r="C299" t="s">
        <v>153</v>
      </c>
      <c r="D299" t="s">
        <v>114</v>
      </c>
      <c r="E299" t="s">
        <v>638</v>
      </c>
      <c r="F299" t="s">
        <v>639</v>
      </c>
      <c r="G299" t="s">
        <v>640</v>
      </c>
      <c r="H299">
        <v>1973</v>
      </c>
      <c r="I299" t="s">
        <v>15440</v>
      </c>
      <c r="J299" t="s">
        <v>48</v>
      </c>
      <c r="K299" t="s">
        <v>13280</v>
      </c>
      <c r="L299">
        <v>1.42</v>
      </c>
      <c r="M299">
        <v>3</v>
      </c>
      <c r="N299" t="s">
        <v>49</v>
      </c>
      <c r="O299" t="s">
        <v>50</v>
      </c>
      <c r="P299">
        <v>0</v>
      </c>
      <c r="Q299" t="s">
        <v>51</v>
      </c>
      <c r="R299" t="s">
        <v>51</v>
      </c>
      <c r="S299" t="s">
        <v>13314</v>
      </c>
      <c r="T299">
        <v>1.8732282577602997</v>
      </c>
      <c r="U299">
        <v>161</v>
      </c>
      <c r="V299" t="s">
        <v>15172</v>
      </c>
      <c r="W299" t="s">
        <v>15172</v>
      </c>
      <c r="X299" t="s">
        <v>13242</v>
      </c>
      <c r="Y299" s="102">
        <v>45993.385736689816</v>
      </c>
    </row>
    <row r="300" spans="1:25" x14ac:dyDescent="0.25">
      <c r="A300">
        <v>1299</v>
      </c>
      <c r="B300" t="s">
        <v>641</v>
      </c>
      <c r="C300" t="s">
        <v>153</v>
      </c>
      <c r="D300" t="s">
        <v>114</v>
      </c>
      <c r="E300" t="s">
        <v>638</v>
      </c>
      <c r="F300" t="s">
        <v>639</v>
      </c>
      <c r="G300" t="s">
        <v>642</v>
      </c>
      <c r="H300">
        <v>1973</v>
      </c>
      <c r="I300" t="s">
        <v>15440</v>
      </c>
      <c r="J300" t="s">
        <v>48</v>
      </c>
      <c r="K300" t="s">
        <v>13280</v>
      </c>
      <c r="L300">
        <v>2.17</v>
      </c>
      <c r="M300">
        <v>3</v>
      </c>
      <c r="N300" t="s">
        <v>49</v>
      </c>
      <c r="O300" t="s">
        <v>50</v>
      </c>
      <c r="P300">
        <v>0</v>
      </c>
      <c r="Q300" t="s">
        <v>51</v>
      </c>
      <c r="R300" t="s">
        <v>51</v>
      </c>
      <c r="S300" t="s">
        <v>13314</v>
      </c>
      <c r="T300">
        <v>5.0571847501207925</v>
      </c>
      <c r="U300">
        <v>310.5</v>
      </c>
      <c r="V300" t="s">
        <v>15172</v>
      </c>
      <c r="W300" t="s">
        <v>15172</v>
      </c>
      <c r="X300" t="s">
        <v>13242</v>
      </c>
      <c r="Y300" s="102">
        <v>45993.385736689816</v>
      </c>
    </row>
    <row r="301" spans="1:25" x14ac:dyDescent="0.25">
      <c r="A301">
        <v>1300</v>
      </c>
      <c r="B301" t="s">
        <v>643</v>
      </c>
      <c r="C301" t="s">
        <v>644</v>
      </c>
      <c r="D301" t="s">
        <v>114</v>
      </c>
      <c r="E301" t="s">
        <v>638</v>
      </c>
      <c r="F301" t="s">
        <v>639</v>
      </c>
      <c r="G301" t="s">
        <v>645</v>
      </c>
      <c r="H301">
        <v>1973</v>
      </c>
      <c r="I301" t="s">
        <v>15440</v>
      </c>
      <c r="J301" t="s">
        <v>48</v>
      </c>
      <c r="K301" t="s">
        <v>13280</v>
      </c>
      <c r="L301">
        <v>0.25</v>
      </c>
      <c r="M301">
        <v>3</v>
      </c>
      <c r="N301" t="s">
        <v>49</v>
      </c>
      <c r="O301" t="s">
        <v>50</v>
      </c>
      <c r="P301">
        <v>0</v>
      </c>
      <c r="Q301" t="s">
        <v>51</v>
      </c>
      <c r="R301" t="s">
        <v>51</v>
      </c>
      <c r="S301" t="s">
        <v>13314</v>
      </c>
      <c r="T301">
        <v>5.5744993996538295</v>
      </c>
      <c r="U301">
        <v>136.25</v>
      </c>
      <c r="V301" t="s">
        <v>15172</v>
      </c>
      <c r="W301" t="s">
        <v>15172</v>
      </c>
      <c r="X301" t="s">
        <v>13242</v>
      </c>
      <c r="Y301" s="102">
        <v>45993.385736689816</v>
      </c>
    </row>
    <row r="302" spans="1:25" x14ac:dyDescent="0.25">
      <c r="A302">
        <v>1301</v>
      </c>
      <c r="B302" t="s">
        <v>646</v>
      </c>
      <c r="C302" t="s">
        <v>647</v>
      </c>
      <c r="D302" t="s">
        <v>114</v>
      </c>
      <c r="E302" t="s">
        <v>638</v>
      </c>
      <c r="F302" t="s">
        <v>639</v>
      </c>
      <c r="G302" t="s">
        <v>648</v>
      </c>
      <c r="H302">
        <v>1973</v>
      </c>
      <c r="I302" t="s">
        <v>15440</v>
      </c>
      <c r="J302" t="s">
        <v>48</v>
      </c>
      <c r="K302" t="s">
        <v>13280</v>
      </c>
      <c r="L302">
        <v>0.25</v>
      </c>
      <c r="M302">
        <v>3</v>
      </c>
      <c r="N302" t="s">
        <v>49</v>
      </c>
      <c r="O302" t="s">
        <v>50</v>
      </c>
      <c r="P302">
        <v>0</v>
      </c>
      <c r="Q302" t="s">
        <v>51</v>
      </c>
      <c r="R302" t="s">
        <v>51</v>
      </c>
      <c r="S302" t="s">
        <v>13314</v>
      </c>
      <c r="T302">
        <v>6.4565014763838153</v>
      </c>
      <c r="U302">
        <v>121.25</v>
      </c>
      <c r="V302" t="s">
        <v>15172</v>
      </c>
      <c r="W302" t="s">
        <v>15172</v>
      </c>
      <c r="X302" t="s">
        <v>13242</v>
      </c>
      <c r="Y302" s="102">
        <v>45993.385736689816</v>
      </c>
    </row>
    <row r="303" spans="1:25" x14ac:dyDescent="0.25">
      <c r="A303">
        <v>1302</v>
      </c>
      <c r="B303" t="s">
        <v>649</v>
      </c>
      <c r="C303" t="s">
        <v>650</v>
      </c>
      <c r="D303" t="s">
        <v>114</v>
      </c>
      <c r="E303" t="s">
        <v>638</v>
      </c>
      <c r="F303" t="s">
        <v>639</v>
      </c>
      <c r="G303" t="s">
        <v>651</v>
      </c>
      <c r="H303">
        <v>1973</v>
      </c>
      <c r="I303" t="s">
        <v>15440</v>
      </c>
      <c r="J303" t="s">
        <v>48</v>
      </c>
      <c r="K303" t="s">
        <v>13279</v>
      </c>
      <c r="L303">
        <v>1.81</v>
      </c>
      <c r="M303">
        <v>3</v>
      </c>
      <c r="N303" t="s">
        <v>49</v>
      </c>
      <c r="O303" t="s">
        <v>50</v>
      </c>
      <c r="P303">
        <v>0</v>
      </c>
      <c r="Q303" t="s">
        <v>51</v>
      </c>
      <c r="R303" t="s">
        <v>51</v>
      </c>
      <c r="S303" t="s">
        <v>13314</v>
      </c>
      <c r="T303">
        <v>9.996093393315272</v>
      </c>
      <c r="U303">
        <v>157.16999999999999</v>
      </c>
      <c r="V303" t="s">
        <v>15172</v>
      </c>
      <c r="W303" t="s">
        <v>15172</v>
      </c>
      <c r="X303" t="s">
        <v>13242</v>
      </c>
      <c r="Y303" s="102">
        <v>45993.385736689816</v>
      </c>
    </row>
    <row r="304" spans="1:25" x14ac:dyDescent="0.25">
      <c r="A304">
        <v>1303</v>
      </c>
      <c r="B304" t="s">
        <v>652</v>
      </c>
      <c r="C304" t="s">
        <v>653</v>
      </c>
      <c r="D304" t="s">
        <v>114</v>
      </c>
      <c r="E304" t="s">
        <v>638</v>
      </c>
      <c r="F304" t="s">
        <v>639</v>
      </c>
      <c r="G304" t="s">
        <v>654</v>
      </c>
      <c r="H304">
        <v>1973</v>
      </c>
      <c r="I304" t="s">
        <v>15440</v>
      </c>
      <c r="J304" t="s">
        <v>48</v>
      </c>
      <c r="K304" t="s">
        <v>13279</v>
      </c>
      <c r="L304">
        <v>1.5</v>
      </c>
      <c r="M304">
        <v>1</v>
      </c>
      <c r="N304" t="s">
        <v>49</v>
      </c>
      <c r="O304" t="s">
        <v>50</v>
      </c>
      <c r="P304">
        <v>0</v>
      </c>
      <c r="Q304" t="s">
        <v>51</v>
      </c>
      <c r="R304" t="s">
        <v>51</v>
      </c>
      <c r="S304" t="s">
        <v>13314</v>
      </c>
      <c r="T304">
        <v>10.4092636739156</v>
      </c>
      <c r="U304">
        <v>75.75</v>
      </c>
      <c r="V304" t="s">
        <v>15172</v>
      </c>
      <c r="W304" t="s">
        <v>15172</v>
      </c>
      <c r="X304" t="s">
        <v>13242</v>
      </c>
      <c r="Y304" s="102">
        <v>45993.385736689816</v>
      </c>
    </row>
    <row r="305" spans="1:25" x14ac:dyDescent="0.25">
      <c r="A305">
        <v>1304</v>
      </c>
      <c r="B305" t="s">
        <v>655</v>
      </c>
      <c r="C305" t="s">
        <v>650</v>
      </c>
      <c r="D305" t="s">
        <v>114</v>
      </c>
      <c r="E305" t="s">
        <v>638</v>
      </c>
      <c r="F305" t="s">
        <v>639</v>
      </c>
      <c r="G305" t="s">
        <v>654</v>
      </c>
      <c r="H305">
        <v>1973</v>
      </c>
      <c r="I305" t="s">
        <v>15440</v>
      </c>
      <c r="J305" t="s">
        <v>48</v>
      </c>
      <c r="K305" t="s">
        <v>13280</v>
      </c>
      <c r="L305">
        <v>0.25</v>
      </c>
      <c r="M305">
        <v>3</v>
      </c>
      <c r="N305" t="s">
        <v>49</v>
      </c>
      <c r="O305" t="s">
        <v>50</v>
      </c>
      <c r="P305">
        <v>0</v>
      </c>
      <c r="Q305" t="s">
        <v>51</v>
      </c>
      <c r="R305" t="s">
        <v>51</v>
      </c>
      <c r="S305" t="s">
        <v>13314</v>
      </c>
      <c r="T305">
        <v>10.657688220853064</v>
      </c>
      <c r="U305">
        <v>201.25</v>
      </c>
      <c r="V305" t="s">
        <v>15172</v>
      </c>
      <c r="W305" t="s">
        <v>15172</v>
      </c>
      <c r="X305" t="s">
        <v>13242</v>
      </c>
      <c r="Y305" s="102">
        <v>45993.385736689816</v>
      </c>
    </row>
    <row r="306" spans="1:25" x14ac:dyDescent="0.25">
      <c r="A306">
        <v>1305</v>
      </c>
      <c r="B306" t="s">
        <v>656</v>
      </c>
      <c r="C306" t="s">
        <v>657</v>
      </c>
      <c r="D306" t="s">
        <v>114</v>
      </c>
      <c r="E306" t="s">
        <v>638</v>
      </c>
      <c r="F306" t="s">
        <v>639</v>
      </c>
      <c r="G306" t="s">
        <v>658</v>
      </c>
      <c r="H306">
        <v>1976</v>
      </c>
      <c r="I306" t="s">
        <v>15440</v>
      </c>
      <c r="J306" t="s">
        <v>51</v>
      </c>
      <c r="K306" t="s">
        <v>15442</v>
      </c>
      <c r="L306">
        <v>0</v>
      </c>
      <c r="M306">
        <v>1</v>
      </c>
      <c r="N306" t="s">
        <v>59</v>
      </c>
      <c r="O306" t="s">
        <v>116</v>
      </c>
      <c r="P306">
        <v>0</v>
      </c>
      <c r="Q306" t="s">
        <v>51</v>
      </c>
      <c r="R306" t="s">
        <v>51</v>
      </c>
      <c r="S306" t="s">
        <v>13314</v>
      </c>
      <c r="T306">
        <v>15.567517916339392</v>
      </c>
      <c r="U306">
        <v>13.1</v>
      </c>
      <c r="V306" t="s">
        <v>15172</v>
      </c>
      <c r="W306" t="s">
        <v>15172</v>
      </c>
      <c r="X306" t="s">
        <v>13242</v>
      </c>
      <c r="Y306" s="102">
        <v>45993.385736689816</v>
      </c>
    </row>
    <row r="307" spans="1:25" x14ac:dyDescent="0.25">
      <c r="A307">
        <v>1306</v>
      </c>
      <c r="B307" t="s">
        <v>659</v>
      </c>
      <c r="C307" t="s">
        <v>657</v>
      </c>
      <c r="D307" t="s">
        <v>114</v>
      </c>
      <c r="E307" t="s">
        <v>638</v>
      </c>
      <c r="F307" t="s">
        <v>639</v>
      </c>
      <c r="G307" t="s">
        <v>658</v>
      </c>
      <c r="H307">
        <v>1976</v>
      </c>
      <c r="I307" t="s">
        <v>15440</v>
      </c>
      <c r="J307" t="s">
        <v>51</v>
      </c>
      <c r="K307" t="s">
        <v>15442</v>
      </c>
      <c r="L307">
        <v>0</v>
      </c>
      <c r="M307">
        <v>1</v>
      </c>
      <c r="N307" t="s">
        <v>59</v>
      </c>
      <c r="O307" t="s">
        <v>116</v>
      </c>
      <c r="P307">
        <v>0</v>
      </c>
      <c r="Q307" t="s">
        <v>51</v>
      </c>
      <c r="R307" t="s">
        <v>51</v>
      </c>
      <c r="S307" t="s">
        <v>13314</v>
      </c>
      <c r="T307">
        <v>15.574202654966681</v>
      </c>
      <c r="U307">
        <v>13.1</v>
      </c>
      <c r="V307" t="s">
        <v>15172</v>
      </c>
      <c r="W307" t="s">
        <v>15172</v>
      </c>
      <c r="X307" t="s">
        <v>13242</v>
      </c>
      <c r="Y307" s="102">
        <v>45993.385736689816</v>
      </c>
    </row>
    <row r="308" spans="1:25" x14ac:dyDescent="0.25">
      <c r="A308">
        <v>1307</v>
      </c>
      <c r="B308" t="s">
        <v>660</v>
      </c>
      <c r="C308" t="s">
        <v>661</v>
      </c>
      <c r="D308" t="s">
        <v>114</v>
      </c>
      <c r="E308" t="s">
        <v>638</v>
      </c>
      <c r="F308" t="s">
        <v>639</v>
      </c>
      <c r="G308" t="s">
        <v>662</v>
      </c>
      <c r="H308">
        <v>1976</v>
      </c>
      <c r="I308" t="s">
        <v>15440</v>
      </c>
      <c r="J308" t="s">
        <v>48</v>
      </c>
      <c r="K308" t="s">
        <v>13279</v>
      </c>
      <c r="L308">
        <v>1.3779999999999999</v>
      </c>
      <c r="M308">
        <v>3</v>
      </c>
      <c r="N308" t="s">
        <v>64</v>
      </c>
      <c r="O308" t="s">
        <v>479</v>
      </c>
      <c r="P308">
        <v>0</v>
      </c>
      <c r="Q308" t="s">
        <v>51</v>
      </c>
      <c r="R308" t="s">
        <v>51</v>
      </c>
      <c r="S308" t="s">
        <v>13314</v>
      </c>
      <c r="T308">
        <v>16.172390447399906</v>
      </c>
      <c r="U308">
        <v>120.5</v>
      </c>
      <c r="V308" t="s">
        <v>15172</v>
      </c>
      <c r="W308" t="s">
        <v>15172</v>
      </c>
      <c r="X308" t="s">
        <v>13242</v>
      </c>
      <c r="Y308" s="102">
        <v>45993.385736689816</v>
      </c>
    </row>
    <row r="309" spans="1:25" x14ac:dyDescent="0.25">
      <c r="A309">
        <v>1308</v>
      </c>
      <c r="B309" t="s">
        <v>663</v>
      </c>
      <c r="C309" t="s">
        <v>661</v>
      </c>
      <c r="D309" t="s">
        <v>114</v>
      </c>
      <c r="E309" t="s">
        <v>638</v>
      </c>
      <c r="F309" t="s">
        <v>639</v>
      </c>
      <c r="G309" t="s">
        <v>662</v>
      </c>
      <c r="H309">
        <v>1976</v>
      </c>
      <c r="I309" t="s">
        <v>15440</v>
      </c>
      <c r="J309" t="s">
        <v>48</v>
      </c>
      <c r="K309" t="s">
        <v>13279</v>
      </c>
      <c r="L309">
        <v>1.3779999999999999</v>
      </c>
      <c r="M309">
        <v>3</v>
      </c>
      <c r="N309" t="s">
        <v>64</v>
      </c>
      <c r="O309" t="s">
        <v>479</v>
      </c>
      <c r="P309">
        <v>0</v>
      </c>
      <c r="Q309" t="s">
        <v>51</v>
      </c>
      <c r="R309" t="s">
        <v>51</v>
      </c>
      <c r="S309" t="s">
        <v>13314</v>
      </c>
      <c r="T309">
        <v>16.184332031362342</v>
      </c>
      <c r="U309">
        <v>120.5</v>
      </c>
      <c r="V309" t="s">
        <v>15172</v>
      </c>
      <c r="W309" t="s">
        <v>15172</v>
      </c>
      <c r="X309" t="s">
        <v>13242</v>
      </c>
      <c r="Y309" s="102">
        <v>45993.385736689816</v>
      </c>
    </row>
    <row r="310" spans="1:25" x14ac:dyDescent="0.25">
      <c r="A310">
        <v>1309</v>
      </c>
      <c r="B310" t="s">
        <v>664</v>
      </c>
      <c r="C310" t="s">
        <v>665</v>
      </c>
      <c r="D310" t="s">
        <v>114</v>
      </c>
      <c r="E310" t="s">
        <v>638</v>
      </c>
      <c r="F310" t="s">
        <v>639</v>
      </c>
      <c r="G310" t="s">
        <v>666</v>
      </c>
      <c r="H310">
        <v>1968</v>
      </c>
      <c r="I310" t="s">
        <v>15440</v>
      </c>
      <c r="J310" t="s">
        <v>51</v>
      </c>
      <c r="K310" t="s">
        <v>15442</v>
      </c>
      <c r="L310">
        <v>0</v>
      </c>
      <c r="M310">
        <v>1</v>
      </c>
      <c r="N310" t="s">
        <v>59</v>
      </c>
      <c r="O310" t="s">
        <v>116</v>
      </c>
      <c r="P310">
        <v>0</v>
      </c>
      <c r="Q310" t="s">
        <v>51</v>
      </c>
      <c r="R310" t="s">
        <v>51</v>
      </c>
      <c r="S310" t="s">
        <v>13314</v>
      </c>
      <c r="T310">
        <v>17.120764819804144</v>
      </c>
      <c r="U310">
        <v>14.5</v>
      </c>
      <c r="V310" t="s">
        <v>15172</v>
      </c>
      <c r="W310" t="s">
        <v>15172</v>
      </c>
      <c r="X310" t="s">
        <v>13242</v>
      </c>
      <c r="Y310" s="102">
        <v>45993.385736689816</v>
      </c>
    </row>
    <row r="311" spans="1:25" x14ac:dyDescent="0.25">
      <c r="A311">
        <v>1310</v>
      </c>
      <c r="B311" t="s">
        <v>667</v>
      </c>
      <c r="C311" t="s">
        <v>668</v>
      </c>
      <c r="D311" t="s">
        <v>114</v>
      </c>
      <c r="E311" t="s">
        <v>638</v>
      </c>
      <c r="F311" t="s">
        <v>639</v>
      </c>
      <c r="G311" t="s">
        <v>669</v>
      </c>
      <c r="H311">
        <v>1976</v>
      </c>
      <c r="I311" t="s">
        <v>15440</v>
      </c>
      <c r="J311" t="s">
        <v>48</v>
      </c>
      <c r="K311" t="s">
        <v>13279</v>
      </c>
      <c r="L311">
        <v>1.5</v>
      </c>
      <c r="M311">
        <v>3</v>
      </c>
      <c r="N311" t="s">
        <v>49</v>
      </c>
      <c r="O311" t="s">
        <v>50</v>
      </c>
      <c r="P311">
        <v>0</v>
      </c>
      <c r="Q311" t="s">
        <v>51</v>
      </c>
      <c r="R311" t="s">
        <v>51</v>
      </c>
      <c r="S311" t="s">
        <v>13314</v>
      </c>
      <c r="T311">
        <v>18.759486393492573</v>
      </c>
      <c r="U311">
        <v>120.667</v>
      </c>
      <c r="V311" t="s">
        <v>15172</v>
      </c>
      <c r="W311" t="s">
        <v>15172</v>
      </c>
      <c r="X311" t="s">
        <v>13242</v>
      </c>
      <c r="Y311" s="102">
        <v>45993.385736689816</v>
      </c>
    </row>
    <row r="312" spans="1:25" x14ac:dyDescent="0.25">
      <c r="A312">
        <v>1311</v>
      </c>
      <c r="B312" t="s">
        <v>670</v>
      </c>
      <c r="C312" t="s">
        <v>668</v>
      </c>
      <c r="D312" t="s">
        <v>114</v>
      </c>
      <c r="E312" t="s">
        <v>638</v>
      </c>
      <c r="F312" t="s">
        <v>639</v>
      </c>
      <c r="G312" t="s">
        <v>669</v>
      </c>
      <c r="H312">
        <v>1976</v>
      </c>
      <c r="I312" t="s">
        <v>15440</v>
      </c>
      <c r="J312" t="s">
        <v>48</v>
      </c>
      <c r="K312" t="s">
        <v>13279</v>
      </c>
      <c r="L312">
        <v>1.38</v>
      </c>
      <c r="M312">
        <v>3</v>
      </c>
      <c r="N312" t="s">
        <v>49</v>
      </c>
      <c r="O312" t="s">
        <v>50</v>
      </c>
      <c r="P312">
        <v>0</v>
      </c>
      <c r="Q312" t="s">
        <v>51</v>
      </c>
      <c r="R312" t="s">
        <v>51</v>
      </c>
      <c r="S312" t="s">
        <v>13314</v>
      </c>
      <c r="T312">
        <v>18.782194640100037</v>
      </c>
      <c r="U312">
        <v>120.667</v>
      </c>
      <c r="V312" t="s">
        <v>15172</v>
      </c>
      <c r="W312" t="s">
        <v>15172</v>
      </c>
      <c r="X312" t="s">
        <v>13242</v>
      </c>
      <c r="Y312" s="102">
        <v>45993.385736689816</v>
      </c>
    </row>
    <row r="313" spans="1:25" x14ac:dyDescent="0.25">
      <c r="A313">
        <v>1312</v>
      </c>
      <c r="B313" t="s">
        <v>671</v>
      </c>
      <c r="C313" t="s">
        <v>672</v>
      </c>
      <c r="D313" t="s">
        <v>114</v>
      </c>
      <c r="E313" t="s">
        <v>638</v>
      </c>
      <c r="F313" t="s">
        <v>639</v>
      </c>
      <c r="G313" t="s">
        <v>673</v>
      </c>
      <c r="H313">
        <v>1980</v>
      </c>
      <c r="I313" t="s">
        <v>15440</v>
      </c>
      <c r="J313" t="s">
        <v>48</v>
      </c>
      <c r="K313" t="s">
        <v>13280</v>
      </c>
      <c r="L313">
        <v>0.25</v>
      </c>
      <c r="M313">
        <v>3</v>
      </c>
      <c r="N313" t="s">
        <v>49</v>
      </c>
      <c r="O313" t="s">
        <v>50</v>
      </c>
      <c r="P313">
        <v>0</v>
      </c>
      <c r="Q313" t="s">
        <v>51</v>
      </c>
      <c r="R313" t="s">
        <v>51</v>
      </c>
      <c r="S313" t="s">
        <v>13314</v>
      </c>
      <c r="T313">
        <v>21.806200171684758</v>
      </c>
      <c r="U313">
        <v>138</v>
      </c>
      <c r="V313" t="s">
        <v>15172</v>
      </c>
      <c r="W313" t="s">
        <v>15172</v>
      </c>
      <c r="X313" t="s">
        <v>13242</v>
      </c>
      <c r="Y313" s="102">
        <v>45993.385736689816</v>
      </c>
    </row>
    <row r="314" spans="1:25" x14ac:dyDescent="0.25">
      <c r="A314">
        <v>1313</v>
      </c>
      <c r="B314" t="s">
        <v>674</v>
      </c>
      <c r="C314" t="s">
        <v>675</v>
      </c>
      <c r="D314" t="s">
        <v>114</v>
      </c>
      <c r="E314" t="s">
        <v>638</v>
      </c>
      <c r="F314" t="s">
        <v>639</v>
      </c>
      <c r="G314" t="s">
        <v>676</v>
      </c>
      <c r="H314">
        <v>1979</v>
      </c>
      <c r="I314" t="s">
        <v>15440</v>
      </c>
      <c r="J314" t="s">
        <v>48</v>
      </c>
      <c r="K314" t="s">
        <v>13279</v>
      </c>
      <c r="L314">
        <v>0</v>
      </c>
      <c r="M314">
        <v>3</v>
      </c>
      <c r="N314" t="s">
        <v>73</v>
      </c>
      <c r="O314" t="s">
        <v>50</v>
      </c>
      <c r="P314">
        <v>0</v>
      </c>
      <c r="Q314" t="s">
        <v>51</v>
      </c>
      <c r="R314" t="s">
        <v>51</v>
      </c>
      <c r="S314" t="s">
        <v>13314</v>
      </c>
      <c r="T314">
        <v>22.897121481530981</v>
      </c>
      <c r="U314">
        <v>454.9</v>
      </c>
      <c r="V314" t="s">
        <v>15172</v>
      </c>
      <c r="W314" t="s">
        <v>15172</v>
      </c>
      <c r="X314" t="s">
        <v>13242</v>
      </c>
      <c r="Y314" s="102">
        <v>45993.385736689816</v>
      </c>
    </row>
    <row r="315" spans="1:25" x14ac:dyDescent="0.25">
      <c r="A315">
        <v>1314</v>
      </c>
      <c r="B315" t="s">
        <v>677</v>
      </c>
      <c r="C315" t="s">
        <v>675</v>
      </c>
      <c r="D315" t="s">
        <v>114</v>
      </c>
      <c r="E315" t="s">
        <v>638</v>
      </c>
      <c r="F315" t="s">
        <v>639</v>
      </c>
      <c r="G315" t="s">
        <v>676</v>
      </c>
      <c r="H315">
        <v>1979</v>
      </c>
      <c r="I315" t="s">
        <v>15440</v>
      </c>
      <c r="J315" t="s">
        <v>48</v>
      </c>
      <c r="K315" t="s">
        <v>13280</v>
      </c>
      <c r="L315">
        <v>0.375</v>
      </c>
      <c r="M315">
        <v>4</v>
      </c>
      <c r="N315" t="s">
        <v>73</v>
      </c>
      <c r="O315" t="s">
        <v>50</v>
      </c>
      <c r="P315">
        <v>0</v>
      </c>
      <c r="Q315" t="s">
        <v>51</v>
      </c>
      <c r="R315" t="s">
        <v>51</v>
      </c>
      <c r="S315" t="s">
        <v>13314</v>
      </c>
      <c r="T315">
        <v>23.149041780290752</v>
      </c>
      <c r="U315">
        <v>637.79999999999995</v>
      </c>
      <c r="V315" t="s">
        <v>15172</v>
      </c>
      <c r="W315" t="s">
        <v>15172</v>
      </c>
      <c r="X315" t="s">
        <v>13242</v>
      </c>
      <c r="Y315" s="102">
        <v>45993.385736689816</v>
      </c>
    </row>
    <row r="316" spans="1:25" x14ac:dyDescent="0.25">
      <c r="A316">
        <v>1315</v>
      </c>
      <c r="B316" t="s">
        <v>678</v>
      </c>
      <c r="C316" t="s">
        <v>650</v>
      </c>
      <c r="D316" t="s">
        <v>15452</v>
      </c>
      <c r="E316" t="s">
        <v>638</v>
      </c>
      <c r="F316" t="s">
        <v>639</v>
      </c>
      <c r="G316" t="s">
        <v>679</v>
      </c>
      <c r="H316">
        <v>1980</v>
      </c>
      <c r="I316" t="s">
        <v>15440</v>
      </c>
      <c r="J316" t="s">
        <v>48</v>
      </c>
      <c r="K316" t="s">
        <v>13280</v>
      </c>
      <c r="L316">
        <v>0.25</v>
      </c>
      <c r="M316">
        <v>4</v>
      </c>
      <c r="N316" t="s">
        <v>49</v>
      </c>
      <c r="O316" t="s">
        <v>50</v>
      </c>
      <c r="P316">
        <v>0</v>
      </c>
      <c r="Q316" t="s">
        <v>51</v>
      </c>
      <c r="R316" t="s">
        <v>51</v>
      </c>
      <c r="S316" t="s">
        <v>13314</v>
      </c>
      <c r="T316">
        <v>24.236659428510528</v>
      </c>
      <c r="U316">
        <v>384.2</v>
      </c>
      <c r="V316" t="s">
        <v>15172</v>
      </c>
      <c r="W316" t="s">
        <v>15172</v>
      </c>
      <c r="X316" t="s">
        <v>13242</v>
      </c>
      <c r="Y316" s="102">
        <v>45993.385736689816</v>
      </c>
    </row>
    <row r="317" spans="1:25" x14ac:dyDescent="0.25">
      <c r="A317">
        <v>1316</v>
      </c>
      <c r="B317" t="s">
        <v>680</v>
      </c>
      <c r="C317" t="s">
        <v>650</v>
      </c>
      <c r="D317" t="s">
        <v>15452</v>
      </c>
      <c r="E317" t="s">
        <v>638</v>
      </c>
      <c r="F317" t="s">
        <v>639</v>
      </c>
      <c r="G317" t="s">
        <v>679</v>
      </c>
      <c r="H317">
        <v>1980</v>
      </c>
      <c r="I317" t="s">
        <v>15440</v>
      </c>
      <c r="J317" t="s">
        <v>48</v>
      </c>
      <c r="K317" t="s">
        <v>13280</v>
      </c>
      <c r="L317">
        <v>0</v>
      </c>
      <c r="M317">
        <v>4</v>
      </c>
      <c r="N317" t="s">
        <v>49</v>
      </c>
      <c r="O317" t="s">
        <v>50</v>
      </c>
      <c r="P317">
        <v>0</v>
      </c>
      <c r="Q317" t="s">
        <v>51</v>
      </c>
      <c r="R317" t="s">
        <v>51</v>
      </c>
      <c r="S317" t="s">
        <v>13314</v>
      </c>
      <c r="T317">
        <v>24.43037999943207</v>
      </c>
      <c r="U317">
        <v>402</v>
      </c>
      <c r="V317" t="s">
        <v>15172</v>
      </c>
      <c r="W317" t="s">
        <v>15172</v>
      </c>
      <c r="X317" t="s">
        <v>13242</v>
      </c>
      <c r="Y317" s="102">
        <v>45993.385736689816</v>
      </c>
    </row>
    <row r="318" spans="1:25" x14ac:dyDescent="0.25">
      <c r="A318">
        <v>1317</v>
      </c>
      <c r="B318" t="s">
        <v>681</v>
      </c>
      <c r="C318" t="s">
        <v>682</v>
      </c>
      <c r="D318" t="s">
        <v>15452</v>
      </c>
      <c r="E318" t="s">
        <v>638</v>
      </c>
      <c r="F318" t="s">
        <v>639</v>
      </c>
      <c r="G318" t="s">
        <v>683</v>
      </c>
      <c r="H318">
        <v>1980</v>
      </c>
      <c r="I318" t="s">
        <v>15440</v>
      </c>
      <c r="J318" t="s">
        <v>48</v>
      </c>
      <c r="K318" t="s">
        <v>13279</v>
      </c>
      <c r="L318">
        <v>3</v>
      </c>
      <c r="M318">
        <v>3</v>
      </c>
      <c r="N318" t="s">
        <v>49</v>
      </c>
      <c r="O318" t="s">
        <v>50</v>
      </c>
      <c r="P318">
        <v>0</v>
      </c>
      <c r="Q318" t="s">
        <v>51</v>
      </c>
      <c r="R318" t="s">
        <v>51</v>
      </c>
      <c r="S318" t="s">
        <v>13314</v>
      </c>
      <c r="T318">
        <v>25.227484713670208</v>
      </c>
      <c r="U318">
        <v>122.5</v>
      </c>
      <c r="V318" t="s">
        <v>15172</v>
      </c>
      <c r="W318" t="s">
        <v>15172</v>
      </c>
      <c r="X318" t="s">
        <v>13242</v>
      </c>
      <c r="Y318" s="102">
        <v>45993.385736689816</v>
      </c>
    </row>
    <row r="319" spans="1:25" x14ac:dyDescent="0.25">
      <c r="A319">
        <v>1318</v>
      </c>
      <c r="B319" t="s">
        <v>684</v>
      </c>
      <c r="C319" t="s">
        <v>682</v>
      </c>
      <c r="D319" t="s">
        <v>15453</v>
      </c>
      <c r="E319" t="s">
        <v>638</v>
      </c>
      <c r="F319" t="s">
        <v>639</v>
      </c>
      <c r="G319" t="s">
        <v>683</v>
      </c>
      <c r="H319">
        <v>1980</v>
      </c>
      <c r="I319" t="s">
        <v>15440</v>
      </c>
      <c r="J319" t="s">
        <v>48</v>
      </c>
      <c r="K319" t="s">
        <v>13279</v>
      </c>
      <c r="L319">
        <v>2.5</v>
      </c>
      <c r="M319">
        <v>3</v>
      </c>
      <c r="N319" t="s">
        <v>49</v>
      </c>
      <c r="O319" t="s">
        <v>50</v>
      </c>
      <c r="P319">
        <v>0</v>
      </c>
      <c r="Q319" t="s">
        <v>51</v>
      </c>
      <c r="R319" t="s">
        <v>51</v>
      </c>
      <c r="S319" t="s">
        <v>13314</v>
      </c>
      <c r="T319">
        <v>25.297721616204708</v>
      </c>
      <c r="U319">
        <v>123.7</v>
      </c>
      <c r="V319" t="s">
        <v>15172</v>
      </c>
      <c r="W319" t="s">
        <v>15172</v>
      </c>
      <c r="X319" t="s">
        <v>13242</v>
      </c>
      <c r="Y319" s="102">
        <v>45993.385736689816</v>
      </c>
    </row>
    <row r="320" spans="1:25" x14ac:dyDescent="0.25">
      <c r="A320">
        <v>1319</v>
      </c>
      <c r="B320" t="s">
        <v>685</v>
      </c>
      <c r="C320" t="s">
        <v>650</v>
      </c>
      <c r="D320" t="s">
        <v>114</v>
      </c>
      <c r="E320" t="s">
        <v>638</v>
      </c>
      <c r="F320" t="s">
        <v>639</v>
      </c>
      <c r="G320" t="s">
        <v>686</v>
      </c>
      <c r="H320">
        <v>1981</v>
      </c>
      <c r="I320" t="s">
        <v>15440</v>
      </c>
      <c r="J320" t="s">
        <v>48</v>
      </c>
      <c r="K320" t="s">
        <v>13280</v>
      </c>
      <c r="L320">
        <v>0.375</v>
      </c>
      <c r="M320">
        <v>4</v>
      </c>
      <c r="N320" t="s">
        <v>59</v>
      </c>
      <c r="O320" t="s">
        <v>50</v>
      </c>
      <c r="P320">
        <v>0</v>
      </c>
      <c r="Q320" t="s">
        <v>51</v>
      </c>
      <c r="R320" t="s">
        <v>51</v>
      </c>
      <c r="S320" t="s">
        <v>13314</v>
      </c>
      <c r="T320">
        <v>29.044897313905562</v>
      </c>
      <c r="U320">
        <v>402.2</v>
      </c>
      <c r="V320" t="s">
        <v>15172</v>
      </c>
      <c r="W320" t="s">
        <v>15172</v>
      </c>
      <c r="X320" t="s">
        <v>13242</v>
      </c>
      <c r="Y320" s="102">
        <v>45993.385736689816</v>
      </c>
    </row>
    <row r="321" spans="1:25" x14ac:dyDescent="0.25">
      <c r="A321">
        <v>1320</v>
      </c>
      <c r="B321" t="s">
        <v>687</v>
      </c>
      <c r="C321" t="s">
        <v>650</v>
      </c>
      <c r="D321" t="s">
        <v>114</v>
      </c>
      <c r="E321" t="s">
        <v>638</v>
      </c>
      <c r="F321" t="s">
        <v>639</v>
      </c>
      <c r="G321" t="s">
        <v>686</v>
      </c>
      <c r="H321">
        <v>1981</v>
      </c>
      <c r="I321" t="s">
        <v>15440</v>
      </c>
      <c r="J321" t="s">
        <v>48</v>
      </c>
      <c r="K321" t="s">
        <v>13280</v>
      </c>
      <c r="L321">
        <v>0.5</v>
      </c>
      <c r="M321">
        <v>4</v>
      </c>
      <c r="N321" t="s">
        <v>59</v>
      </c>
      <c r="O321" t="s">
        <v>50</v>
      </c>
      <c r="P321">
        <v>0</v>
      </c>
      <c r="Q321" t="s">
        <v>51</v>
      </c>
      <c r="R321" t="s">
        <v>51</v>
      </c>
      <c r="S321" t="s">
        <v>13314</v>
      </c>
      <c r="T321">
        <v>29.10277991598241</v>
      </c>
      <c r="U321">
        <v>402.3</v>
      </c>
      <c r="V321" t="s">
        <v>15172</v>
      </c>
      <c r="W321" t="s">
        <v>15172</v>
      </c>
      <c r="X321" t="s">
        <v>13242</v>
      </c>
      <c r="Y321" s="102">
        <v>45993.385736689816</v>
      </c>
    </row>
    <row r="322" spans="1:25" x14ac:dyDescent="0.25">
      <c r="A322">
        <v>1321</v>
      </c>
      <c r="B322" t="s">
        <v>688</v>
      </c>
      <c r="C322" t="s">
        <v>650</v>
      </c>
      <c r="D322" t="s">
        <v>114</v>
      </c>
      <c r="E322" t="s">
        <v>638</v>
      </c>
      <c r="F322" t="s">
        <v>639</v>
      </c>
      <c r="G322" t="s">
        <v>686</v>
      </c>
      <c r="H322">
        <v>1981</v>
      </c>
      <c r="I322" t="s">
        <v>15440</v>
      </c>
      <c r="J322" t="s">
        <v>48</v>
      </c>
      <c r="K322" t="s">
        <v>13251</v>
      </c>
      <c r="L322">
        <v>0</v>
      </c>
      <c r="M322">
        <v>4</v>
      </c>
      <c r="N322" t="s">
        <v>59</v>
      </c>
      <c r="O322" t="s">
        <v>50</v>
      </c>
      <c r="P322">
        <v>0</v>
      </c>
      <c r="Q322" t="s">
        <v>51</v>
      </c>
      <c r="R322" t="s">
        <v>51</v>
      </c>
      <c r="S322" t="s">
        <v>13314</v>
      </c>
      <c r="T322">
        <v>29.210925266934467</v>
      </c>
      <c r="U322">
        <v>437.9</v>
      </c>
      <c r="V322" t="s">
        <v>15172</v>
      </c>
      <c r="W322" t="s">
        <v>15172</v>
      </c>
      <c r="X322" t="s">
        <v>13242</v>
      </c>
      <c r="Y322" s="102">
        <v>45993.385736689816</v>
      </c>
    </row>
    <row r="323" spans="1:25" x14ac:dyDescent="0.25">
      <c r="A323">
        <v>1322</v>
      </c>
      <c r="B323" t="s">
        <v>689</v>
      </c>
      <c r="C323" t="s">
        <v>650</v>
      </c>
      <c r="D323" t="s">
        <v>114</v>
      </c>
      <c r="E323" t="s">
        <v>638</v>
      </c>
      <c r="F323" t="s">
        <v>639</v>
      </c>
      <c r="G323" t="s">
        <v>686</v>
      </c>
      <c r="H323">
        <v>1981</v>
      </c>
      <c r="I323" t="s">
        <v>15440</v>
      </c>
      <c r="J323" t="s">
        <v>48</v>
      </c>
      <c r="K323" t="s">
        <v>13280</v>
      </c>
      <c r="L323">
        <v>0</v>
      </c>
      <c r="M323">
        <v>4</v>
      </c>
      <c r="N323" t="s">
        <v>59</v>
      </c>
      <c r="O323" t="s">
        <v>50</v>
      </c>
      <c r="P323">
        <v>0</v>
      </c>
      <c r="Q323" t="s">
        <v>51</v>
      </c>
      <c r="R323" t="s">
        <v>51</v>
      </c>
      <c r="S323" t="s">
        <v>13314</v>
      </c>
      <c r="T323">
        <v>29.269361709116499</v>
      </c>
      <c r="U323">
        <v>370</v>
      </c>
      <c r="V323" t="s">
        <v>15172</v>
      </c>
      <c r="W323" t="s">
        <v>15172</v>
      </c>
      <c r="X323" t="s">
        <v>13242</v>
      </c>
      <c r="Y323" s="102">
        <v>45993.385736689816</v>
      </c>
    </row>
    <row r="324" spans="1:25" x14ac:dyDescent="0.25">
      <c r="A324">
        <v>1323</v>
      </c>
      <c r="B324" t="s">
        <v>690</v>
      </c>
      <c r="C324" t="s">
        <v>691</v>
      </c>
      <c r="D324" t="s">
        <v>114</v>
      </c>
      <c r="E324" t="s">
        <v>638</v>
      </c>
      <c r="F324" t="s">
        <v>639</v>
      </c>
      <c r="G324" t="s">
        <v>692</v>
      </c>
      <c r="H324">
        <v>1981</v>
      </c>
      <c r="I324" t="s">
        <v>15440</v>
      </c>
      <c r="J324" t="s">
        <v>48</v>
      </c>
      <c r="K324" t="s">
        <v>13280</v>
      </c>
      <c r="L324">
        <v>3</v>
      </c>
      <c r="M324">
        <v>3</v>
      </c>
      <c r="N324" t="s">
        <v>49</v>
      </c>
      <c r="O324" t="s">
        <v>50</v>
      </c>
      <c r="P324">
        <v>0</v>
      </c>
      <c r="Q324" t="s">
        <v>51</v>
      </c>
      <c r="R324" t="s">
        <v>51</v>
      </c>
      <c r="S324" t="s">
        <v>13314</v>
      </c>
      <c r="T324">
        <v>29.943611663146381</v>
      </c>
      <c r="U324">
        <v>286.2</v>
      </c>
      <c r="V324" t="s">
        <v>15172</v>
      </c>
      <c r="W324" t="s">
        <v>15172</v>
      </c>
      <c r="X324" t="s">
        <v>13242</v>
      </c>
      <c r="Y324" s="102">
        <v>45993.385736689816</v>
      </c>
    </row>
    <row r="325" spans="1:25" x14ac:dyDescent="0.25">
      <c r="A325">
        <v>1324</v>
      </c>
      <c r="B325" t="s">
        <v>693</v>
      </c>
      <c r="C325" t="s">
        <v>691</v>
      </c>
      <c r="D325" t="s">
        <v>114</v>
      </c>
      <c r="E325" t="s">
        <v>638</v>
      </c>
      <c r="F325" t="s">
        <v>639</v>
      </c>
      <c r="G325" t="s">
        <v>692</v>
      </c>
      <c r="H325">
        <v>1981</v>
      </c>
      <c r="I325" t="s">
        <v>15440</v>
      </c>
      <c r="J325" t="s">
        <v>48</v>
      </c>
      <c r="K325" t="s">
        <v>13280</v>
      </c>
      <c r="L325">
        <v>1.4</v>
      </c>
      <c r="M325">
        <v>3</v>
      </c>
      <c r="N325" t="s">
        <v>49</v>
      </c>
      <c r="O325" t="s">
        <v>50</v>
      </c>
      <c r="P325">
        <v>0</v>
      </c>
      <c r="Q325" t="s">
        <v>51</v>
      </c>
      <c r="R325" t="s">
        <v>51</v>
      </c>
      <c r="S325" t="s">
        <v>13314</v>
      </c>
      <c r="T325">
        <v>30.04636695951227</v>
      </c>
      <c r="U325">
        <v>284.89999999999998</v>
      </c>
      <c r="V325" t="s">
        <v>15172</v>
      </c>
      <c r="W325" t="s">
        <v>15172</v>
      </c>
      <c r="X325" t="s">
        <v>13242</v>
      </c>
      <c r="Y325" s="102">
        <v>45993.385736689816</v>
      </c>
    </row>
    <row r="326" spans="1:25" x14ac:dyDescent="0.25">
      <c r="A326">
        <v>1325</v>
      </c>
      <c r="B326" t="s">
        <v>694</v>
      </c>
      <c r="C326" t="s">
        <v>695</v>
      </c>
      <c r="D326" t="s">
        <v>114</v>
      </c>
      <c r="E326" t="s">
        <v>638</v>
      </c>
      <c r="F326" t="s">
        <v>639</v>
      </c>
      <c r="G326" t="s">
        <v>692</v>
      </c>
      <c r="H326">
        <v>1981</v>
      </c>
      <c r="I326" t="s">
        <v>15440</v>
      </c>
      <c r="J326" t="s">
        <v>48</v>
      </c>
      <c r="K326" t="s">
        <v>13251</v>
      </c>
      <c r="L326">
        <v>0</v>
      </c>
      <c r="M326">
        <v>2</v>
      </c>
      <c r="N326" t="s">
        <v>49</v>
      </c>
      <c r="O326" t="s">
        <v>50</v>
      </c>
      <c r="P326">
        <v>0</v>
      </c>
      <c r="Q326" t="s">
        <v>51</v>
      </c>
      <c r="R326" t="s">
        <v>51</v>
      </c>
      <c r="S326" t="s">
        <v>13314</v>
      </c>
      <c r="T326">
        <v>0.17453813832030446</v>
      </c>
      <c r="U326">
        <v>151.5</v>
      </c>
      <c r="V326" t="s">
        <v>15172</v>
      </c>
      <c r="W326" t="s">
        <v>15172</v>
      </c>
      <c r="X326" t="s">
        <v>13242</v>
      </c>
      <c r="Y326" s="102">
        <v>45993.385736689816</v>
      </c>
    </row>
    <row r="327" spans="1:25" x14ac:dyDescent="0.25">
      <c r="A327">
        <v>1326</v>
      </c>
      <c r="B327" t="s">
        <v>696</v>
      </c>
      <c r="C327" t="s">
        <v>650</v>
      </c>
      <c r="D327" t="s">
        <v>114</v>
      </c>
      <c r="E327" t="s">
        <v>638</v>
      </c>
      <c r="F327" t="s">
        <v>639</v>
      </c>
      <c r="G327" t="s">
        <v>697</v>
      </c>
      <c r="H327">
        <v>1981</v>
      </c>
      <c r="I327" t="s">
        <v>15440</v>
      </c>
      <c r="J327" t="s">
        <v>48</v>
      </c>
      <c r="K327" t="s">
        <v>13279</v>
      </c>
      <c r="L327">
        <v>1</v>
      </c>
      <c r="M327">
        <v>4</v>
      </c>
      <c r="N327" t="s">
        <v>59</v>
      </c>
      <c r="O327" t="s">
        <v>50</v>
      </c>
      <c r="P327">
        <v>0</v>
      </c>
      <c r="Q327" t="s">
        <v>51</v>
      </c>
      <c r="R327" t="s">
        <v>51</v>
      </c>
      <c r="S327" t="s">
        <v>13314</v>
      </c>
      <c r="T327">
        <v>30.387174529408924</v>
      </c>
      <c r="U327">
        <v>375.9</v>
      </c>
      <c r="V327" t="s">
        <v>15172</v>
      </c>
      <c r="W327" t="s">
        <v>15172</v>
      </c>
      <c r="X327" t="s">
        <v>13242</v>
      </c>
      <c r="Y327" s="102">
        <v>45993.385736689816</v>
      </c>
    </row>
    <row r="328" spans="1:25" x14ac:dyDescent="0.25">
      <c r="A328">
        <v>1327</v>
      </c>
      <c r="B328" t="s">
        <v>698</v>
      </c>
      <c r="C328" t="s">
        <v>650</v>
      </c>
      <c r="D328" t="s">
        <v>15452</v>
      </c>
      <c r="E328" t="s">
        <v>638</v>
      </c>
      <c r="F328" t="s">
        <v>639</v>
      </c>
      <c r="G328" t="s">
        <v>699</v>
      </c>
      <c r="H328">
        <v>1981</v>
      </c>
      <c r="I328" t="s">
        <v>15440</v>
      </c>
      <c r="J328" t="s">
        <v>48</v>
      </c>
      <c r="K328" t="s">
        <v>13280</v>
      </c>
      <c r="L328">
        <v>0.25</v>
      </c>
      <c r="M328">
        <v>2</v>
      </c>
      <c r="N328" t="s">
        <v>49</v>
      </c>
      <c r="O328" t="s">
        <v>50</v>
      </c>
      <c r="P328">
        <v>0</v>
      </c>
      <c r="Q328" t="s">
        <v>51</v>
      </c>
      <c r="R328" t="s">
        <v>51</v>
      </c>
      <c r="S328" t="s">
        <v>13314</v>
      </c>
      <c r="T328">
        <v>31.353210852541892</v>
      </c>
      <c r="U328">
        <v>215.6</v>
      </c>
      <c r="V328" t="s">
        <v>15172</v>
      </c>
      <c r="W328" t="s">
        <v>15172</v>
      </c>
      <c r="X328" t="s">
        <v>13242</v>
      </c>
      <c r="Y328" s="102">
        <v>45993.385736689816</v>
      </c>
    </row>
    <row r="329" spans="1:25" x14ac:dyDescent="0.25">
      <c r="A329">
        <v>1328</v>
      </c>
      <c r="B329" t="s">
        <v>700</v>
      </c>
      <c r="C329" t="s">
        <v>172</v>
      </c>
      <c r="D329" t="s">
        <v>114</v>
      </c>
      <c r="E329" t="s">
        <v>638</v>
      </c>
      <c r="F329" t="s">
        <v>639</v>
      </c>
      <c r="G329" t="s">
        <v>701</v>
      </c>
      <c r="H329">
        <v>1986</v>
      </c>
      <c r="I329" t="s">
        <v>15440</v>
      </c>
      <c r="J329" t="s">
        <v>51</v>
      </c>
      <c r="K329" t="s">
        <v>15442</v>
      </c>
      <c r="L329">
        <v>0</v>
      </c>
      <c r="M329">
        <v>2</v>
      </c>
      <c r="N329" t="s">
        <v>59</v>
      </c>
      <c r="O329" t="s">
        <v>116</v>
      </c>
      <c r="P329">
        <v>0</v>
      </c>
      <c r="Q329" t="s">
        <v>51</v>
      </c>
      <c r="R329" t="s">
        <v>51</v>
      </c>
      <c r="S329" t="s">
        <v>13314</v>
      </c>
      <c r="T329">
        <v>32.977390194975825</v>
      </c>
      <c r="U329">
        <v>21.3</v>
      </c>
      <c r="V329" t="s">
        <v>15172</v>
      </c>
      <c r="W329" t="s">
        <v>15172</v>
      </c>
      <c r="X329" t="s">
        <v>13242</v>
      </c>
      <c r="Y329" s="102">
        <v>45993.385736689816</v>
      </c>
    </row>
    <row r="330" spans="1:25" x14ac:dyDescent="0.25">
      <c r="A330">
        <v>1329</v>
      </c>
      <c r="B330" t="s">
        <v>702</v>
      </c>
      <c r="C330" t="s">
        <v>703</v>
      </c>
      <c r="D330" t="s">
        <v>114</v>
      </c>
      <c r="E330" t="s">
        <v>638</v>
      </c>
      <c r="F330" t="s">
        <v>639</v>
      </c>
      <c r="G330" t="s">
        <v>701</v>
      </c>
      <c r="H330">
        <v>1983</v>
      </c>
      <c r="I330" t="s">
        <v>15440</v>
      </c>
      <c r="J330" t="s">
        <v>48</v>
      </c>
      <c r="K330" t="s">
        <v>13254</v>
      </c>
      <c r="L330">
        <v>0.5</v>
      </c>
      <c r="M330">
        <v>3</v>
      </c>
      <c r="N330" t="s">
        <v>49</v>
      </c>
      <c r="O330" t="s">
        <v>50</v>
      </c>
      <c r="P330">
        <v>0</v>
      </c>
      <c r="Q330" t="s">
        <v>51</v>
      </c>
      <c r="R330" t="s">
        <v>51</v>
      </c>
      <c r="S330" t="s">
        <v>13314</v>
      </c>
      <c r="T330">
        <v>33.253120906068858</v>
      </c>
      <c r="U330">
        <v>124.5</v>
      </c>
      <c r="V330" t="s">
        <v>15172</v>
      </c>
      <c r="W330" t="s">
        <v>15172</v>
      </c>
      <c r="X330" t="s">
        <v>13242</v>
      </c>
      <c r="Y330" s="102">
        <v>45993.385736689816</v>
      </c>
    </row>
    <row r="331" spans="1:25" x14ac:dyDescent="0.25">
      <c r="A331">
        <v>1330</v>
      </c>
      <c r="B331" t="s">
        <v>704</v>
      </c>
      <c r="C331" t="s">
        <v>703</v>
      </c>
      <c r="D331" t="s">
        <v>114</v>
      </c>
      <c r="E331" t="s">
        <v>638</v>
      </c>
      <c r="F331" t="s">
        <v>639</v>
      </c>
      <c r="G331" t="s">
        <v>701</v>
      </c>
      <c r="H331">
        <v>1983</v>
      </c>
      <c r="I331" t="s">
        <v>15440</v>
      </c>
      <c r="J331" t="s">
        <v>48</v>
      </c>
      <c r="K331" t="s">
        <v>13254</v>
      </c>
      <c r="L331">
        <v>0.5</v>
      </c>
      <c r="M331">
        <v>3</v>
      </c>
      <c r="N331" t="s">
        <v>49</v>
      </c>
      <c r="O331" t="s">
        <v>50</v>
      </c>
      <c r="P331">
        <v>0</v>
      </c>
      <c r="Q331" t="s">
        <v>51</v>
      </c>
      <c r="R331" t="s">
        <v>51</v>
      </c>
      <c r="S331" t="s">
        <v>13314</v>
      </c>
      <c r="T331">
        <v>33.24497874363923</v>
      </c>
      <c r="U331">
        <v>124.5</v>
      </c>
      <c r="V331" t="s">
        <v>15172</v>
      </c>
      <c r="W331" t="s">
        <v>15172</v>
      </c>
      <c r="X331" t="s">
        <v>13242</v>
      </c>
      <c r="Y331" s="102">
        <v>45993.385736689816</v>
      </c>
    </row>
    <row r="332" spans="1:25" x14ac:dyDescent="0.25">
      <c r="A332">
        <v>1331</v>
      </c>
      <c r="B332" t="s">
        <v>705</v>
      </c>
      <c r="C332" t="s">
        <v>650</v>
      </c>
      <c r="D332" t="s">
        <v>15452</v>
      </c>
      <c r="E332" t="s">
        <v>638</v>
      </c>
      <c r="F332" t="s">
        <v>639</v>
      </c>
      <c r="G332" t="s">
        <v>701</v>
      </c>
      <c r="H332">
        <v>1983</v>
      </c>
      <c r="I332" t="s">
        <v>15440</v>
      </c>
      <c r="J332" t="s">
        <v>48</v>
      </c>
      <c r="K332" t="s">
        <v>13279</v>
      </c>
      <c r="L332">
        <v>0</v>
      </c>
      <c r="M332">
        <v>3</v>
      </c>
      <c r="N332" t="s">
        <v>49</v>
      </c>
      <c r="O332" t="s">
        <v>50</v>
      </c>
      <c r="P332">
        <v>0</v>
      </c>
      <c r="Q332" t="s">
        <v>51</v>
      </c>
      <c r="R332" t="s">
        <v>51</v>
      </c>
      <c r="S332" t="s">
        <v>13314</v>
      </c>
      <c r="T332">
        <v>33.373783536298781</v>
      </c>
      <c r="U332">
        <v>243.9</v>
      </c>
      <c r="V332" t="s">
        <v>15172</v>
      </c>
      <c r="W332" t="s">
        <v>15172</v>
      </c>
      <c r="X332" t="s">
        <v>13242</v>
      </c>
      <c r="Y332" s="102">
        <v>45993.385736689816</v>
      </c>
    </row>
    <row r="333" spans="1:25" x14ac:dyDescent="0.25">
      <c r="A333">
        <v>1332</v>
      </c>
      <c r="B333" t="s">
        <v>706</v>
      </c>
      <c r="C333" t="s">
        <v>650</v>
      </c>
      <c r="D333" t="s">
        <v>114</v>
      </c>
      <c r="E333" t="s">
        <v>638</v>
      </c>
      <c r="F333" t="s">
        <v>639</v>
      </c>
      <c r="G333" t="s">
        <v>701</v>
      </c>
      <c r="H333">
        <v>1983</v>
      </c>
      <c r="I333" t="s">
        <v>15440</v>
      </c>
      <c r="J333" t="s">
        <v>48</v>
      </c>
      <c r="K333" t="s">
        <v>13279</v>
      </c>
      <c r="L333">
        <v>0</v>
      </c>
      <c r="M333">
        <v>3</v>
      </c>
      <c r="N333" t="s">
        <v>49</v>
      </c>
      <c r="O333" t="s">
        <v>50</v>
      </c>
      <c r="P333">
        <v>0</v>
      </c>
      <c r="Q333" t="s">
        <v>51</v>
      </c>
      <c r="R333" t="s">
        <v>51</v>
      </c>
      <c r="S333" t="s">
        <v>13314</v>
      </c>
      <c r="T333">
        <v>33.361550417657021</v>
      </c>
      <c r="U333">
        <v>245.9</v>
      </c>
      <c r="V333" t="s">
        <v>15172</v>
      </c>
      <c r="W333" t="s">
        <v>15172</v>
      </c>
      <c r="X333" t="s">
        <v>13242</v>
      </c>
      <c r="Y333" s="102">
        <v>45993.385736689816</v>
      </c>
    </row>
    <row r="334" spans="1:25" x14ac:dyDescent="0.25">
      <c r="A334">
        <v>1333</v>
      </c>
      <c r="B334" t="s">
        <v>707</v>
      </c>
      <c r="C334" t="s">
        <v>695</v>
      </c>
      <c r="D334" t="s">
        <v>114</v>
      </c>
      <c r="E334" t="s">
        <v>638</v>
      </c>
      <c r="F334" t="s">
        <v>639</v>
      </c>
      <c r="G334" t="s">
        <v>701</v>
      </c>
      <c r="H334">
        <v>1983</v>
      </c>
      <c r="I334" t="s">
        <v>15440</v>
      </c>
      <c r="J334" t="s">
        <v>48</v>
      </c>
      <c r="K334" t="s">
        <v>13280</v>
      </c>
      <c r="L334">
        <v>0</v>
      </c>
      <c r="M334">
        <v>3</v>
      </c>
      <c r="N334" t="s">
        <v>49</v>
      </c>
      <c r="O334" t="s">
        <v>50</v>
      </c>
      <c r="P334">
        <v>0</v>
      </c>
      <c r="Q334" t="s">
        <v>51</v>
      </c>
      <c r="R334" t="s">
        <v>51</v>
      </c>
      <c r="S334" t="s">
        <v>13314</v>
      </c>
      <c r="T334">
        <v>9.2530359308667015E-2</v>
      </c>
      <c r="U334">
        <v>261</v>
      </c>
      <c r="V334" t="s">
        <v>15172</v>
      </c>
      <c r="W334" t="s">
        <v>15172</v>
      </c>
      <c r="X334" t="s">
        <v>13242</v>
      </c>
      <c r="Y334" s="102">
        <v>45993.385736689816</v>
      </c>
    </row>
    <row r="335" spans="1:25" x14ac:dyDescent="0.25">
      <c r="A335">
        <v>1334</v>
      </c>
      <c r="B335" t="s">
        <v>708</v>
      </c>
      <c r="C335" t="s">
        <v>695</v>
      </c>
      <c r="D335" t="s">
        <v>114</v>
      </c>
      <c r="E335" t="s">
        <v>638</v>
      </c>
      <c r="F335" t="s">
        <v>639</v>
      </c>
      <c r="G335" t="s">
        <v>701</v>
      </c>
      <c r="H335">
        <v>1983</v>
      </c>
      <c r="I335" t="s">
        <v>15440</v>
      </c>
      <c r="J335" t="s">
        <v>48</v>
      </c>
      <c r="K335" t="s">
        <v>13280</v>
      </c>
      <c r="L335">
        <v>0</v>
      </c>
      <c r="M335">
        <v>3</v>
      </c>
      <c r="N335" t="s">
        <v>49</v>
      </c>
      <c r="O335" t="s">
        <v>50</v>
      </c>
      <c r="P335">
        <v>0</v>
      </c>
      <c r="Q335" t="s">
        <v>51</v>
      </c>
      <c r="R335" t="s">
        <v>51</v>
      </c>
      <c r="S335" t="s">
        <v>13314</v>
      </c>
      <c r="T335">
        <v>0.20488394692511122</v>
      </c>
      <c r="U335">
        <v>208</v>
      </c>
      <c r="V335" t="s">
        <v>15172</v>
      </c>
      <c r="W335" t="s">
        <v>15172</v>
      </c>
      <c r="X335" t="s">
        <v>13242</v>
      </c>
      <c r="Y335" s="102">
        <v>45993.385736689816</v>
      </c>
    </row>
    <row r="336" spans="1:25" x14ac:dyDescent="0.25">
      <c r="A336">
        <v>1335</v>
      </c>
      <c r="B336" t="s">
        <v>709</v>
      </c>
      <c r="C336" t="s">
        <v>710</v>
      </c>
      <c r="D336" t="s">
        <v>114</v>
      </c>
      <c r="E336" t="s">
        <v>638</v>
      </c>
      <c r="F336" t="s">
        <v>639</v>
      </c>
      <c r="G336" t="s">
        <v>711</v>
      </c>
      <c r="H336">
        <v>1982</v>
      </c>
      <c r="I336" t="s">
        <v>15440</v>
      </c>
      <c r="J336" t="s">
        <v>48</v>
      </c>
      <c r="K336" t="s">
        <v>13280</v>
      </c>
      <c r="L336">
        <v>1.4</v>
      </c>
      <c r="M336">
        <v>4</v>
      </c>
      <c r="N336" t="s">
        <v>73</v>
      </c>
      <c r="O336" t="s">
        <v>50</v>
      </c>
      <c r="P336">
        <v>2</v>
      </c>
      <c r="Q336" t="s">
        <v>73</v>
      </c>
      <c r="R336" t="s">
        <v>50</v>
      </c>
      <c r="S336" t="s">
        <v>13314</v>
      </c>
      <c r="T336">
        <v>33.777985815703559</v>
      </c>
      <c r="U336">
        <v>880.70799999999997</v>
      </c>
      <c r="V336" t="s">
        <v>15172</v>
      </c>
      <c r="W336" t="s">
        <v>15172</v>
      </c>
      <c r="X336" t="s">
        <v>13242</v>
      </c>
      <c r="Y336" s="102">
        <v>45993.385736689816</v>
      </c>
    </row>
    <row r="337" spans="1:25" x14ac:dyDescent="0.25">
      <c r="A337">
        <v>1336</v>
      </c>
      <c r="B337" t="s">
        <v>712</v>
      </c>
      <c r="C337" t="s">
        <v>710</v>
      </c>
      <c r="D337" t="s">
        <v>114</v>
      </c>
      <c r="E337" t="s">
        <v>638</v>
      </c>
      <c r="F337" t="s">
        <v>639</v>
      </c>
      <c r="G337" t="s">
        <v>711</v>
      </c>
      <c r="H337">
        <v>1982</v>
      </c>
      <c r="I337" t="s">
        <v>15440</v>
      </c>
      <c r="J337" t="s">
        <v>48</v>
      </c>
      <c r="K337" t="s">
        <v>13280</v>
      </c>
      <c r="L337">
        <v>1.4</v>
      </c>
      <c r="M337">
        <v>4</v>
      </c>
      <c r="N337" t="s">
        <v>73</v>
      </c>
      <c r="O337" t="s">
        <v>50</v>
      </c>
      <c r="P337">
        <v>3</v>
      </c>
      <c r="Q337" t="s">
        <v>73</v>
      </c>
      <c r="R337" t="s">
        <v>50</v>
      </c>
      <c r="S337" t="s">
        <v>13314</v>
      </c>
      <c r="T337">
        <v>33.723895372391056</v>
      </c>
      <c r="U337">
        <v>901.8</v>
      </c>
      <c r="V337" t="s">
        <v>15172</v>
      </c>
      <c r="W337" t="s">
        <v>15172</v>
      </c>
      <c r="X337" t="s">
        <v>13242</v>
      </c>
      <c r="Y337" s="102">
        <v>45993.385736689816</v>
      </c>
    </row>
    <row r="338" spans="1:25" x14ac:dyDescent="0.25">
      <c r="A338">
        <v>1337</v>
      </c>
      <c r="B338" t="s">
        <v>713</v>
      </c>
      <c r="C338" t="s">
        <v>714</v>
      </c>
      <c r="D338" t="s">
        <v>15452</v>
      </c>
      <c r="E338" t="s">
        <v>638</v>
      </c>
      <c r="F338" t="s">
        <v>639</v>
      </c>
      <c r="G338" t="s">
        <v>711</v>
      </c>
      <c r="H338">
        <v>1978</v>
      </c>
      <c r="I338" t="s">
        <v>15440</v>
      </c>
      <c r="J338" t="s">
        <v>48</v>
      </c>
      <c r="K338" t="s">
        <v>13279</v>
      </c>
      <c r="L338">
        <v>2</v>
      </c>
      <c r="M338">
        <v>3</v>
      </c>
      <c r="N338" t="s">
        <v>64</v>
      </c>
      <c r="O338" t="s">
        <v>65</v>
      </c>
      <c r="P338">
        <v>0</v>
      </c>
      <c r="Q338" t="s">
        <v>51</v>
      </c>
      <c r="R338" t="s">
        <v>51</v>
      </c>
      <c r="S338" t="s">
        <v>13314</v>
      </c>
      <c r="T338">
        <v>34.037425548881956</v>
      </c>
      <c r="U338">
        <v>78</v>
      </c>
      <c r="V338" t="s">
        <v>15172</v>
      </c>
      <c r="W338" t="s">
        <v>15172</v>
      </c>
      <c r="X338" t="s">
        <v>13242</v>
      </c>
      <c r="Y338" s="102">
        <v>45993.385736689816</v>
      </c>
    </row>
    <row r="339" spans="1:25" x14ac:dyDescent="0.25">
      <c r="A339">
        <v>1338</v>
      </c>
      <c r="B339" t="s">
        <v>715</v>
      </c>
      <c r="C339" t="s">
        <v>714</v>
      </c>
      <c r="D339" t="s">
        <v>15453</v>
      </c>
      <c r="E339" t="s">
        <v>638</v>
      </c>
      <c r="F339" t="s">
        <v>639</v>
      </c>
      <c r="G339" t="s">
        <v>711</v>
      </c>
      <c r="H339">
        <v>1978</v>
      </c>
      <c r="I339" t="s">
        <v>15440</v>
      </c>
      <c r="J339" t="s">
        <v>48</v>
      </c>
      <c r="K339" t="s">
        <v>13279</v>
      </c>
      <c r="L339">
        <v>2</v>
      </c>
      <c r="M339">
        <v>3</v>
      </c>
      <c r="N339" t="s">
        <v>64</v>
      </c>
      <c r="O339" t="s">
        <v>65</v>
      </c>
      <c r="P339">
        <v>0</v>
      </c>
      <c r="Q339" t="s">
        <v>51</v>
      </c>
      <c r="R339" t="s">
        <v>51</v>
      </c>
      <c r="S339" t="s">
        <v>13314</v>
      </c>
      <c r="T339">
        <v>34.060934198491594</v>
      </c>
      <c r="U339">
        <v>78</v>
      </c>
      <c r="V339" t="s">
        <v>15172</v>
      </c>
      <c r="W339" t="s">
        <v>15172</v>
      </c>
      <c r="X339" t="s">
        <v>13242</v>
      </c>
      <c r="Y339" s="102">
        <v>45993.385736689816</v>
      </c>
    </row>
    <row r="340" spans="1:25" x14ac:dyDescent="0.25">
      <c r="A340">
        <v>1339</v>
      </c>
      <c r="B340" t="s">
        <v>716</v>
      </c>
      <c r="C340" t="s">
        <v>717</v>
      </c>
      <c r="D340" t="s">
        <v>114</v>
      </c>
      <c r="E340" t="s">
        <v>638</v>
      </c>
      <c r="F340" t="s">
        <v>639</v>
      </c>
      <c r="G340" t="s">
        <v>718</v>
      </c>
      <c r="H340">
        <v>1978</v>
      </c>
      <c r="I340" t="s">
        <v>15440</v>
      </c>
      <c r="J340" t="s">
        <v>48</v>
      </c>
      <c r="K340" t="s">
        <v>13280</v>
      </c>
      <c r="L340">
        <v>0</v>
      </c>
      <c r="M340">
        <v>3</v>
      </c>
      <c r="N340" t="s">
        <v>49</v>
      </c>
      <c r="O340" t="s">
        <v>50</v>
      </c>
      <c r="P340">
        <v>0</v>
      </c>
      <c r="Q340" t="s">
        <v>51</v>
      </c>
      <c r="R340" t="s">
        <v>51</v>
      </c>
      <c r="S340" t="s">
        <v>13314</v>
      </c>
      <c r="T340">
        <v>37.020367902150291</v>
      </c>
      <c r="U340">
        <v>128</v>
      </c>
      <c r="V340" t="s">
        <v>15172</v>
      </c>
      <c r="W340" t="s">
        <v>15172</v>
      </c>
      <c r="X340" t="s">
        <v>13242</v>
      </c>
      <c r="Y340" s="102">
        <v>45993.385736689816</v>
      </c>
    </row>
    <row r="341" spans="1:25" x14ac:dyDescent="0.25">
      <c r="A341">
        <v>1340</v>
      </c>
      <c r="B341" t="s">
        <v>719</v>
      </c>
      <c r="C341" t="s">
        <v>717</v>
      </c>
      <c r="D341" t="s">
        <v>114</v>
      </c>
      <c r="E341" t="s">
        <v>638</v>
      </c>
      <c r="F341" t="s">
        <v>639</v>
      </c>
      <c r="G341" t="s">
        <v>718</v>
      </c>
      <c r="H341">
        <v>1978</v>
      </c>
      <c r="I341" t="s">
        <v>15440</v>
      </c>
      <c r="J341" t="s">
        <v>48</v>
      </c>
      <c r="K341" t="s">
        <v>13279</v>
      </c>
      <c r="L341">
        <v>0.5</v>
      </c>
      <c r="M341">
        <v>3</v>
      </c>
      <c r="N341" t="s">
        <v>49</v>
      </c>
      <c r="O341" t="s">
        <v>50</v>
      </c>
      <c r="P341">
        <v>0</v>
      </c>
      <c r="Q341" t="s">
        <v>51</v>
      </c>
      <c r="R341" t="s">
        <v>51</v>
      </c>
      <c r="S341" t="s">
        <v>13314</v>
      </c>
      <c r="T341">
        <v>37.06878309558126</v>
      </c>
      <c r="U341">
        <v>128</v>
      </c>
      <c r="V341" t="s">
        <v>15172</v>
      </c>
      <c r="W341" t="s">
        <v>15172</v>
      </c>
      <c r="X341" t="s">
        <v>13242</v>
      </c>
      <c r="Y341" s="102">
        <v>45993.385736689816</v>
      </c>
    </row>
    <row r="342" spans="1:25" x14ac:dyDescent="0.25">
      <c r="A342">
        <v>1341</v>
      </c>
      <c r="B342" t="s">
        <v>720</v>
      </c>
      <c r="C342" t="s">
        <v>721</v>
      </c>
      <c r="D342" t="s">
        <v>15452</v>
      </c>
      <c r="E342" t="s">
        <v>638</v>
      </c>
      <c r="F342" t="s">
        <v>639</v>
      </c>
      <c r="G342" t="s">
        <v>722</v>
      </c>
      <c r="H342">
        <v>1982</v>
      </c>
      <c r="I342" t="s">
        <v>15440</v>
      </c>
      <c r="J342" t="s">
        <v>48</v>
      </c>
      <c r="K342" t="s">
        <v>13279</v>
      </c>
      <c r="L342">
        <v>1.4</v>
      </c>
      <c r="M342">
        <v>8</v>
      </c>
      <c r="N342" t="s">
        <v>73</v>
      </c>
      <c r="O342" t="s">
        <v>263</v>
      </c>
      <c r="P342">
        <v>0</v>
      </c>
      <c r="Q342" t="s">
        <v>51</v>
      </c>
      <c r="R342" t="s">
        <v>51</v>
      </c>
      <c r="S342" t="s">
        <v>13314</v>
      </c>
      <c r="T342">
        <v>39.726749134083065</v>
      </c>
      <c r="U342">
        <v>1283</v>
      </c>
      <c r="V342" t="s">
        <v>15172</v>
      </c>
      <c r="W342" t="s">
        <v>15172</v>
      </c>
      <c r="X342" t="s">
        <v>13242</v>
      </c>
      <c r="Y342" s="102">
        <v>45993.385736689816</v>
      </c>
    </row>
    <row r="343" spans="1:25" x14ac:dyDescent="0.25">
      <c r="A343">
        <v>1342</v>
      </c>
      <c r="B343" t="s">
        <v>723</v>
      </c>
      <c r="C343" t="s">
        <v>721</v>
      </c>
      <c r="D343" t="s">
        <v>15453</v>
      </c>
      <c r="E343" t="s">
        <v>638</v>
      </c>
      <c r="F343" t="s">
        <v>639</v>
      </c>
      <c r="G343" t="s">
        <v>722</v>
      </c>
      <c r="H343">
        <v>1984</v>
      </c>
      <c r="I343" t="s">
        <v>15440</v>
      </c>
      <c r="J343" t="s">
        <v>48</v>
      </c>
      <c r="K343" t="s">
        <v>13279</v>
      </c>
      <c r="L343">
        <v>1.5</v>
      </c>
      <c r="M343">
        <v>7</v>
      </c>
      <c r="N343" t="s">
        <v>73</v>
      </c>
      <c r="O343" t="s">
        <v>263</v>
      </c>
      <c r="P343">
        <v>0</v>
      </c>
      <c r="Q343" t="s">
        <v>51</v>
      </c>
      <c r="R343" t="s">
        <v>51</v>
      </c>
      <c r="S343" t="s">
        <v>13314</v>
      </c>
      <c r="T343">
        <v>39.724600000000002</v>
      </c>
      <c r="U343">
        <v>1145</v>
      </c>
      <c r="V343" t="s">
        <v>15172</v>
      </c>
      <c r="W343" t="s">
        <v>15172</v>
      </c>
      <c r="X343" t="s">
        <v>13242</v>
      </c>
      <c r="Y343" s="102">
        <v>45993.385736689816</v>
      </c>
    </row>
    <row r="344" spans="1:25" x14ac:dyDescent="0.25">
      <c r="A344">
        <v>1343</v>
      </c>
      <c r="B344" t="s">
        <v>724</v>
      </c>
      <c r="C344" t="s">
        <v>725</v>
      </c>
      <c r="D344" t="s">
        <v>15452</v>
      </c>
      <c r="E344" t="s">
        <v>638</v>
      </c>
      <c r="F344" t="s">
        <v>639</v>
      </c>
      <c r="G344" t="s">
        <v>722</v>
      </c>
      <c r="H344">
        <v>1984</v>
      </c>
      <c r="I344" t="s">
        <v>15440</v>
      </c>
      <c r="J344" t="s">
        <v>48</v>
      </c>
      <c r="K344" t="s">
        <v>13279</v>
      </c>
      <c r="L344">
        <v>0</v>
      </c>
      <c r="M344">
        <v>3</v>
      </c>
      <c r="N344" t="s">
        <v>64</v>
      </c>
      <c r="O344" t="s">
        <v>65</v>
      </c>
      <c r="P344">
        <v>0</v>
      </c>
      <c r="Q344" t="s">
        <v>51</v>
      </c>
      <c r="R344" t="s">
        <v>51</v>
      </c>
      <c r="S344" t="s">
        <v>13314</v>
      </c>
      <c r="T344">
        <v>39.847379259266297</v>
      </c>
      <c r="U344">
        <v>78</v>
      </c>
      <c r="V344" t="s">
        <v>15172</v>
      </c>
      <c r="W344" t="s">
        <v>15172</v>
      </c>
      <c r="X344" t="s">
        <v>13242</v>
      </c>
      <c r="Y344" s="102">
        <v>45993.385736689816</v>
      </c>
    </row>
    <row r="345" spans="1:25" x14ac:dyDescent="0.25">
      <c r="A345">
        <v>1344</v>
      </c>
      <c r="B345" t="s">
        <v>726</v>
      </c>
      <c r="C345" t="s">
        <v>725</v>
      </c>
      <c r="D345" t="s">
        <v>15453</v>
      </c>
      <c r="E345" t="s">
        <v>638</v>
      </c>
      <c r="F345" t="s">
        <v>639</v>
      </c>
      <c r="G345" t="s">
        <v>722</v>
      </c>
      <c r="H345">
        <v>1984</v>
      </c>
      <c r="I345" t="s">
        <v>15440</v>
      </c>
      <c r="J345" t="s">
        <v>48</v>
      </c>
      <c r="K345" t="s">
        <v>13279</v>
      </c>
      <c r="L345">
        <v>0</v>
      </c>
      <c r="M345">
        <v>3</v>
      </c>
      <c r="N345" t="s">
        <v>64</v>
      </c>
      <c r="O345" t="s">
        <v>65</v>
      </c>
      <c r="P345">
        <v>0</v>
      </c>
      <c r="Q345" t="s">
        <v>51</v>
      </c>
      <c r="R345" t="s">
        <v>51</v>
      </c>
      <c r="S345" t="s">
        <v>13314</v>
      </c>
      <c r="T345">
        <v>39.887755037326635</v>
      </c>
      <c r="U345">
        <v>78</v>
      </c>
      <c r="V345" t="s">
        <v>15172</v>
      </c>
      <c r="W345" t="s">
        <v>15172</v>
      </c>
      <c r="X345" t="s">
        <v>13242</v>
      </c>
      <c r="Y345" s="102">
        <v>45993.385736689816</v>
      </c>
    </row>
    <row r="346" spans="1:25" x14ac:dyDescent="0.25">
      <c r="A346">
        <v>1345</v>
      </c>
      <c r="B346" t="s">
        <v>727</v>
      </c>
      <c r="C346" t="s">
        <v>728</v>
      </c>
      <c r="D346" t="s">
        <v>15452</v>
      </c>
      <c r="E346" t="s">
        <v>638</v>
      </c>
      <c r="F346" t="s">
        <v>639</v>
      </c>
      <c r="G346" t="s">
        <v>729</v>
      </c>
      <c r="H346">
        <v>1983</v>
      </c>
      <c r="I346" t="s">
        <v>15440</v>
      </c>
      <c r="J346" t="s">
        <v>48</v>
      </c>
      <c r="K346" t="s">
        <v>13280</v>
      </c>
      <c r="L346">
        <v>0.375</v>
      </c>
      <c r="M346">
        <v>3</v>
      </c>
      <c r="N346" t="s">
        <v>49</v>
      </c>
      <c r="O346" t="s">
        <v>50</v>
      </c>
      <c r="P346">
        <v>0</v>
      </c>
      <c r="Q346" t="s">
        <v>51</v>
      </c>
      <c r="R346" t="s">
        <v>51</v>
      </c>
      <c r="S346" t="s">
        <v>13314</v>
      </c>
      <c r="T346">
        <v>42.237403747916886</v>
      </c>
      <c r="U346">
        <v>134.6</v>
      </c>
      <c r="V346" t="s">
        <v>15172</v>
      </c>
      <c r="W346" t="s">
        <v>15172</v>
      </c>
      <c r="X346" t="s">
        <v>13242</v>
      </c>
      <c r="Y346" s="102">
        <v>45993.385736689816</v>
      </c>
    </row>
    <row r="347" spans="1:25" x14ac:dyDescent="0.25">
      <c r="A347">
        <v>1346</v>
      </c>
      <c r="B347" t="s">
        <v>730</v>
      </c>
      <c r="C347" t="s">
        <v>728</v>
      </c>
      <c r="D347" t="s">
        <v>15453</v>
      </c>
      <c r="E347" t="s">
        <v>638</v>
      </c>
      <c r="F347" t="s">
        <v>639</v>
      </c>
      <c r="G347" t="s">
        <v>729</v>
      </c>
      <c r="H347">
        <v>1983</v>
      </c>
      <c r="I347" t="s">
        <v>15440</v>
      </c>
      <c r="J347" t="s">
        <v>48</v>
      </c>
      <c r="K347" t="s">
        <v>13280</v>
      </c>
      <c r="L347">
        <v>0.375</v>
      </c>
      <c r="M347">
        <v>3</v>
      </c>
      <c r="N347" t="s">
        <v>49</v>
      </c>
      <c r="O347" t="s">
        <v>50</v>
      </c>
      <c r="P347">
        <v>0</v>
      </c>
      <c r="Q347" t="s">
        <v>51</v>
      </c>
      <c r="R347" t="s">
        <v>51</v>
      </c>
      <c r="S347" t="s">
        <v>13314</v>
      </c>
      <c r="T347">
        <v>42.244477788007458</v>
      </c>
      <c r="U347">
        <v>134.6</v>
      </c>
      <c r="V347" t="s">
        <v>15172</v>
      </c>
      <c r="W347" t="s">
        <v>15172</v>
      </c>
      <c r="X347" t="s">
        <v>13242</v>
      </c>
      <c r="Y347" s="102">
        <v>45993.385736689816</v>
      </c>
    </row>
    <row r="348" spans="1:25" x14ac:dyDescent="0.25">
      <c r="A348">
        <v>1347</v>
      </c>
      <c r="B348" t="s">
        <v>731</v>
      </c>
      <c r="C348" t="s">
        <v>732</v>
      </c>
      <c r="D348" t="s">
        <v>114</v>
      </c>
      <c r="E348" t="s">
        <v>638</v>
      </c>
      <c r="F348" t="s">
        <v>639</v>
      </c>
      <c r="G348" t="s">
        <v>733</v>
      </c>
      <c r="H348">
        <v>1982</v>
      </c>
      <c r="I348" t="s">
        <v>15441</v>
      </c>
      <c r="J348" t="s">
        <v>48</v>
      </c>
      <c r="K348" t="s">
        <v>13279</v>
      </c>
      <c r="L348">
        <v>0</v>
      </c>
      <c r="M348">
        <v>6</v>
      </c>
      <c r="N348" t="s">
        <v>73</v>
      </c>
      <c r="O348" t="s">
        <v>50</v>
      </c>
      <c r="P348">
        <v>0</v>
      </c>
      <c r="Q348" t="s">
        <v>51</v>
      </c>
      <c r="R348" t="s">
        <v>51</v>
      </c>
      <c r="S348" t="s">
        <v>13314</v>
      </c>
      <c r="T348">
        <v>42.793524692140011</v>
      </c>
      <c r="U348">
        <v>1092</v>
      </c>
      <c r="V348" t="s">
        <v>15172</v>
      </c>
      <c r="W348" t="s">
        <v>15172</v>
      </c>
      <c r="X348" t="s">
        <v>13242</v>
      </c>
      <c r="Y348" s="102">
        <v>45993.385736689816</v>
      </c>
    </row>
    <row r="349" spans="1:25" x14ac:dyDescent="0.25">
      <c r="A349">
        <v>1348</v>
      </c>
      <c r="B349" t="s">
        <v>734</v>
      </c>
      <c r="C349" t="s">
        <v>732</v>
      </c>
      <c r="D349" t="s">
        <v>114</v>
      </c>
      <c r="E349" t="s">
        <v>638</v>
      </c>
      <c r="F349" t="s">
        <v>639</v>
      </c>
      <c r="G349" t="s">
        <v>735</v>
      </c>
      <c r="H349">
        <v>1984</v>
      </c>
      <c r="I349" t="s">
        <v>15441</v>
      </c>
      <c r="J349" t="s">
        <v>48</v>
      </c>
      <c r="K349" t="s">
        <v>13279</v>
      </c>
      <c r="L349">
        <v>0</v>
      </c>
      <c r="M349">
        <v>6</v>
      </c>
      <c r="N349" t="s">
        <v>73</v>
      </c>
      <c r="O349" t="s">
        <v>50</v>
      </c>
      <c r="P349">
        <v>0</v>
      </c>
      <c r="Q349" t="s">
        <v>51</v>
      </c>
      <c r="R349" t="s">
        <v>51</v>
      </c>
      <c r="S349" t="s">
        <v>13314</v>
      </c>
      <c r="T349">
        <v>42.805173782449437</v>
      </c>
      <c r="U349">
        <v>1092</v>
      </c>
      <c r="V349" t="s">
        <v>15172</v>
      </c>
      <c r="W349" t="s">
        <v>15172</v>
      </c>
      <c r="X349" t="s">
        <v>13242</v>
      </c>
      <c r="Y349" s="102">
        <v>45993.385736689816</v>
      </c>
    </row>
    <row r="350" spans="1:25" x14ac:dyDescent="0.25">
      <c r="A350">
        <v>1349</v>
      </c>
      <c r="B350" t="s">
        <v>736</v>
      </c>
      <c r="C350" t="s">
        <v>737</v>
      </c>
      <c r="D350" t="s">
        <v>114</v>
      </c>
      <c r="E350" t="s">
        <v>638</v>
      </c>
      <c r="F350" t="s">
        <v>639</v>
      </c>
      <c r="G350" t="s">
        <v>738</v>
      </c>
      <c r="H350">
        <v>1984</v>
      </c>
      <c r="I350" t="s">
        <v>15440</v>
      </c>
      <c r="J350" t="s">
        <v>51</v>
      </c>
      <c r="K350" t="s">
        <v>15442</v>
      </c>
      <c r="L350">
        <v>0</v>
      </c>
      <c r="M350">
        <v>1</v>
      </c>
      <c r="N350" t="s">
        <v>59</v>
      </c>
      <c r="O350" t="s">
        <v>116</v>
      </c>
      <c r="P350">
        <v>0</v>
      </c>
      <c r="Q350" t="s">
        <v>51</v>
      </c>
      <c r="R350" t="s">
        <v>51</v>
      </c>
      <c r="S350" t="s">
        <v>13314</v>
      </c>
      <c r="T350">
        <v>42.417302818033292</v>
      </c>
      <c r="U350">
        <v>16.100000000000001</v>
      </c>
      <c r="V350" t="s">
        <v>15172</v>
      </c>
      <c r="W350" t="s">
        <v>15172</v>
      </c>
      <c r="X350" t="s">
        <v>13242</v>
      </c>
      <c r="Y350" s="102">
        <v>45993.385736689816</v>
      </c>
    </row>
    <row r="351" spans="1:25" x14ac:dyDescent="0.25">
      <c r="A351">
        <v>1350</v>
      </c>
      <c r="B351" t="s">
        <v>739</v>
      </c>
      <c r="C351" t="s">
        <v>740</v>
      </c>
      <c r="D351" t="s">
        <v>114</v>
      </c>
      <c r="E351" t="s">
        <v>638</v>
      </c>
      <c r="F351" t="s">
        <v>639</v>
      </c>
      <c r="G351" t="s">
        <v>741</v>
      </c>
      <c r="H351">
        <v>1984</v>
      </c>
      <c r="I351" t="s">
        <v>15440</v>
      </c>
      <c r="J351" t="s">
        <v>51</v>
      </c>
      <c r="K351" t="s">
        <v>15442</v>
      </c>
      <c r="L351">
        <v>0</v>
      </c>
      <c r="M351">
        <v>1</v>
      </c>
      <c r="N351" t="s">
        <v>165</v>
      </c>
      <c r="O351" t="s">
        <v>116</v>
      </c>
      <c r="P351">
        <v>0</v>
      </c>
      <c r="Q351" t="s">
        <v>51</v>
      </c>
      <c r="R351" t="s">
        <v>51</v>
      </c>
      <c r="S351" t="s">
        <v>13314</v>
      </c>
      <c r="T351">
        <v>43.115441378449951</v>
      </c>
      <c r="U351">
        <v>10.5</v>
      </c>
      <c r="V351" t="s">
        <v>15172</v>
      </c>
      <c r="W351" t="s">
        <v>15172</v>
      </c>
      <c r="X351" t="s">
        <v>13242</v>
      </c>
      <c r="Y351" s="102">
        <v>45993.385736689816</v>
      </c>
    </row>
    <row r="352" spans="1:25" x14ac:dyDescent="0.25">
      <c r="A352">
        <v>1351</v>
      </c>
      <c r="B352" t="s">
        <v>742</v>
      </c>
      <c r="C352" t="s">
        <v>732</v>
      </c>
      <c r="D352" t="s">
        <v>114</v>
      </c>
      <c r="E352" t="s">
        <v>638</v>
      </c>
      <c r="F352" t="s">
        <v>639</v>
      </c>
      <c r="G352" t="s">
        <v>743</v>
      </c>
      <c r="H352">
        <v>1976</v>
      </c>
      <c r="I352" t="s">
        <v>15440</v>
      </c>
      <c r="J352" t="s">
        <v>48</v>
      </c>
      <c r="K352" t="s">
        <v>13279</v>
      </c>
      <c r="L352">
        <v>0.375</v>
      </c>
      <c r="M352">
        <v>4</v>
      </c>
      <c r="N352" t="s">
        <v>73</v>
      </c>
      <c r="O352" t="s">
        <v>50</v>
      </c>
      <c r="P352">
        <v>0</v>
      </c>
      <c r="Q352" t="s">
        <v>51</v>
      </c>
      <c r="R352" t="s">
        <v>51</v>
      </c>
      <c r="S352" t="s">
        <v>13314</v>
      </c>
      <c r="T352">
        <v>44.355718625991443</v>
      </c>
      <c r="U352">
        <v>544.9</v>
      </c>
      <c r="V352" t="s">
        <v>15172</v>
      </c>
      <c r="W352" t="s">
        <v>15172</v>
      </c>
      <c r="X352" t="s">
        <v>13242</v>
      </c>
      <c r="Y352" s="102">
        <v>45993.385736689816</v>
      </c>
    </row>
    <row r="353" spans="1:25" x14ac:dyDescent="0.25">
      <c r="A353">
        <v>1352</v>
      </c>
      <c r="B353" t="s">
        <v>744</v>
      </c>
      <c r="C353" t="s">
        <v>732</v>
      </c>
      <c r="D353" t="s">
        <v>114</v>
      </c>
      <c r="E353" t="s">
        <v>638</v>
      </c>
      <c r="F353" t="s">
        <v>639</v>
      </c>
      <c r="G353" t="s">
        <v>743</v>
      </c>
      <c r="H353">
        <v>1960</v>
      </c>
      <c r="I353" t="s">
        <v>15440</v>
      </c>
      <c r="J353" t="s">
        <v>48</v>
      </c>
      <c r="K353" t="s">
        <v>13251</v>
      </c>
      <c r="L353">
        <v>0</v>
      </c>
      <c r="M353">
        <v>3</v>
      </c>
      <c r="N353" t="s">
        <v>73</v>
      </c>
      <c r="O353" t="s">
        <v>475</v>
      </c>
      <c r="P353">
        <v>2</v>
      </c>
      <c r="Q353" t="s">
        <v>59</v>
      </c>
      <c r="R353" t="s">
        <v>50</v>
      </c>
      <c r="S353" t="s">
        <v>13314</v>
      </c>
      <c r="T353">
        <v>44.370554462865357</v>
      </c>
      <c r="U353">
        <v>620.79999999999995</v>
      </c>
      <c r="V353" t="s">
        <v>15172</v>
      </c>
      <c r="W353" t="s">
        <v>15172</v>
      </c>
      <c r="X353" t="s">
        <v>13242</v>
      </c>
      <c r="Y353" s="102">
        <v>45993.385736689816</v>
      </c>
    </row>
    <row r="354" spans="1:25" x14ac:dyDescent="0.25">
      <c r="A354">
        <v>1353</v>
      </c>
      <c r="B354" t="s">
        <v>745</v>
      </c>
      <c r="C354" t="s">
        <v>746</v>
      </c>
      <c r="D354" t="s">
        <v>114</v>
      </c>
      <c r="E354" t="s">
        <v>638</v>
      </c>
      <c r="F354" t="s">
        <v>639</v>
      </c>
      <c r="G354" t="s">
        <v>747</v>
      </c>
      <c r="H354">
        <v>1960</v>
      </c>
      <c r="I354" t="s">
        <v>15440</v>
      </c>
      <c r="J354" t="s">
        <v>48</v>
      </c>
      <c r="K354" t="s">
        <v>13254</v>
      </c>
      <c r="L354">
        <v>3</v>
      </c>
      <c r="M354">
        <v>1</v>
      </c>
      <c r="N354" t="s">
        <v>165</v>
      </c>
      <c r="O354" t="s">
        <v>65</v>
      </c>
      <c r="P354">
        <v>0</v>
      </c>
      <c r="Q354" t="s">
        <v>51</v>
      </c>
      <c r="R354" t="s">
        <v>51</v>
      </c>
      <c r="S354" t="s">
        <v>13314</v>
      </c>
      <c r="T354">
        <v>2.8240000000000001E-2</v>
      </c>
      <c r="U354">
        <v>18</v>
      </c>
      <c r="V354" t="s">
        <v>15172</v>
      </c>
      <c r="W354" t="s">
        <v>15172</v>
      </c>
      <c r="X354" t="s">
        <v>13242</v>
      </c>
      <c r="Y354" s="102">
        <v>45993.385736689816</v>
      </c>
    </row>
    <row r="355" spans="1:25" x14ac:dyDescent="0.25">
      <c r="A355">
        <v>1354</v>
      </c>
      <c r="B355" t="s">
        <v>748</v>
      </c>
      <c r="C355" t="s">
        <v>749</v>
      </c>
      <c r="D355" t="s">
        <v>114</v>
      </c>
      <c r="E355" t="s">
        <v>638</v>
      </c>
      <c r="F355" t="s">
        <v>639</v>
      </c>
      <c r="G355" t="s">
        <v>750</v>
      </c>
      <c r="H355">
        <v>1960</v>
      </c>
      <c r="I355" t="s">
        <v>15440</v>
      </c>
      <c r="J355" t="s">
        <v>48</v>
      </c>
      <c r="K355" t="s">
        <v>13279</v>
      </c>
      <c r="L355">
        <v>0</v>
      </c>
      <c r="M355">
        <v>3</v>
      </c>
      <c r="N355" t="s">
        <v>49</v>
      </c>
      <c r="O355" t="s">
        <v>50</v>
      </c>
      <c r="P355">
        <v>0</v>
      </c>
      <c r="Q355" t="s">
        <v>51</v>
      </c>
      <c r="R355" t="s">
        <v>51</v>
      </c>
      <c r="S355" t="s">
        <v>13314</v>
      </c>
      <c r="T355">
        <v>46.753350943163568</v>
      </c>
      <c r="U355">
        <v>154</v>
      </c>
      <c r="V355" t="s">
        <v>15172</v>
      </c>
      <c r="W355" t="s">
        <v>15172</v>
      </c>
      <c r="X355" t="s">
        <v>13242</v>
      </c>
      <c r="Y355" s="102">
        <v>45993.385736689816</v>
      </c>
    </row>
    <row r="356" spans="1:25" x14ac:dyDescent="0.25">
      <c r="A356">
        <v>1355</v>
      </c>
      <c r="B356" t="s">
        <v>751</v>
      </c>
      <c r="C356" t="s">
        <v>749</v>
      </c>
      <c r="D356" t="s">
        <v>114</v>
      </c>
      <c r="E356" t="s">
        <v>638</v>
      </c>
      <c r="F356" t="s">
        <v>639</v>
      </c>
      <c r="G356" t="s">
        <v>750</v>
      </c>
      <c r="H356">
        <v>1960</v>
      </c>
      <c r="I356" t="s">
        <v>15440</v>
      </c>
      <c r="J356" t="s">
        <v>48</v>
      </c>
      <c r="K356" t="s">
        <v>13279</v>
      </c>
      <c r="L356">
        <v>0</v>
      </c>
      <c r="M356">
        <v>3</v>
      </c>
      <c r="N356" t="s">
        <v>49</v>
      </c>
      <c r="O356" t="s">
        <v>50</v>
      </c>
      <c r="P356">
        <v>0</v>
      </c>
      <c r="Q356" t="s">
        <v>51</v>
      </c>
      <c r="R356" t="s">
        <v>51</v>
      </c>
      <c r="S356" t="s">
        <v>13314</v>
      </c>
      <c r="T356">
        <v>46.759330775417759</v>
      </c>
      <c r="U356">
        <v>154</v>
      </c>
      <c r="V356" t="s">
        <v>15172</v>
      </c>
      <c r="W356" t="s">
        <v>15172</v>
      </c>
      <c r="X356" t="s">
        <v>13242</v>
      </c>
      <c r="Y356" s="102">
        <v>45993.385736689816</v>
      </c>
    </row>
    <row r="357" spans="1:25" x14ac:dyDescent="0.25">
      <c r="A357">
        <v>1356</v>
      </c>
      <c r="B357" t="s">
        <v>752</v>
      </c>
      <c r="C357" t="s">
        <v>753</v>
      </c>
      <c r="D357" t="s">
        <v>15452</v>
      </c>
      <c r="E357" t="s">
        <v>638</v>
      </c>
      <c r="F357" t="s">
        <v>639</v>
      </c>
      <c r="G357" t="s">
        <v>754</v>
      </c>
      <c r="H357">
        <v>1966</v>
      </c>
      <c r="I357" t="s">
        <v>15440</v>
      </c>
      <c r="J357" t="s">
        <v>48</v>
      </c>
      <c r="K357" t="s">
        <v>13279</v>
      </c>
      <c r="L357">
        <v>0.5</v>
      </c>
      <c r="M357">
        <v>3</v>
      </c>
      <c r="N357" t="s">
        <v>49</v>
      </c>
      <c r="O357" t="s">
        <v>50</v>
      </c>
      <c r="P357">
        <v>0</v>
      </c>
      <c r="Q357" t="s">
        <v>51</v>
      </c>
      <c r="R357" t="s">
        <v>51</v>
      </c>
      <c r="S357" t="s">
        <v>13314</v>
      </c>
      <c r="T357">
        <v>48.250837320439572</v>
      </c>
      <c r="U357">
        <v>169</v>
      </c>
      <c r="V357" t="s">
        <v>15172</v>
      </c>
      <c r="W357" t="s">
        <v>15172</v>
      </c>
      <c r="X357" t="s">
        <v>13242</v>
      </c>
      <c r="Y357" s="102">
        <v>45993.385736689816</v>
      </c>
    </row>
    <row r="358" spans="1:25" x14ac:dyDescent="0.25">
      <c r="A358">
        <v>1357</v>
      </c>
      <c r="B358" t="s">
        <v>755</v>
      </c>
      <c r="C358" t="s">
        <v>753</v>
      </c>
      <c r="D358" t="s">
        <v>15453</v>
      </c>
      <c r="E358" t="s">
        <v>638</v>
      </c>
      <c r="F358" t="s">
        <v>639</v>
      </c>
      <c r="G358" t="s">
        <v>754</v>
      </c>
      <c r="H358">
        <v>1960</v>
      </c>
      <c r="I358" t="s">
        <v>15440</v>
      </c>
      <c r="J358" t="s">
        <v>48</v>
      </c>
      <c r="K358" t="s">
        <v>13280</v>
      </c>
      <c r="L358">
        <v>0.38</v>
      </c>
      <c r="M358">
        <v>3</v>
      </c>
      <c r="N358" t="s">
        <v>49</v>
      </c>
      <c r="O358" t="s">
        <v>50</v>
      </c>
      <c r="P358">
        <v>0</v>
      </c>
      <c r="Q358" t="s">
        <v>51</v>
      </c>
      <c r="R358" t="s">
        <v>51</v>
      </c>
      <c r="S358" t="s">
        <v>13314</v>
      </c>
      <c r="T358">
        <v>48.263051668844426</v>
      </c>
      <c r="U358">
        <v>169</v>
      </c>
      <c r="V358" t="s">
        <v>15172</v>
      </c>
      <c r="W358" t="s">
        <v>15172</v>
      </c>
      <c r="X358" t="s">
        <v>13242</v>
      </c>
      <c r="Y358" s="102">
        <v>45993.385736689816</v>
      </c>
    </row>
    <row r="359" spans="1:25" x14ac:dyDescent="0.25">
      <c r="A359">
        <v>1358</v>
      </c>
      <c r="B359" t="s">
        <v>756</v>
      </c>
      <c r="C359" t="s">
        <v>732</v>
      </c>
      <c r="D359" t="s">
        <v>114</v>
      </c>
      <c r="E359" t="s">
        <v>638</v>
      </c>
      <c r="F359" t="s">
        <v>639</v>
      </c>
      <c r="G359" t="s">
        <v>757</v>
      </c>
      <c r="H359">
        <v>1966</v>
      </c>
      <c r="I359" t="s">
        <v>15440</v>
      </c>
      <c r="J359" t="s">
        <v>48</v>
      </c>
      <c r="K359" t="s">
        <v>13254</v>
      </c>
      <c r="L359">
        <v>0.75</v>
      </c>
      <c r="M359">
        <v>4</v>
      </c>
      <c r="N359" t="s">
        <v>73</v>
      </c>
      <c r="O359" t="s">
        <v>475</v>
      </c>
      <c r="P359">
        <v>2</v>
      </c>
      <c r="Q359" t="s">
        <v>59</v>
      </c>
      <c r="R359" t="s">
        <v>50</v>
      </c>
      <c r="S359" t="s">
        <v>13314</v>
      </c>
      <c r="T359">
        <v>48.58932567132203</v>
      </c>
      <c r="U359">
        <v>800.8</v>
      </c>
      <c r="V359" t="s">
        <v>15172</v>
      </c>
      <c r="W359" t="s">
        <v>15172</v>
      </c>
      <c r="X359" t="s">
        <v>13242</v>
      </c>
      <c r="Y359" s="102">
        <v>45993.385736689816</v>
      </c>
    </row>
    <row r="360" spans="1:25" x14ac:dyDescent="0.25">
      <c r="A360">
        <v>1359</v>
      </c>
      <c r="B360" t="s">
        <v>758</v>
      </c>
      <c r="C360" t="s">
        <v>732</v>
      </c>
      <c r="D360" t="s">
        <v>114</v>
      </c>
      <c r="E360" t="s">
        <v>638</v>
      </c>
      <c r="F360" t="s">
        <v>639</v>
      </c>
      <c r="G360" t="s">
        <v>757</v>
      </c>
      <c r="H360">
        <v>1960</v>
      </c>
      <c r="I360" t="s">
        <v>15440</v>
      </c>
      <c r="J360" t="s">
        <v>48</v>
      </c>
      <c r="K360" t="s">
        <v>13280</v>
      </c>
      <c r="L360">
        <v>0.375</v>
      </c>
      <c r="M360">
        <v>4</v>
      </c>
      <c r="N360" t="s">
        <v>73</v>
      </c>
      <c r="O360" t="s">
        <v>475</v>
      </c>
      <c r="P360">
        <v>2</v>
      </c>
      <c r="Q360" t="s">
        <v>59</v>
      </c>
      <c r="R360" t="s">
        <v>50</v>
      </c>
      <c r="S360" t="s">
        <v>13314</v>
      </c>
      <c r="T360">
        <v>48.591386637843421</v>
      </c>
      <c r="U360">
        <v>800.8</v>
      </c>
      <c r="V360" t="s">
        <v>15172</v>
      </c>
      <c r="W360" t="s">
        <v>15172</v>
      </c>
      <c r="X360" t="s">
        <v>13242</v>
      </c>
      <c r="Y360" s="102">
        <v>45993.385736689816</v>
      </c>
    </row>
    <row r="361" spans="1:25" x14ac:dyDescent="0.25">
      <c r="A361">
        <v>1360</v>
      </c>
      <c r="B361" t="s">
        <v>759</v>
      </c>
      <c r="C361" t="s">
        <v>760</v>
      </c>
      <c r="D361" t="s">
        <v>114</v>
      </c>
      <c r="E361" t="s">
        <v>638</v>
      </c>
      <c r="F361" t="s">
        <v>639</v>
      </c>
      <c r="G361" t="s">
        <v>761</v>
      </c>
      <c r="H361">
        <v>1966</v>
      </c>
      <c r="I361" t="s">
        <v>15440</v>
      </c>
      <c r="J361" t="s">
        <v>48</v>
      </c>
      <c r="K361" t="s">
        <v>13254</v>
      </c>
      <c r="L361">
        <v>3</v>
      </c>
      <c r="M361">
        <v>1</v>
      </c>
      <c r="N361" t="s">
        <v>165</v>
      </c>
      <c r="O361" t="s">
        <v>65</v>
      </c>
      <c r="P361">
        <v>0</v>
      </c>
      <c r="Q361" t="s">
        <v>51</v>
      </c>
      <c r="R361" t="s">
        <v>51</v>
      </c>
      <c r="S361" t="s">
        <v>13314</v>
      </c>
      <c r="T361">
        <v>51.819314491634756</v>
      </c>
      <c r="U361">
        <v>18</v>
      </c>
      <c r="V361" t="s">
        <v>15172</v>
      </c>
      <c r="W361" t="s">
        <v>15172</v>
      </c>
      <c r="X361" t="s">
        <v>13242</v>
      </c>
      <c r="Y361" s="102">
        <v>45993.385736689816</v>
      </c>
    </row>
    <row r="362" spans="1:25" x14ac:dyDescent="0.25">
      <c r="A362">
        <v>1361</v>
      </c>
      <c r="B362" t="s">
        <v>762</v>
      </c>
      <c r="C362" t="s">
        <v>732</v>
      </c>
      <c r="D362" t="s">
        <v>114</v>
      </c>
      <c r="E362" t="s">
        <v>638</v>
      </c>
      <c r="F362" t="s">
        <v>639</v>
      </c>
      <c r="G362" t="s">
        <v>763</v>
      </c>
      <c r="H362">
        <v>1967</v>
      </c>
      <c r="I362" t="s">
        <v>15440</v>
      </c>
      <c r="J362" t="s">
        <v>48</v>
      </c>
      <c r="K362" t="s">
        <v>13280</v>
      </c>
      <c r="L362">
        <v>0</v>
      </c>
      <c r="M362">
        <v>3</v>
      </c>
      <c r="N362" t="s">
        <v>73</v>
      </c>
      <c r="O362" t="s">
        <v>475</v>
      </c>
      <c r="P362">
        <v>4</v>
      </c>
      <c r="Q362" t="s">
        <v>59</v>
      </c>
      <c r="R362" t="s">
        <v>50</v>
      </c>
      <c r="S362" t="s">
        <v>13314</v>
      </c>
      <c r="T362">
        <v>52.902670678552845</v>
      </c>
      <c r="U362">
        <v>756.8</v>
      </c>
      <c r="V362" t="s">
        <v>15172</v>
      </c>
      <c r="W362" t="s">
        <v>15172</v>
      </c>
      <c r="X362" t="s">
        <v>13242</v>
      </c>
      <c r="Y362" s="102">
        <v>45993.385736689816</v>
      </c>
    </row>
    <row r="363" spans="1:25" x14ac:dyDescent="0.25">
      <c r="A363">
        <v>1362</v>
      </c>
      <c r="B363" t="s">
        <v>764</v>
      </c>
      <c r="C363" t="s">
        <v>732</v>
      </c>
      <c r="D363" t="s">
        <v>114</v>
      </c>
      <c r="E363" t="s">
        <v>638</v>
      </c>
      <c r="F363" t="s">
        <v>639</v>
      </c>
      <c r="G363" t="s">
        <v>763</v>
      </c>
      <c r="H363">
        <v>1967</v>
      </c>
      <c r="I363" t="s">
        <v>15440</v>
      </c>
      <c r="J363" t="s">
        <v>48</v>
      </c>
      <c r="K363" t="s">
        <v>13279</v>
      </c>
      <c r="L363">
        <v>1.4</v>
      </c>
      <c r="M363">
        <v>3</v>
      </c>
      <c r="N363" t="s">
        <v>73</v>
      </c>
      <c r="O363" t="s">
        <v>475</v>
      </c>
      <c r="P363">
        <v>4</v>
      </c>
      <c r="Q363" t="s">
        <v>59</v>
      </c>
      <c r="R363" t="s">
        <v>50</v>
      </c>
      <c r="S363" t="s">
        <v>13314</v>
      </c>
      <c r="T363">
        <v>52.917225828576861</v>
      </c>
      <c r="U363">
        <v>756.8</v>
      </c>
      <c r="V363" t="s">
        <v>15172</v>
      </c>
      <c r="W363" t="s">
        <v>15172</v>
      </c>
      <c r="X363" t="s">
        <v>13242</v>
      </c>
      <c r="Y363" s="102">
        <v>45993.385736689816</v>
      </c>
    </row>
    <row r="364" spans="1:25" x14ac:dyDescent="0.25">
      <c r="A364">
        <v>1363</v>
      </c>
      <c r="B364" t="s">
        <v>765</v>
      </c>
      <c r="C364" t="s">
        <v>766</v>
      </c>
      <c r="D364" t="s">
        <v>114</v>
      </c>
      <c r="E364" t="s">
        <v>638</v>
      </c>
      <c r="F364" t="s">
        <v>639</v>
      </c>
      <c r="G364" t="s">
        <v>767</v>
      </c>
      <c r="H364">
        <v>1967</v>
      </c>
      <c r="I364" t="s">
        <v>15440</v>
      </c>
      <c r="J364" t="s">
        <v>48</v>
      </c>
      <c r="K364" t="s">
        <v>13280</v>
      </c>
      <c r="L364">
        <v>1</v>
      </c>
      <c r="M364">
        <v>3</v>
      </c>
      <c r="N364" t="s">
        <v>49</v>
      </c>
      <c r="O364" t="s">
        <v>50</v>
      </c>
      <c r="P364">
        <v>0</v>
      </c>
      <c r="Q364" t="s">
        <v>51</v>
      </c>
      <c r="R364" t="s">
        <v>51</v>
      </c>
      <c r="S364" t="s">
        <v>13314</v>
      </c>
      <c r="T364">
        <v>54.640499762546952</v>
      </c>
      <c r="U364">
        <v>128</v>
      </c>
      <c r="V364" t="s">
        <v>15172</v>
      </c>
      <c r="W364" t="s">
        <v>15172</v>
      </c>
      <c r="X364" t="s">
        <v>13242</v>
      </c>
      <c r="Y364" s="102">
        <v>45993.385736689816</v>
      </c>
    </row>
    <row r="365" spans="1:25" x14ac:dyDescent="0.25">
      <c r="A365">
        <v>1364</v>
      </c>
      <c r="B365" t="s">
        <v>768</v>
      </c>
      <c r="C365" t="s">
        <v>766</v>
      </c>
      <c r="D365" t="s">
        <v>114</v>
      </c>
      <c r="E365" t="s">
        <v>638</v>
      </c>
      <c r="F365" t="s">
        <v>639</v>
      </c>
      <c r="G365" t="s">
        <v>767</v>
      </c>
      <c r="H365">
        <v>1967</v>
      </c>
      <c r="I365" t="s">
        <v>15440</v>
      </c>
      <c r="J365" t="s">
        <v>48</v>
      </c>
      <c r="K365" t="s">
        <v>13280</v>
      </c>
      <c r="L365">
        <v>1</v>
      </c>
      <c r="M365">
        <v>3</v>
      </c>
      <c r="N365" t="s">
        <v>49</v>
      </c>
      <c r="O365" t="s">
        <v>50</v>
      </c>
      <c r="P365">
        <v>0</v>
      </c>
      <c r="Q365" t="s">
        <v>51</v>
      </c>
      <c r="R365" t="s">
        <v>51</v>
      </c>
      <c r="S365" t="s">
        <v>13314</v>
      </c>
      <c r="T365">
        <v>54.668656647347191</v>
      </c>
      <c r="U365">
        <v>128</v>
      </c>
      <c r="V365" t="s">
        <v>15172</v>
      </c>
      <c r="W365" t="s">
        <v>15172</v>
      </c>
      <c r="X365" t="s">
        <v>13242</v>
      </c>
      <c r="Y365" s="102">
        <v>45993.385736689816</v>
      </c>
    </row>
    <row r="366" spans="1:25" x14ac:dyDescent="0.25">
      <c r="A366">
        <v>1365</v>
      </c>
      <c r="B366" t="s">
        <v>769</v>
      </c>
      <c r="C366" t="s">
        <v>770</v>
      </c>
      <c r="D366" t="s">
        <v>114</v>
      </c>
      <c r="E366" t="s">
        <v>638</v>
      </c>
      <c r="F366" t="s">
        <v>639</v>
      </c>
      <c r="G366" t="s">
        <v>771</v>
      </c>
      <c r="H366">
        <v>1967</v>
      </c>
      <c r="I366" t="s">
        <v>15440</v>
      </c>
      <c r="J366" t="s">
        <v>51</v>
      </c>
      <c r="K366" t="s">
        <v>15442</v>
      </c>
      <c r="L366">
        <v>0</v>
      </c>
      <c r="M366">
        <v>1</v>
      </c>
      <c r="N366" t="s">
        <v>59</v>
      </c>
      <c r="O366" t="s">
        <v>116</v>
      </c>
      <c r="P366">
        <v>0</v>
      </c>
      <c r="Q366" t="s">
        <v>51</v>
      </c>
      <c r="R366" t="s">
        <v>51</v>
      </c>
      <c r="S366" t="s">
        <v>13314</v>
      </c>
      <c r="T366">
        <v>0</v>
      </c>
      <c r="U366">
        <v>8.5</v>
      </c>
      <c r="V366" t="s">
        <v>15172</v>
      </c>
      <c r="W366" t="s">
        <v>15172</v>
      </c>
      <c r="X366" t="s">
        <v>13242</v>
      </c>
      <c r="Y366" s="102">
        <v>45993.385736689816</v>
      </c>
    </row>
    <row r="367" spans="1:25" x14ac:dyDescent="0.25">
      <c r="A367">
        <v>1366</v>
      </c>
      <c r="B367" t="s">
        <v>772</v>
      </c>
      <c r="C367" t="s">
        <v>773</v>
      </c>
      <c r="D367" t="s">
        <v>114</v>
      </c>
      <c r="E367" t="s">
        <v>638</v>
      </c>
      <c r="F367" t="s">
        <v>639</v>
      </c>
      <c r="G367" t="s">
        <v>774</v>
      </c>
      <c r="H367">
        <v>1967</v>
      </c>
      <c r="I367" t="s">
        <v>15440</v>
      </c>
      <c r="J367" t="s">
        <v>51</v>
      </c>
      <c r="K367" t="s">
        <v>15442</v>
      </c>
      <c r="L367">
        <v>0</v>
      </c>
      <c r="M367">
        <v>1</v>
      </c>
      <c r="N367" t="s">
        <v>59</v>
      </c>
      <c r="O367" t="s">
        <v>116</v>
      </c>
      <c r="P367">
        <v>0</v>
      </c>
      <c r="Q367" t="s">
        <v>51</v>
      </c>
      <c r="R367" t="s">
        <v>51</v>
      </c>
      <c r="S367" t="s">
        <v>13314</v>
      </c>
      <c r="T367">
        <v>56.575224799226177</v>
      </c>
      <c r="U367">
        <v>13.1</v>
      </c>
      <c r="V367" t="s">
        <v>15172</v>
      </c>
      <c r="W367" t="s">
        <v>15172</v>
      </c>
      <c r="X367" t="s">
        <v>13242</v>
      </c>
      <c r="Y367" s="102">
        <v>45993.385736689816</v>
      </c>
    </row>
    <row r="368" spans="1:25" x14ac:dyDescent="0.25">
      <c r="A368">
        <v>1367</v>
      </c>
      <c r="B368" t="s">
        <v>775</v>
      </c>
      <c r="C368" t="s">
        <v>470</v>
      </c>
      <c r="D368" t="s">
        <v>15452</v>
      </c>
      <c r="E368" t="s">
        <v>638</v>
      </c>
      <c r="F368" t="s">
        <v>639</v>
      </c>
      <c r="G368" t="s">
        <v>776</v>
      </c>
      <c r="H368">
        <v>1967</v>
      </c>
      <c r="I368" t="s">
        <v>15440</v>
      </c>
      <c r="J368" t="s">
        <v>48</v>
      </c>
      <c r="K368" t="s">
        <v>13251</v>
      </c>
      <c r="L368">
        <v>0</v>
      </c>
      <c r="M368">
        <v>5</v>
      </c>
      <c r="N368" t="s">
        <v>49</v>
      </c>
      <c r="O368" t="s">
        <v>50</v>
      </c>
      <c r="P368">
        <v>0</v>
      </c>
      <c r="Q368" t="s">
        <v>51</v>
      </c>
      <c r="R368" t="s">
        <v>51</v>
      </c>
      <c r="S368" t="s">
        <v>13314</v>
      </c>
      <c r="T368">
        <v>56.684707902435477</v>
      </c>
      <c r="U368">
        <v>312.89999999999998</v>
      </c>
      <c r="V368" t="s">
        <v>15172</v>
      </c>
      <c r="W368" t="s">
        <v>15172</v>
      </c>
      <c r="X368" t="s">
        <v>13242</v>
      </c>
      <c r="Y368" s="102">
        <v>45993.385736689816</v>
      </c>
    </row>
    <row r="369" spans="1:25" x14ac:dyDescent="0.25">
      <c r="A369">
        <v>1368</v>
      </c>
      <c r="B369" t="s">
        <v>777</v>
      </c>
      <c r="C369" t="s">
        <v>470</v>
      </c>
      <c r="D369" t="s">
        <v>15453</v>
      </c>
      <c r="E369" t="s">
        <v>638</v>
      </c>
      <c r="F369" t="s">
        <v>639</v>
      </c>
      <c r="G369" t="s">
        <v>776</v>
      </c>
      <c r="H369">
        <v>1967</v>
      </c>
      <c r="I369" t="s">
        <v>15440</v>
      </c>
      <c r="J369" t="s">
        <v>48</v>
      </c>
      <c r="K369" t="s">
        <v>13280</v>
      </c>
      <c r="L369">
        <v>0.38</v>
      </c>
      <c r="M369">
        <v>5</v>
      </c>
      <c r="N369" t="s">
        <v>49</v>
      </c>
      <c r="O369" t="s">
        <v>50</v>
      </c>
      <c r="P369">
        <v>0</v>
      </c>
      <c r="Q369" t="s">
        <v>51</v>
      </c>
      <c r="R369" t="s">
        <v>51</v>
      </c>
      <c r="S369" t="s">
        <v>13314</v>
      </c>
      <c r="T369">
        <v>56.688916309517751</v>
      </c>
      <c r="U369">
        <v>312.89999999999998</v>
      </c>
      <c r="V369" t="s">
        <v>15172</v>
      </c>
      <c r="W369" t="s">
        <v>15172</v>
      </c>
      <c r="X369" t="s">
        <v>13242</v>
      </c>
      <c r="Y369" s="102">
        <v>45993.385736689816</v>
      </c>
    </row>
    <row r="370" spans="1:25" x14ac:dyDescent="0.25">
      <c r="A370">
        <v>1369</v>
      </c>
      <c r="B370" t="s">
        <v>778</v>
      </c>
      <c r="C370" t="s">
        <v>779</v>
      </c>
      <c r="D370" t="s">
        <v>114</v>
      </c>
      <c r="E370" t="s">
        <v>638</v>
      </c>
      <c r="F370" t="s">
        <v>639</v>
      </c>
      <c r="G370" t="s">
        <v>780</v>
      </c>
      <c r="H370">
        <v>1978</v>
      </c>
      <c r="I370" t="s">
        <v>15440</v>
      </c>
      <c r="J370" t="s">
        <v>51</v>
      </c>
      <c r="K370" t="s">
        <v>15442</v>
      </c>
      <c r="L370">
        <v>48</v>
      </c>
      <c r="M370">
        <v>1</v>
      </c>
      <c r="N370" t="s">
        <v>59</v>
      </c>
      <c r="O370" t="s">
        <v>116</v>
      </c>
      <c r="P370">
        <v>0</v>
      </c>
      <c r="Q370" t="s">
        <v>51</v>
      </c>
      <c r="R370" t="s">
        <v>51</v>
      </c>
      <c r="S370" t="s">
        <v>13314</v>
      </c>
      <c r="T370">
        <v>56.787426855990546</v>
      </c>
      <c r="U370">
        <v>14.5</v>
      </c>
      <c r="V370" t="s">
        <v>15172</v>
      </c>
      <c r="W370" t="s">
        <v>15172</v>
      </c>
      <c r="X370" t="s">
        <v>13242</v>
      </c>
      <c r="Y370" s="102">
        <v>45993.385736689816</v>
      </c>
    </row>
    <row r="371" spans="1:25" x14ac:dyDescent="0.25">
      <c r="A371">
        <v>1370</v>
      </c>
      <c r="B371" t="s">
        <v>781</v>
      </c>
      <c r="C371" t="s">
        <v>732</v>
      </c>
      <c r="D371" t="s">
        <v>114</v>
      </c>
      <c r="E371" t="s">
        <v>638</v>
      </c>
      <c r="F371" t="s">
        <v>639</v>
      </c>
      <c r="G371" t="s">
        <v>782</v>
      </c>
      <c r="H371">
        <v>1967</v>
      </c>
      <c r="I371" t="s">
        <v>15440</v>
      </c>
      <c r="J371" t="s">
        <v>48</v>
      </c>
      <c r="K371" t="s">
        <v>13279</v>
      </c>
      <c r="L371">
        <v>1.9</v>
      </c>
      <c r="M371">
        <v>3</v>
      </c>
      <c r="N371" t="s">
        <v>73</v>
      </c>
      <c r="O371" t="s">
        <v>475</v>
      </c>
      <c r="P371">
        <v>4</v>
      </c>
      <c r="Q371" t="s">
        <v>59</v>
      </c>
      <c r="R371" t="s">
        <v>50</v>
      </c>
      <c r="S371" t="s">
        <v>13314</v>
      </c>
      <c r="T371">
        <v>57.724926197822363</v>
      </c>
      <c r="U371">
        <v>825.8</v>
      </c>
      <c r="V371" t="s">
        <v>15172</v>
      </c>
      <c r="W371" t="s">
        <v>15172</v>
      </c>
      <c r="X371" t="s">
        <v>13242</v>
      </c>
      <c r="Y371" s="102">
        <v>45993.385736689816</v>
      </c>
    </row>
    <row r="372" spans="1:25" x14ac:dyDescent="0.25">
      <c r="A372">
        <v>1371</v>
      </c>
      <c r="B372" t="s">
        <v>783</v>
      </c>
      <c r="C372" t="s">
        <v>732</v>
      </c>
      <c r="D372" t="s">
        <v>114</v>
      </c>
      <c r="E372" t="s">
        <v>638</v>
      </c>
      <c r="F372" t="s">
        <v>639</v>
      </c>
      <c r="G372" t="s">
        <v>782</v>
      </c>
      <c r="H372">
        <v>1967</v>
      </c>
      <c r="I372" t="s">
        <v>15440</v>
      </c>
      <c r="J372" t="s">
        <v>48</v>
      </c>
      <c r="K372" t="s">
        <v>13280</v>
      </c>
      <c r="L372">
        <v>0.375</v>
      </c>
      <c r="M372">
        <v>3</v>
      </c>
      <c r="N372" t="s">
        <v>73</v>
      </c>
      <c r="O372" t="s">
        <v>475</v>
      </c>
      <c r="P372">
        <v>4</v>
      </c>
      <c r="Q372" t="s">
        <v>59</v>
      </c>
      <c r="R372" t="s">
        <v>50</v>
      </c>
      <c r="S372" t="s">
        <v>13314</v>
      </c>
      <c r="T372">
        <v>57.74824211056162</v>
      </c>
      <c r="U372">
        <v>825.8</v>
      </c>
      <c r="V372" t="s">
        <v>15172</v>
      </c>
      <c r="W372" t="s">
        <v>15172</v>
      </c>
      <c r="X372" t="s">
        <v>13242</v>
      </c>
      <c r="Y372" s="102">
        <v>45993.385736689816</v>
      </c>
    </row>
    <row r="373" spans="1:25" x14ac:dyDescent="0.25">
      <c r="A373">
        <v>1372</v>
      </c>
      <c r="B373" t="s">
        <v>784</v>
      </c>
      <c r="C373" t="s">
        <v>227</v>
      </c>
      <c r="D373" t="s">
        <v>114</v>
      </c>
      <c r="E373" t="s">
        <v>638</v>
      </c>
      <c r="F373" t="s">
        <v>639</v>
      </c>
      <c r="G373" t="s">
        <v>785</v>
      </c>
      <c r="H373">
        <v>1967</v>
      </c>
      <c r="I373" t="s">
        <v>15440</v>
      </c>
      <c r="J373" t="s">
        <v>48</v>
      </c>
      <c r="K373" t="s">
        <v>13254</v>
      </c>
      <c r="L373">
        <v>2</v>
      </c>
      <c r="M373">
        <v>1</v>
      </c>
      <c r="N373" t="s">
        <v>165</v>
      </c>
      <c r="O373" t="s">
        <v>65</v>
      </c>
      <c r="P373">
        <v>0</v>
      </c>
      <c r="Q373" t="s">
        <v>51</v>
      </c>
      <c r="R373" t="s">
        <v>51</v>
      </c>
      <c r="S373" t="s">
        <v>13314</v>
      </c>
      <c r="T373">
        <v>58.800628758409964</v>
      </c>
      <c r="U373">
        <v>18</v>
      </c>
      <c r="V373" t="s">
        <v>15172</v>
      </c>
      <c r="W373" t="s">
        <v>15172</v>
      </c>
      <c r="X373" t="s">
        <v>13242</v>
      </c>
      <c r="Y373" s="102">
        <v>45993.385736689816</v>
      </c>
    </row>
    <row r="374" spans="1:25" x14ac:dyDescent="0.25">
      <c r="A374">
        <v>1373</v>
      </c>
      <c r="B374" t="s">
        <v>786</v>
      </c>
      <c r="C374" t="s">
        <v>787</v>
      </c>
      <c r="D374" t="s">
        <v>114</v>
      </c>
      <c r="E374" t="s">
        <v>638</v>
      </c>
      <c r="F374" t="s">
        <v>639</v>
      </c>
      <c r="G374" t="s">
        <v>788</v>
      </c>
      <c r="H374">
        <v>1960</v>
      </c>
      <c r="I374" t="s">
        <v>15440</v>
      </c>
      <c r="J374" t="s">
        <v>51</v>
      </c>
      <c r="K374" t="s">
        <v>15442</v>
      </c>
      <c r="L374">
        <v>0</v>
      </c>
      <c r="M374">
        <v>1</v>
      </c>
      <c r="N374" t="s">
        <v>59</v>
      </c>
      <c r="O374" t="s">
        <v>116</v>
      </c>
      <c r="P374">
        <v>0</v>
      </c>
      <c r="Q374" t="s">
        <v>51</v>
      </c>
      <c r="R374" t="s">
        <v>51</v>
      </c>
      <c r="S374" t="s">
        <v>13314</v>
      </c>
      <c r="T374">
        <v>58.848053066054256</v>
      </c>
      <c r="U374">
        <v>12.6</v>
      </c>
      <c r="V374" t="s">
        <v>15172</v>
      </c>
      <c r="W374" t="s">
        <v>15172</v>
      </c>
      <c r="X374" t="s">
        <v>13242</v>
      </c>
      <c r="Y374" s="102">
        <v>45993.385736689816</v>
      </c>
    </row>
    <row r="375" spans="1:25" x14ac:dyDescent="0.25">
      <c r="A375">
        <v>1374</v>
      </c>
      <c r="B375" t="s">
        <v>789</v>
      </c>
      <c r="C375" t="s">
        <v>790</v>
      </c>
      <c r="D375" t="s">
        <v>114</v>
      </c>
      <c r="E375" t="s">
        <v>638</v>
      </c>
      <c r="F375" t="s">
        <v>639</v>
      </c>
      <c r="G375" t="s">
        <v>791</v>
      </c>
      <c r="H375">
        <v>1959</v>
      </c>
      <c r="I375" t="s">
        <v>15440</v>
      </c>
      <c r="J375" t="s">
        <v>48</v>
      </c>
      <c r="K375" t="s">
        <v>13251</v>
      </c>
      <c r="M375">
        <v>3</v>
      </c>
      <c r="N375" t="s">
        <v>49</v>
      </c>
      <c r="O375" t="s">
        <v>50</v>
      </c>
      <c r="P375">
        <v>0</v>
      </c>
      <c r="Q375" t="s">
        <v>51</v>
      </c>
      <c r="R375" t="s">
        <v>51</v>
      </c>
      <c r="S375" t="s">
        <v>13314</v>
      </c>
      <c r="T375">
        <v>60.965599426931647</v>
      </c>
      <c r="U375">
        <v>130</v>
      </c>
      <c r="V375" t="s">
        <v>15172</v>
      </c>
      <c r="W375" t="s">
        <v>15172</v>
      </c>
      <c r="X375" t="s">
        <v>13242</v>
      </c>
      <c r="Y375" s="102">
        <v>45993.385736689816</v>
      </c>
    </row>
    <row r="376" spans="1:25" x14ac:dyDescent="0.25">
      <c r="A376">
        <v>1375</v>
      </c>
      <c r="B376" t="s">
        <v>792</v>
      </c>
      <c r="C376" t="s">
        <v>790</v>
      </c>
      <c r="D376" t="s">
        <v>114</v>
      </c>
      <c r="E376" t="s">
        <v>638</v>
      </c>
      <c r="F376" t="s">
        <v>639</v>
      </c>
      <c r="G376" t="s">
        <v>791</v>
      </c>
      <c r="H376">
        <v>1959</v>
      </c>
      <c r="I376" t="s">
        <v>15440</v>
      </c>
      <c r="J376" t="s">
        <v>48</v>
      </c>
      <c r="K376" t="s">
        <v>13251</v>
      </c>
      <c r="L376">
        <v>0</v>
      </c>
      <c r="M376">
        <v>3</v>
      </c>
      <c r="N376" t="s">
        <v>49</v>
      </c>
      <c r="O376" t="s">
        <v>50</v>
      </c>
      <c r="P376">
        <v>0</v>
      </c>
      <c r="Q376" t="s">
        <v>51</v>
      </c>
      <c r="R376" t="s">
        <v>51</v>
      </c>
      <c r="S376" t="s">
        <v>13314</v>
      </c>
      <c r="T376">
        <v>60.978306411242542</v>
      </c>
      <c r="U376">
        <v>130</v>
      </c>
      <c r="V376" t="s">
        <v>15172</v>
      </c>
      <c r="W376" t="s">
        <v>15172</v>
      </c>
      <c r="X376" t="s">
        <v>13242</v>
      </c>
      <c r="Y376" s="102">
        <v>45993.385736689816</v>
      </c>
    </row>
    <row r="377" spans="1:25" x14ac:dyDescent="0.25">
      <c r="A377">
        <v>1376</v>
      </c>
      <c r="B377" t="s">
        <v>793</v>
      </c>
      <c r="C377" t="s">
        <v>794</v>
      </c>
      <c r="D377" t="s">
        <v>114</v>
      </c>
      <c r="E377" t="s">
        <v>638</v>
      </c>
      <c r="F377" t="s">
        <v>639</v>
      </c>
      <c r="G377" t="s">
        <v>795</v>
      </c>
      <c r="H377">
        <v>1981</v>
      </c>
      <c r="I377" t="s">
        <v>15440</v>
      </c>
      <c r="J377" t="s">
        <v>48</v>
      </c>
      <c r="K377" t="s">
        <v>13280</v>
      </c>
      <c r="L377">
        <v>0.375</v>
      </c>
      <c r="M377">
        <v>4</v>
      </c>
      <c r="N377" t="s">
        <v>49</v>
      </c>
      <c r="O377" t="s">
        <v>50</v>
      </c>
      <c r="P377">
        <v>0</v>
      </c>
      <c r="Q377" t="s">
        <v>51</v>
      </c>
      <c r="R377" t="s">
        <v>51</v>
      </c>
      <c r="S377" t="s">
        <v>13314</v>
      </c>
      <c r="T377">
        <v>64.694730549858505</v>
      </c>
      <c r="U377">
        <v>447.9</v>
      </c>
      <c r="V377" t="s">
        <v>15172</v>
      </c>
      <c r="W377" t="s">
        <v>15172</v>
      </c>
      <c r="X377" t="s">
        <v>13242</v>
      </c>
      <c r="Y377" s="102">
        <v>45993.385736689816</v>
      </c>
    </row>
    <row r="378" spans="1:25" x14ac:dyDescent="0.25">
      <c r="A378">
        <v>1377</v>
      </c>
      <c r="B378" t="s">
        <v>796</v>
      </c>
      <c r="C378" t="s">
        <v>794</v>
      </c>
      <c r="D378" t="s">
        <v>114</v>
      </c>
      <c r="E378" t="s">
        <v>638</v>
      </c>
      <c r="F378" t="s">
        <v>639</v>
      </c>
      <c r="G378" t="s">
        <v>795</v>
      </c>
      <c r="H378">
        <v>1965</v>
      </c>
      <c r="I378" t="s">
        <v>15440</v>
      </c>
      <c r="J378" t="s">
        <v>48</v>
      </c>
      <c r="K378" t="s">
        <v>13279</v>
      </c>
      <c r="L378">
        <v>1.5</v>
      </c>
      <c r="M378">
        <v>2</v>
      </c>
      <c r="N378" t="s">
        <v>73</v>
      </c>
      <c r="O378" t="s">
        <v>50</v>
      </c>
      <c r="P378">
        <v>6</v>
      </c>
      <c r="Q378" t="s">
        <v>49</v>
      </c>
      <c r="R378" t="s">
        <v>50</v>
      </c>
      <c r="S378" t="s">
        <v>13314</v>
      </c>
      <c r="T378">
        <v>64.809163717927916</v>
      </c>
      <c r="U378">
        <v>445.9</v>
      </c>
      <c r="V378" t="s">
        <v>15172</v>
      </c>
      <c r="W378" t="s">
        <v>15172</v>
      </c>
      <c r="X378" t="s">
        <v>13242</v>
      </c>
      <c r="Y378" s="102">
        <v>45993.385736689816</v>
      </c>
    </row>
    <row r="379" spans="1:25" x14ac:dyDescent="0.25">
      <c r="A379">
        <v>1378</v>
      </c>
      <c r="B379" t="s">
        <v>797</v>
      </c>
      <c r="C379" t="s">
        <v>732</v>
      </c>
      <c r="D379" t="s">
        <v>114</v>
      </c>
      <c r="E379" t="s">
        <v>638</v>
      </c>
      <c r="F379" t="s">
        <v>639</v>
      </c>
      <c r="G379" t="s">
        <v>798</v>
      </c>
      <c r="H379">
        <v>1981</v>
      </c>
      <c r="I379" t="s">
        <v>15440</v>
      </c>
      <c r="J379" t="s">
        <v>48</v>
      </c>
      <c r="K379" t="s">
        <v>13279</v>
      </c>
      <c r="L379">
        <v>0</v>
      </c>
      <c r="M379">
        <v>5</v>
      </c>
      <c r="N379" t="s">
        <v>73</v>
      </c>
      <c r="O379" t="s">
        <v>50</v>
      </c>
      <c r="P379">
        <v>0</v>
      </c>
      <c r="Q379" t="s">
        <v>51</v>
      </c>
      <c r="R379" t="s">
        <v>51</v>
      </c>
      <c r="S379" t="s">
        <v>13314</v>
      </c>
      <c r="T379">
        <v>65.488610193486139</v>
      </c>
      <c r="U379">
        <v>866.8</v>
      </c>
      <c r="V379" t="s">
        <v>15172</v>
      </c>
      <c r="W379" t="s">
        <v>15172</v>
      </c>
      <c r="X379" t="s">
        <v>13242</v>
      </c>
      <c r="Y379" s="102">
        <v>45993.385736689816</v>
      </c>
    </row>
    <row r="380" spans="1:25" x14ac:dyDescent="0.25">
      <c r="A380">
        <v>1379</v>
      </c>
      <c r="B380" t="s">
        <v>799</v>
      </c>
      <c r="C380" t="s">
        <v>732</v>
      </c>
      <c r="D380" t="s">
        <v>114</v>
      </c>
      <c r="E380" t="s">
        <v>638</v>
      </c>
      <c r="F380" t="s">
        <v>639</v>
      </c>
      <c r="G380" t="s">
        <v>798</v>
      </c>
      <c r="H380">
        <v>1965</v>
      </c>
      <c r="I380" t="s">
        <v>15440</v>
      </c>
      <c r="J380" t="s">
        <v>48</v>
      </c>
      <c r="K380" t="s">
        <v>13279</v>
      </c>
      <c r="L380">
        <v>0.375</v>
      </c>
      <c r="M380">
        <v>3</v>
      </c>
      <c r="N380" t="s">
        <v>73</v>
      </c>
      <c r="O380" t="s">
        <v>475</v>
      </c>
      <c r="P380">
        <v>4</v>
      </c>
      <c r="Q380" t="s">
        <v>59</v>
      </c>
      <c r="R380" t="s">
        <v>50</v>
      </c>
      <c r="S380" t="s">
        <v>13314</v>
      </c>
      <c r="T380">
        <v>65.500894238932176</v>
      </c>
      <c r="U380">
        <v>806.8</v>
      </c>
      <c r="V380" t="s">
        <v>15172</v>
      </c>
      <c r="W380" t="s">
        <v>15172</v>
      </c>
      <c r="X380" t="s">
        <v>13242</v>
      </c>
      <c r="Y380" s="102">
        <v>45993.385736689816</v>
      </c>
    </row>
    <row r="381" spans="1:25" x14ac:dyDescent="0.25">
      <c r="A381">
        <v>1380</v>
      </c>
      <c r="B381" t="s">
        <v>800</v>
      </c>
      <c r="C381" t="s">
        <v>470</v>
      </c>
      <c r="D381" t="s">
        <v>114</v>
      </c>
      <c r="E381" t="s">
        <v>638</v>
      </c>
      <c r="F381" t="s">
        <v>639</v>
      </c>
      <c r="G381" t="s">
        <v>798</v>
      </c>
      <c r="H381">
        <v>1981</v>
      </c>
      <c r="I381" t="s">
        <v>15440</v>
      </c>
      <c r="J381" t="s">
        <v>48</v>
      </c>
      <c r="K381" t="s">
        <v>13279</v>
      </c>
      <c r="L381">
        <v>0</v>
      </c>
      <c r="M381">
        <v>4</v>
      </c>
      <c r="N381" t="s">
        <v>49</v>
      </c>
      <c r="O381" t="s">
        <v>50</v>
      </c>
      <c r="P381">
        <v>0</v>
      </c>
      <c r="Q381" t="s">
        <v>51</v>
      </c>
      <c r="R381" t="s">
        <v>51</v>
      </c>
      <c r="S381" t="s">
        <v>13314</v>
      </c>
      <c r="T381">
        <v>65.636150599452606</v>
      </c>
      <c r="U381">
        <v>328.9</v>
      </c>
      <c r="V381" t="s">
        <v>15172</v>
      </c>
      <c r="W381" t="s">
        <v>15172</v>
      </c>
      <c r="X381" t="s">
        <v>13242</v>
      </c>
      <c r="Y381" s="102">
        <v>45993.385736689816</v>
      </c>
    </row>
    <row r="382" spans="1:25" x14ac:dyDescent="0.25">
      <c r="A382">
        <v>1381</v>
      </c>
      <c r="B382" t="s">
        <v>801</v>
      </c>
      <c r="C382" t="s">
        <v>470</v>
      </c>
      <c r="D382" t="s">
        <v>114</v>
      </c>
      <c r="E382" t="s">
        <v>638</v>
      </c>
      <c r="F382" t="s">
        <v>639</v>
      </c>
      <c r="G382" t="s">
        <v>798</v>
      </c>
      <c r="H382">
        <v>1965</v>
      </c>
      <c r="I382" t="s">
        <v>15440</v>
      </c>
      <c r="J382" t="s">
        <v>48</v>
      </c>
      <c r="K382" t="s">
        <v>13279</v>
      </c>
      <c r="L382">
        <v>1.5</v>
      </c>
      <c r="M382">
        <v>2</v>
      </c>
      <c r="N382" t="s">
        <v>59</v>
      </c>
      <c r="O382" t="s">
        <v>50</v>
      </c>
      <c r="P382">
        <v>5</v>
      </c>
      <c r="Q382" t="s">
        <v>49</v>
      </c>
      <c r="R382" t="s">
        <v>50</v>
      </c>
      <c r="S382" t="s">
        <v>13314</v>
      </c>
      <c r="T382">
        <v>65.648937611343769</v>
      </c>
      <c r="U382">
        <v>338.9</v>
      </c>
      <c r="V382" t="s">
        <v>15172</v>
      </c>
      <c r="W382" t="s">
        <v>15172</v>
      </c>
      <c r="X382" t="s">
        <v>13242</v>
      </c>
      <c r="Y382" s="102">
        <v>45993.385736689816</v>
      </c>
    </row>
    <row r="383" spans="1:25" x14ac:dyDescent="0.25">
      <c r="A383">
        <v>1382</v>
      </c>
      <c r="B383" t="s">
        <v>802</v>
      </c>
      <c r="C383" t="s">
        <v>803</v>
      </c>
      <c r="D383" t="s">
        <v>114</v>
      </c>
      <c r="E383" t="s">
        <v>638</v>
      </c>
      <c r="F383" t="s">
        <v>639</v>
      </c>
      <c r="G383" t="s">
        <v>804</v>
      </c>
      <c r="H383">
        <v>1981</v>
      </c>
      <c r="I383" t="s">
        <v>15440</v>
      </c>
      <c r="J383" t="s">
        <v>48</v>
      </c>
      <c r="K383" t="s">
        <v>13280</v>
      </c>
      <c r="L383">
        <v>0.375</v>
      </c>
      <c r="M383">
        <v>4</v>
      </c>
      <c r="N383" t="s">
        <v>49</v>
      </c>
      <c r="O383" t="s">
        <v>50</v>
      </c>
      <c r="P383">
        <v>0</v>
      </c>
      <c r="Q383" t="s">
        <v>51</v>
      </c>
      <c r="R383" t="s">
        <v>51</v>
      </c>
      <c r="S383" t="s">
        <v>13314</v>
      </c>
      <c r="T383">
        <v>69.248142632262216</v>
      </c>
      <c r="U383">
        <v>199.9</v>
      </c>
      <c r="V383" t="s">
        <v>15172</v>
      </c>
      <c r="W383" t="s">
        <v>15172</v>
      </c>
      <c r="X383" t="s">
        <v>13242</v>
      </c>
      <c r="Y383" s="102">
        <v>45993.385736689816</v>
      </c>
    </row>
    <row r="384" spans="1:25" x14ac:dyDescent="0.25">
      <c r="A384">
        <v>1383</v>
      </c>
      <c r="B384" t="s">
        <v>805</v>
      </c>
      <c r="C384" t="s">
        <v>803</v>
      </c>
      <c r="D384" t="s">
        <v>114</v>
      </c>
      <c r="E384" t="s">
        <v>638</v>
      </c>
      <c r="F384" t="s">
        <v>639</v>
      </c>
      <c r="G384" t="s">
        <v>804</v>
      </c>
      <c r="H384">
        <v>1964</v>
      </c>
      <c r="I384" t="s">
        <v>15440</v>
      </c>
      <c r="J384" t="s">
        <v>48</v>
      </c>
      <c r="K384" t="s">
        <v>13251</v>
      </c>
      <c r="L384">
        <v>0</v>
      </c>
      <c r="M384">
        <v>4</v>
      </c>
      <c r="N384" t="s">
        <v>49</v>
      </c>
      <c r="O384" t="s">
        <v>50</v>
      </c>
      <c r="P384">
        <v>0</v>
      </c>
      <c r="Q384" t="s">
        <v>51</v>
      </c>
      <c r="R384" t="s">
        <v>51</v>
      </c>
      <c r="S384" t="s">
        <v>13314</v>
      </c>
      <c r="T384">
        <v>69.273674721182985</v>
      </c>
      <c r="U384">
        <v>190</v>
      </c>
      <c r="V384" t="s">
        <v>15172</v>
      </c>
      <c r="W384" t="s">
        <v>15172</v>
      </c>
      <c r="X384" t="s">
        <v>13242</v>
      </c>
      <c r="Y384" s="102">
        <v>45993.385736689816</v>
      </c>
    </row>
    <row r="385" spans="1:25" x14ac:dyDescent="0.25">
      <c r="A385">
        <v>1384</v>
      </c>
      <c r="B385" t="s">
        <v>806</v>
      </c>
      <c r="C385" t="s">
        <v>807</v>
      </c>
      <c r="D385" t="s">
        <v>114</v>
      </c>
      <c r="E385" t="s">
        <v>638</v>
      </c>
      <c r="F385" t="s">
        <v>639</v>
      </c>
      <c r="G385" t="s">
        <v>808</v>
      </c>
      <c r="H385">
        <v>1981</v>
      </c>
      <c r="I385" t="s">
        <v>15440</v>
      </c>
      <c r="J385" t="s">
        <v>48</v>
      </c>
      <c r="K385" t="s">
        <v>13279</v>
      </c>
      <c r="L385">
        <v>0</v>
      </c>
      <c r="M385">
        <v>7</v>
      </c>
      <c r="N385" t="s">
        <v>73</v>
      </c>
      <c r="O385" t="s">
        <v>50</v>
      </c>
      <c r="P385">
        <v>0</v>
      </c>
      <c r="Q385" t="s">
        <v>51</v>
      </c>
      <c r="R385" t="s">
        <v>51</v>
      </c>
      <c r="S385" t="s">
        <v>13314</v>
      </c>
      <c r="T385">
        <v>69.441541720528733</v>
      </c>
      <c r="U385">
        <v>780.8</v>
      </c>
      <c r="V385" t="s">
        <v>15172</v>
      </c>
      <c r="W385" t="s">
        <v>15172</v>
      </c>
      <c r="X385" t="s">
        <v>13242</v>
      </c>
      <c r="Y385" s="102">
        <v>45993.385736689816</v>
      </c>
    </row>
    <row r="386" spans="1:25" x14ac:dyDescent="0.25">
      <c r="A386">
        <v>1385</v>
      </c>
      <c r="B386" t="s">
        <v>809</v>
      </c>
      <c r="C386" t="s">
        <v>807</v>
      </c>
      <c r="D386" t="s">
        <v>114</v>
      </c>
      <c r="E386" t="s">
        <v>638</v>
      </c>
      <c r="F386" t="s">
        <v>639</v>
      </c>
      <c r="G386" t="s">
        <v>808</v>
      </c>
      <c r="H386">
        <v>1965</v>
      </c>
      <c r="I386" t="s">
        <v>15440</v>
      </c>
      <c r="J386" t="s">
        <v>48</v>
      </c>
      <c r="K386" t="s">
        <v>13251</v>
      </c>
      <c r="L386">
        <v>0</v>
      </c>
      <c r="M386">
        <v>3</v>
      </c>
      <c r="N386" t="s">
        <v>73</v>
      </c>
      <c r="O386" t="s">
        <v>475</v>
      </c>
      <c r="P386">
        <v>6</v>
      </c>
      <c r="Q386" t="s">
        <v>49</v>
      </c>
      <c r="R386" t="s">
        <v>50</v>
      </c>
      <c r="S386" t="s">
        <v>13314</v>
      </c>
      <c r="T386">
        <v>69.467856033153282</v>
      </c>
      <c r="U386">
        <v>761.8</v>
      </c>
      <c r="V386" t="s">
        <v>15172</v>
      </c>
      <c r="W386" t="s">
        <v>15172</v>
      </c>
      <c r="X386" t="s">
        <v>13242</v>
      </c>
      <c r="Y386" s="102">
        <v>45993.385736689816</v>
      </c>
    </row>
    <row r="387" spans="1:25" x14ac:dyDescent="0.25">
      <c r="A387">
        <v>1386</v>
      </c>
      <c r="B387" t="s">
        <v>810</v>
      </c>
      <c r="C387" t="s">
        <v>811</v>
      </c>
      <c r="D387" t="s">
        <v>114</v>
      </c>
      <c r="E387" t="s">
        <v>638</v>
      </c>
      <c r="F387" t="s">
        <v>638</v>
      </c>
      <c r="G387" t="s">
        <v>812</v>
      </c>
      <c r="H387">
        <v>1975</v>
      </c>
      <c r="I387" t="s">
        <v>15440</v>
      </c>
      <c r="J387" t="s">
        <v>48</v>
      </c>
      <c r="K387" t="s">
        <v>13279</v>
      </c>
      <c r="L387">
        <v>0.5</v>
      </c>
      <c r="M387">
        <v>3</v>
      </c>
      <c r="N387" t="s">
        <v>49</v>
      </c>
      <c r="O387" t="s">
        <v>50</v>
      </c>
      <c r="P387">
        <v>0</v>
      </c>
      <c r="Q387" t="s">
        <v>51</v>
      </c>
      <c r="R387" t="s">
        <v>51</v>
      </c>
      <c r="S387" t="s">
        <v>13314</v>
      </c>
      <c r="T387">
        <v>76.795271218175088</v>
      </c>
      <c r="U387">
        <v>143</v>
      </c>
      <c r="V387" t="s">
        <v>15172</v>
      </c>
      <c r="W387" t="s">
        <v>15172</v>
      </c>
      <c r="X387" t="s">
        <v>13242</v>
      </c>
      <c r="Y387" s="102">
        <v>45993.385736689816</v>
      </c>
    </row>
    <row r="388" spans="1:25" x14ac:dyDescent="0.25">
      <c r="A388">
        <v>1387</v>
      </c>
      <c r="B388" t="s">
        <v>813</v>
      </c>
      <c r="C388" t="s">
        <v>811</v>
      </c>
      <c r="D388" t="s">
        <v>114</v>
      </c>
      <c r="E388" t="s">
        <v>638</v>
      </c>
      <c r="F388" t="s">
        <v>638</v>
      </c>
      <c r="G388" t="s">
        <v>812</v>
      </c>
      <c r="H388">
        <v>1963</v>
      </c>
      <c r="I388" t="s">
        <v>15440</v>
      </c>
      <c r="J388" t="s">
        <v>48</v>
      </c>
      <c r="K388" t="s">
        <v>13280</v>
      </c>
      <c r="L388">
        <v>0</v>
      </c>
      <c r="M388">
        <v>3</v>
      </c>
      <c r="N388" t="s">
        <v>49</v>
      </c>
      <c r="O388" t="s">
        <v>50</v>
      </c>
      <c r="P388">
        <v>0</v>
      </c>
      <c r="Q388" t="s">
        <v>51</v>
      </c>
      <c r="R388" t="s">
        <v>51</v>
      </c>
      <c r="S388" t="s">
        <v>13314</v>
      </c>
      <c r="T388">
        <v>76.83249508012571</v>
      </c>
      <c r="U388">
        <v>123</v>
      </c>
      <c r="V388" t="s">
        <v>15172</v>
      </c>
      <c r="W388" t="s">
        <v>15172</v>
      </c>
      <c r="X388" t="s">
        <v>13242</v>
      </c>
      <c r="Y388" s="102">
        <v>45993.385736689816</v>
      </c>
    </row>
    <row r="389" spans="1:25" x14ac:dyDescent="0.25">
      <c r="A389">
        <v>1388</v>
      </c>
      <c r="B389" t="s">
        <v>814</v>
      </c>
      <c r="C389" t="s">
        <v>815</v>
      </c>
      <c r="D389" t="s">
        <v>114</v>
      </c>
      <c r="E389" t="s">
        <v>638</v>
      </c>
      <c r="F389" t="s">
        <v>638</v>
      </c>
      <c r="G389" t="s">
        <v>816</v>
      </c>
      <c r="H389">
        <v>1963</v>
      </c>
      <c r="I389" t="s">
        <v>15440</v>
      </c>
      <c r="J389" t="s">
        <v>48</v>
      </c>
      <c r="K389" t="s">
        <v>13254</v>
      </c>
      <c r="L389">
        <v>3</v>
      </c>
      <c r="M389">
        <v>1</v>
      </c>
      <c r="N389" t="s">
        <v>165</v>
      </c>
      <c r="O389" t="s">
        <v>65</v>
      </c>
      <c r="P389">
        <v>0</v>
      </c>
      <c r="Q389" t="s">
        <v>51</v>
      </c>
      <c r="R389" t="s">
        <v>51</v>
      </c>
      <c r="S389" t="s">
        <v>13314</v>
      </c>
      <c r="T389">
        <v>3.5009999999999999E-2</v>
      </c>
      <c r="U389">
        <v>18</v>
      </c>
      <c r="V389" t="s">
        <v>15172</v>
      </c>
      <c r="W389" t="s">
        <v>15172</v>
      </c>
      <c r="X389" t="s">
        <v>13242</v>
      </c>
      <c r="Y389" s="102">
        <v>45993.385736689816</v>
      </c>
    </row>
    <row r="390" spans="1:25" x14ac:dyDescent="0.25">
      <c r="A390">
        <v>1389</v>
      </c>
      <c r="B390" t="s">
        <v>817</v>
      </c>
      <c r="C390" t="s">
        <v>732</v>
      </c>
      <c r="D390" t="s">
        <v>114</v>
      </c>
      <c r="E390" t="s">
        <v>638</v>
      </c>
      <c r="F390" t="s">
        <v>638</v>
      </c>
      <c r="G390" t="s">
        <v>818</v>
      </c>
      <c r="H390">
        <v>1979</v>
      </c>
      <c r="I390" t="s">
        <v>15440</v>
      </c>
      <c r="J390" t="s">
        <v>48</v>
      </c>
      <c r="K390" t="s">
        <v>13254</v>
      </c>
      <c r="L390">
        <v>0.375</v>
      </c>
      <c r="M390">
        <v>8</v>
      </c>
      <c r="N390" t="s">
        <v>73</v>
      </c>
      <c r="O390" t="s">
        <v>50</v>
      </c>
      <c r="P390">
        <v>0</v>
      </c>
      <c r="Q390" t="s">
        <v>51</v>
      </c>
      <c r="R390" t="s">
        <v>51</v>
      </c>
      <c r="S390" t="s">
        <v>13314</v>
      </c>
      <c r="T390">
        <v>79.480790630988764</v>
      </c>
      <c r="U390">
        <v>1019.7</v>
      </c>
      <c r="V390" t="s">
        <v>15172</v>
      </c>
      <c r="W390" t="s">
        <v>15172</v>
      </c>
      <c r="X390" t="s">
        <v>13242</v>
      </c>
      <c r="Y390" s="102">
        <v>45993.385736689816</v>
      </c>
    </row>
    <row r="391" spans="1:25" x14ac:dyDescent="0.25">
      <c r="A391">
        <v>1390</v>
      </c>
      <c r="B391" t="s">
        <v>819</v>
      </c>
      <c r="C391" t="s">
        <v>732</v>
      </c>
      <c r="D391" t="s">
        <v>114</v>
      </c>
      <c r="E391" t="s">
        <v>638</v>
      </c>
      <c r="F391" t="s">
        <v>638</v>
      </c>
      <c r="G391" t="s">
        <v>818</v>
      </c>
      <c r="H391">
        <v>1964</v>
      </c>
      <c r="I391" t="s">
        <v>15440</v>
      </c>
      <c r="J391" t="s">
        <v>48</v>
      </c>
      <c r="K391" t="s">
        <v>13280</v>
      </c>
      <c r="L391">
        <v>0.375</v>
      </c>
      <c r="M391">
        <v>7</v>
      </c>
      <c r="N391" t="s">
        <v>59</v>
      </c>
      <c r="O391" t="s">
        <v>50</v>
      </c>
      <c r="P391">
        <v>2</v>
      </c>
      <c r="Q391" t="s">
        <v>59</v>
      </c>
      <c r="R391" t="s">
        <v>50</v>
      </c>
      <c r="S391" t="s">
        <v>13314</v>
      </c>
      <c r="T391">
        <v>79.517262813694799</v>
      </c>
      <c r="U391">
        <v>870</v>
      </c>
      <c r="V391" t="s">
        <v>15172</v>
      </c>
      <c r="W391" t="s">
        <v>15172</v>
      </c>
      <c r="X391" t="s">
        <v>13242</v>
      </c>
      <c r="Y391" s="102">
        <v>45993.385736689816</v>
      </c>
    </row>
    <row r="392" spans="1:25" x14ac:dyDescent="0.25">
      <c r="A392">
        <v>1391</v>
      </c>
      <c r="B392" t="s">
        <v>820</v>
      </c>
      <c r="C392" t="s">
        <v>732</v>
      </c>
      <c r="D392" t="s">
        <v>114</v>
      </c>
      <c r="E392" t="s">
        <v>638</v>
      </c>
      <c r="F392" t="s">
        <v>638</v>
      </c>
      <c r="G392" t="s">
        <v>821</v>
      </c>
      <c r="H392">
        <v>1964</v>
      </c>
      <c r="I392" t="s">
        <v>15440</v>
      </c>
      <c r="J392" t="s">
        <v>48</v>
      </c>
      <c r="K392" t="s">
        <v>13279</v>
      </c>
      <c r="L392">
        <v>1.5</v>
      </c>
      <c r="M392">
        <v>4</v>
      </c>
      <c r="N392" t="s">
        <v>73</v>
      </c>
      <c r="O392" t="s">
        <v>475</v>
      </c>
      <c r="P392">
        <v>5</v>
      </c>
      <c r="Q392" t="s">
        <v>59</v>
      </c>
      <c r="R392" t="s">
        <v>50</v>
      </c>
      <c r="S392" t="s">
        <v>13314</v>
      </c>
      <c r="T392">
        <v>80.918162613490608</v>
      </c>
      <c r="U392">
        <v>981.7</v>
      </c>
      <c r="V392" t="s">
        <v>15172</v>
      </c>
      <c r="W392" t="s">
        <v>15172</v>
      </c>
      <c r="X392" t="s">
        <v>13242</v>
      </c>
      <c r="Y392" s="102">
        <v>45993.385736689816</v>
      </c>
    </row>
    <row r="393" spans="1:25" x14ac:dyDescent="0.25">
      <c r="A393">
        <v>1392</v>
      </c>
      <c r="B393" t="s">
        <v>822</v>
      </c>
      <c r="C393" t="s">
        <v>823</v>
      </c>
      <c r="D393" t="s">
        <v>114</v>
      </c>
      <c r="E393" t="s">
        <v>638</v>
      </c>
      <c r="F393" t="s">
        <v>638</v>
      </c>
      <c r="G393" t="s">
        <v>824</v>
      </c>
      <c r="H393">
        <v>1964</v>
      </c>
      <c r="I393" t="s">
        <v>15440</v>
      </c>
      <c r="J393" t="s">
        <v>48</v>
      </c>
      <c r="K393" t="s">
        <v>13280</v>
      </c>
      <c r="L393">
        <v>1.625</v>
      </c>
      <c r="M393">
        <v>3</v>
      </c>
      <c r="N393" t="s">
        <v>49</v>
      </c>
      <c r="O393" t="s">
        <v>50</v>
      </c>
      <c r="P393">
        <v>0</v>
      </c>
      <c r="Q393" t="s">
        <v>51</v>
      </c>
      <c r="R393" t="s">
        <v>51</v>
      </c>
      <c r="S393" t="s">
        <v>13314</v>
      </c>
      <c r="T393">
        <v>81.770470263157378</v>
      </c>
      <c r="U393">
        <v>124</v>
      </c>
      <c r="V393" t="s">
        <v>15172</v>
      </c>
      <c r="W393" t="s">
        <v>15172</v>
      </c>
      <c r="X393" t="s">
        <v>13242</v>
      </c>
      <c r="Y393" s="102">
        <v>45993.385736689816</v>
      </c>
    </row>
    <row r="394" spans="1:25" x14ac:dyDescent="0.25">
      <c r="A394">
        <v>1393</v>
      </c>
      <c r="B394" t="s">
        <v>825</v>
      </c>
      <c r="C394" t="s">
        <v>823</v>
      </c>
      <c r="D394" t="s">
        <v>114</v>
      </c>
      <c r="E394" t="s">
        <v>638</v>
      </c>
      <c r="F394" t="s">
        <v>638</v>
      </c>
      <c r="G394" t="s">
        <v>824</v>
      </c>
      <c r="H394">
        <v>1964</v>
      </c>
      <c r="I394" t="s">
        <v>15440</v>
      </c>
      <c r="J394" t="s">
        <v>48</v>
      </c>
      <c r="K394" t="s">
        <v>13280</v>
      </c>
      <c r="L394">
        <v>1.5</v>
      </c>
      <c r="M394">
        <v>3</v>
      </c>
      <c r="N394" t="s">
        <v>49</v>
      </c>
      <c r="O394" t="s">
        <v>50</v>
      </c>
      <c r="P394">
        <v>0</v>
      </c>
      <c r="Q394" t="s">
        <v>51</v>
      </c>
      <c r="R394" t="s">
        <v>51</v>
      </c>
      <c r="S394" t="s">
        <v>13314</v>
      </c>
      <c r="T394">
        <v>81.797481424385154</v>
      </c>
      <c r="U394">
        <v>124</v>
      </c>
      <c r="V394" t="s">
        <v>15172</v>
      </c>
      <c r="W394" t="s">
        <v>15172</v>
      </c>
      <c r="X394" t="s">
        <v>13242</v>
      </c>
      <c r="Y394" s="102">
        <v>45993.385736689816</v>
      </c>
    </row>
    <row r="395" spans="1:25" x14ac:dyDescent="0.25">
      <c r="A395">
        <v>1394</v>
      </c>
      <c r="B395" t="s">
        <v>826</v>
      </c>
      <c r="C395" t="s">
        <v>827</v>
      </c>
      <c r="D395" t="s">
        <v>114</v>
      </c>
      <c r="E395" t="s">
        <v>638</v>
      </c>
      <c r="F395" t="s">
        <v>638</v>
      </c>
      <c r="G395" t="s">
        <v>828</v>
      </c>
      <c r="H395">
        <v>1971</v>
      </c>
      <c r="I395" t="s">
        <v>15440</v>
      </c>
      <c r="J395" t="s">
        <v>48</v>
      </c>
      <c r="K395" t="s">
        <v>13254</v>
      </c>
      <c r="L395">
        <v>0.4</v>
      </c>
      <c r="M395">
        <v>3</v>
      </c>
      <c r="N395" t="s">
        <v>64</v>
      </c>
      <c r="O395" t="s">
        <v>65</v>
      </c>
      <c r="P395">
        <v>0</v>
      </c>
      <c r="Q395" t="s">
        <v>51</v>
      </c>
      <c r="R395" t="s">
        <v>51</v>
      </c>
      <c r="S395" t="s">
        <v>13314</v>
      </c>
      <c r="T395">
        <v>85.748940490058004</v>
      </c>
      <c r="U395">
        <v>79.099999999999994</v>
      </c>
      <c r="V395" t="s">
        <v>15172</v>
      </c>
      <c r="W395" t="s">
        <v>15172</v>
      </c>
      <c r="X395" t="s">
        <v>13242</v>
      </c>
      <c r="Y395" s="102">
        <v>45993.385736689816</v>
      </c>
    </row>
    <row r="396" spans="1:25" x14ac:dyDescent="0.25">
      <c r="A396">
        <v>1395</v>
      </c>
      <c r="B396" t="s">
        <v>829</v>
      </c>
      <c r="C396" t="s">
        <v>827</v>
      </c>
      <c r="D396" t="s">
        <v>114</v>
      </c>
      <c r="E396" t="s">
        <v>638</v>
      </c>
      <c r="F396" t="s">
        <v>638</v>
      </c>
      <c r="G396" t="s">
        <v>828</v>
      </c>
      <c r="H396">
        <v>1971</v>
      </c>
      <c r="I396" t="s">
        <v>15440</v>
      </c>
      <c r="J396" t="s">
        <v>48</v>
      </c>
      <c r="K396" t="s">
        <v>13254</v>
      </c>
      <c r="L396">
        <v>0</v>
      </c>
      <c r="M396">
        <v>3</v>
      </c>
      <c r="N396" t="s">
        <v>64</v>
      </c>
      <c r="O396" t="s">
        <v>65</v>
      </c>
      <c r="P396">
        <v>0</v>
      </c>
      <c r="Q396" t="s">
        <v>51</v>
      </c>
      <c r="R396" t="s">
        <v>51</v>
      </c>
      <c r="S396" t="s">
        <v>13314</v>
      </c>
      <c r="T396">
        <v>85.783674222043203</v>
      </c>
      <c r="U396">
        <v>79.099999999999994</v>
      </c>
      <c r="V396" t="s">
        <v>15172</v>
      </c>
      <c r="W396" t="s">
        <v>15172</v>
      </c>
      <c r="X396" t="s">
        <v>13242</v>
      </c>
      <c r="Y396" s="102">
        <v>45993.385736689816</v>
      </c>
    </row>
    <row r="397" spans="1:25" x14ac:dyDescent="0.25">
      <c r="A397">
        <v>1396</v>
      </c>
      <c r="B397" t="s">
        <v>830</v>
      </c>
      <c r="C397" t="s">
        <v>831</v>
      </c>
      <c r="D397" t="s">
        <v>114</v>
      </c>
      <c r="E397" t="s">
        <v>638</v>
      </c>
      <c r="F397" t="s">
        <v>638</v>
      </c>
      <c r="G397" t="s">
        <v>832</v>
      </c>
      <c r="H397">
        <v>1971</v>
      </c>
      <c r="I397" t="s">
        <v>15440</v>
      </c>
      <c r="J397" t="s">
        <v>48</v>
      </c>
      <c r="K397" t="s">
        <v>13254</v>
      </c>
      <c r="L397">
        <v>0.4</v>
      </c>
      <c r="M397">
        <v>3</v>
      </c>
      <c r="N397" t="s">
        <v>64</v>
      </c>
      <c r="O397" t="s">
        <v>65</v>
      </c>
      <c r="P397">
        <v>0</v>
      </c>
      <c r="Q397" t="s">
        <v>51</v>
      </c>
      <c r="R397" t="s">
        <v>51</v>
      </c>
      <c r="S397" t="s">
        <v>13314</v>
      </c>
      <c r="T397">
        <v>92.502439982988051</v>
      </c>
      <c r="U397">
        <v>79.099999999999994</v>
      </c>
      <c r="V397" t="s">
        <v>15172</v>
      </c>
      <c r="W397" t="s">
        <v>15172</v>
      </c>
      <c r="X397" t="s">
        <v>13242</v>
      </c>
      <c r="Y397" s="102">
        <v>45993.385736689816</v>
      </c>
    </row>
    <row r="398" spans="1:25" x14ac:dyDescent="0.25">
      <c r="A398">
        <v>1397</v>
      </c>
      <c r="B398" t="s">
        <v>833</v>
      </c>
      <c r="C398" t="s">
        <v>831</v>
      </c>
      <c r="D398" t="s">
        <v>114</v>
      </c>
      <c r="E398" t="s">
        <v>638</v>
      </c>
      <c r="F398" t="s">
        <v>638</v>
      </c>
      <c r="G398" t="s">
        <v>832</v>
      </c>
      <c r="H398">
        <v>1971</v>
      </c>
      <c r="I398" t="s">
        <v>15440</v>
      </c>
      <c r="J398" t="s">
        <v>48</v>
      </c>
      <c r="K398" t="s">
        <v>13254</v>
      </c>
      <c r="L398">
        <v>5</v>
      </c>
      <c r="M398">
        <v>3</v>
      </c>
      <c r="N398" t="s">
        <v>64</v>
      </c>
      <c r="O398" t="s">
        <v>65</v>
      </c>
      <c r="P398">
        <v>0</v>
      </c>
      <c r="Q398" t="s">
        <v>51</v>
      </c>
      <c r="R398" t="s">
        <v>51</v>
      </c>
      <c r="S398" t="s">
        <v>13314</v>
      </c>
      <c r="T398">
        <v>92.542259049158801</v>
      </c>
      <c r="U398">
        <v>79.099999999999994</v>
      </c>
      <c r="V398" t="s">
        <v>15172</v>
      </c>
      <c r="W398" t="s">
        <v>15172</v>
      </c>
      <c r="X398" t="s">
        <v>13242</v>
      </c>
      <c r="Y398" s="102">
        <v>45993.385736689816</v>
      </c>
    </row>
    <row r="399" spans="1:25" x14ac:dyDescent="0.25">
      <c r="A399">
        <v>1398</v>
      </c>
      <c r="B399" t="s">
        <v>834</v>
      </c>
      <c r="C399" t="s">
        <v>835</v>
      </c>
      <c r="D399" t="s">
        <v>114</v>
      </c>
      <c r="E399" t="s">
        <v>638</v>
      </c>
      <c r="F399" t="s">
        <v>638</v>
      </c>
      <c r="G399" t="s">
        <v>836</v>
      </c>
      <c r="H399">
        <v>1966</v>
      </c>
      <c r="I399" t="s">
        <v>15440</v>
      </c>
      <c r="J399" t="s">
        <v>51</v>
      </c>
      <c r="K399" t="s">
        <v>15442</v>
      </c>
      <c r="L399">
        <v>0</v>
      </c>
      <c r="M399">
        <v>1</v>
      </c>
      <c r="N399" t="s">
        <v>59</v>
      </c>
      <c r="O399" t="s">
        <v>116</v>
      </c>
      <c r="P399">
        <v>0</v>
      </c>
      <c r="Q399" t="s">
        <v>51</v>
      </c>
      <c r="R399" t="s">
        <v>51</v>
      </c>
      <c r="S399" t="s">
        <v>13314</v>
      </c>
      <c r="T399">
        <v>94.27214488228455</v>
      </c>
      <c r="U399">
        <v>12.1</v>
      </c>
      <c r="V399" t="s">
        <v>15172</v>
      </c>
      <c r="W399" t="s">
        <v>15172</v>
      </c>
      <c r="X399" t="s">
        <v>13242</v>
      </c>
      <c r="Y399" s="102">
        <v>45993.385736689816</v>
      </c>
    </row>
    <row r="400" spans="1:25" x14ac:dyDescent="0.25">
      <c r="A400">
        <v>1399</v>
      </c>
      <c r="B400" t="s">
        <v>837</v>
      </c>
      <c r="C400" t="s">
        <v>470</v>
      </c>
      <c r="D400" t="s">
        <v>114</v>
      </c>
      <c r="E400" t="s">
        <v>638</v>
      </c>
      <c r="F400" t="s">
        <v>638</v>
      </c>
      <c r="G400" t="s">
        <v>838</v>
      </c>
      <c r="H400">
        <v>1966</v>
      </c>
      <c r="I400" t="s">
        <v>15440</v>
      </c>
      <c r="J400" t="s">
        <v>48</v>
      </c>
      <c r="K400" t="s">
        <v>13279</v>
      </c>
      <c r="L400">
        <v>1.5</v>
      </c>
      <c r="M400">
        <v>3</v>
      </c>
      <c r="N400" t="s">
        <v>49</v>
      </c>
      <c r="O400" t="s">
        <v>50</v>
      </c>
      <c r="P400">
        <v>0</v>
      </c>
      <c r="Q400" t="s">
        <v>51</v>
      </c>
      <c r="R400" t="s">
        <v>51</v>
      </c>
      <c r="S400" t="s">
        <v>13314</v>
      </c>
      <c r="T400">
        <v>96.099272789580866</v>
      </c>
      <c r="U400">
        <v>163</v>
      </c>
      <c r="V400" t="s">
        <v>15172</v>
      </c>
      <c r="W400" t="s">
        <v>15172</v>
      </c>
      <c r="X400" t="s">
        <v>13242</v>
      </c>
      <c r="Y400" s="102">
        <v>45993.385736689816</v>
      </c>
    </row>
    <row r="401" spans="1:25" x14ac:dyDescent="0.25">
      <c r="A401">
        <v>1400</v>
      </c>
      <c r="B401" t="s">
        <v>839</v>
      </c>
      <c r="C401" t="s">
        <v>470</v>
      </c>
      <c r="D401" t="s">
        <v>114</v>
      </c>
      <c r="E401" t="s">
        <v>638</v>
      </c>
      <c r="F401" t="s">
        <v>638</v>
      </c>
      <c r="G401" t="s">
        <v>838</v>
      </c>
      <c r="H401">
        <v>1966</v>
      </c>
      <c r="I401" t="s">
        <v>15440</v>
      </c>
      <c r="J401" t="s">
        <v>48</v>
      </c>
      <c r="K401" t="s">
        <v>13279</v>
      </c>
      <c r="L401">
        <v>1.5</v>
      </c>
      <c r="M401">
        <v>3</v>
      </c>
      <c r="N401" t="s">
        <v>49</v>
      </c>
      <c r="O401" t="s">
        <v>50</v>
      </c>
      <c r="P401">
        <v>0</v>
      </c>
      <c r="Q401" t="s">
        <v>51</v>
      </c>
      <c r="R401" t="s">
        <v>51</v>
      </c>
      <c r="S401" t="s">
        <v>13314</v>
      </c>
      <c r="T401">
        <v>96.132887772384521</v>
      </c>
      <c r="U401">
        <v>163</v>
      </c>
      <c r="V401" t="s">
        <v>15172</v>
      </c>
      <c r="W401" t="s">
        <v>15172</v>
      </c>
      <c r="X401" t="s">
        <v>13242</v>
      </c>
      <c r="Y401" s="102">
        <v>45993.385736689816</v>
      </c>
    </row>
    <row r="402" spans="1:25" x14ac:dyDescent="0.25">
      <c r="A402">
        <v>1402</v>
      </c>
      <c r="B402" t="s">
        <v>841</v>
      </c>
      <c r="C402" t="s">
        <v>842</v>
      </c>
      <c r="D402" t="s">
        <v>114</v>
      </c>
      <c r="E402" t="s">
        <v>638</v>
      </c>
      <c r="F402" t="s">
        <v>638</v>
      </c>
      <c r="G402" t="s">
        <v>843</v>
      </c>
      <c r="H402">
        <v>1966</v>
      </c>
      <c r="I402" t="s">
        <v>15440</v>
      </c>
      <c r="J402" t="s">
        <v>48</v>
      </c>
      <c r="K402" t="s">
        <v>13279</v>
      </c>
      <c r="L402">
        <v>1.5</v>
      </c>
      <c r="M402">
        <v>3</v>
      </c>
      <c r="N402" t="s">
        <v>49</v>
      </c>
      <c r="O402" t="s">
        <v>50</v>
      </c>
      <c r="P402">
        <v>0</v>
      </c>
      <c r="Q402" t="s">
        <v>51</v>
      </c>
      <c r="R402" t="s">
        <v>51</v>
      </c>
      <c r="S402" t="s">
        <v>13314</v>
      </c>
      <c r="T402">
        <v>97.569517751923158</v>
      </c>
      <c r="U402">
        <v>138</v>
      </c>
      <c r="V402" t="s">
        <v>15172</v>
      </c>
      <c r="W402" t="s">
        <v>15172</v>
      </c>
      <c r="X402" t="s">
        <v>13242</v>
      </c>
      <c r="Y402" s="102">
        <v>45993.385736689816</v>
      </c>
    </row>
    <row r="403" spans="1:25" x14ac:dyDescent="0.25">
      <c r="A403">
        <v>1403</v>
      </c>
      <c r="B403" t="s">
        <v>844</v>
      </c>
      <c r="C403" t="s">
        <v>842</v>
      </c>
      <c r="D403" t="s">
        <v>114</v>
      </c>
      <c r="E403" t="s">
        <v>638</v>
      </c>
      <c r="F403" t="s">
        <v>638</v>
      </c>
      <c r="G403" t="s">
        <v>843</v>
      </c>
      <c r="H403">
        <v>1966</v>
      </c>
      <c r="I403" t="s">
        <v>15440</v>
      </c>
      <c r="J403" t="s">
        <v>48</v>
      </c>
      <c r="K403" t="s">
        <v>13279</v>
      </c>
      <c r="L403">
        <v>1.5</v>
      </c>
      <c r="M403">
        <v>3</v>
      </c>
      <c r="N403" t="s">
        <v>49</v>
      </c>
      <c r="O403" t="s">
        <v>50</v>
      </c>
      <c r="P403">
        <v>2</v>
      </c>
      <c r="Q403" t="s">
        <v>165</v>
      </c>
      <c r="R403" t="s">
        <v>65</v>
      </c>
      <c r="S403" t="s">
        <v>13314</v>
      </c>
      <c r="T403">
        <v>97.583987139052624</v>
      </c>
      <c r="U403">
        <v>138</v>
      </c>
      <c r="V403" t="s">
        <v>15172</v>
      </c>
      <c r="W403" t="s">
        <v>15172</v>
      </c>
      <c r="X403" t="s">
        <v>13242</v>
      </c>
      <c r="Y403" s="102">
        <v>45993.385736689816</v>
      </c>
    </row>
    <row r="404" spans="1:25" x14ac:dyDescent="0.25">
      <c r="A404">
        <v>1404</v>
      </c>
      <c r="B404" t="s">
        <v>845</v>
      </c>
      <c r="C404" t="s">
        <v>846</v>
      </c>
      <c r="D404" t="s">
        <v>114</v>
      </c>
      <c r="E404" t="s">
        <v>638</v>
      </c>
      <c r="F404" t="s">
        <v>638</v>
      </c>
      <c r="G404" t="s">
        <v>847</v>
      </c>
      <c r="H404">
        <v>1997</v>
      </c>
      <c r="I404" t="s">
        <v>15440</v>
      </c>
      <c r="J404" t="s">
        <v>48</v>
      </c>
      <c r="K404" t="s">
        <v>13280</v>
      </c>
      <c r="L404">
        <v>0.375</v>
      </c>
      <c r="M404">
        <v>3</v>
      </c>
      <c r="N404" t="s">
        <v>49</v>
      </c>
      <c r="O404" t="s">
        <v>50</v>
      </c>
      <c r="P404">
        <v>0</v>
      </c>
      <c r="Q404" t="s">
        <v>51</v>
      </c>
      <c r="R404" t="s">
        <v>51</v>
      </c>
      <c r="S404" t="s">
        <v>13314</v>
      </c>
      <c r="T404">
        <v>99.080404234389732</v>
      </c>
      <c r="U404">
        <v>154.9</v>
      </c>
      <c r="V404" t="s">
        <v>15172</v>
      </c>
      <c r="W404" t="s">
        <v>15172</v>
      </c>
      <c r="X404" t="s">
        <v>13242</v>
      </c>
      <c r="Y404" s="102">
        <v>45993.385736689816</v>
      </c>
    </row>
    <row r="405" spans="1:25" x14ac:dyDescent="0.25">
      <c r="A405">
        <v>1405</v>
      </c>
      <c r="B405" t="s">
        <v>848</v>
      </c>
      <c r="C405" t="s">
        <v>846</v>
      </c>
      <c r="D405" t="s">
        <v>114</v>
      </c>
      <c r="E405" t="s">
        <v>638</v>
      </c>
      <c r="F405" t="s">
        <v>638</v>
      </c>
      <c r="G405" t="s">
        <v>847</v>
      </c>
      <c r="H405">
        <v>1997</v>
      </c>
      <c r="I405" t="s">
        <v>15440</v>
      </c>
      <c r="J405" t="s">
        <v>48</v>
      </c>
      <c r="K405" t="s">
        <v>13280</v>
      </c>
      <c r="L405">
        <v>0.375</v>
      </c>
      <c r="M405">
        <v>3</v>
      </c>
      <c r="N405" t="s">
        <v>49</v>
      </c>
      <c r="O405" t="s">
        <v>50</v>
      </c>
      <c r="P405">
        <v>0</v>
      </c>
      <c r="Q405" t="s">
        <v>51</v>
      </c>
      <c r="R405" t="s">
        <v>51</v>
      </c>
      <c r="S405" t="s">
        <v>13314</v>
      </c>
      <c r="T405">
        <v>99.103269786031603</v>
      </c>
      <c r="U405">
        <v>154.9</v>
      </c>
      <c r="V405" t="s">
        <v>15172</v>
      </c>
      <c r="W405" t="s">
        <v>15172</v>
      </c>
      <c r="X405" t="s">
        <v>13242</v>
      </c>
      <c r="Y405" s="102">
        <v>45993.385736689816</v>
      </c>
    </row>
    <row r="406" spans="1:25" x14ac:dyDescent="0.25">
      <c r="A406">
        <v>1406</v>
      </c>
      <c r="B406" t="s">
        <v>849</v>
      </c>
      <c r="C406" t="s">
        <v>850</v>
      </c>
      <c r="D406" t="s">
        <v>114</v>
      </c>
      <c r="E406" t="s">
        <v>638</v>
      </c>
      <c r="F406" t="s">
        <v>638</v>
      </c>
      <c r="G406" t="s">
        <v>851</v>
      </c>
      <c r="H406">
        <v>1966</v>
      </c>
      <c r="I406" t="s">
        <v>15440</v>
      </c>
      <c r="J406" t="s">
        <v>51</v>
      </c>
      <c r="K406" t="s">
        <v>15442</v>
      </c>
      <c r="L406">
        <v>0</v>
      </c>
      <c r="M406">
        <v>1</v>
      </c>
      <c r="N406" t="s">
        <v>59</v>
      </c>
      <c r="O406" t="s">
        <v>116</v>
      </c>
      <c r="P406">
        <v>0</v>
      </c>
      <c r="Q406" t="s">
        <v>51</v>
      </c>
      <c r="R406" t="s">
        <v>51</v>
      </c>
      <c r="S406" t="s">
        <v>13314</v>
      </c>
      <c r="T406">
        <v>0.32358999999999999</v>
      </c>
      <c r="U406">
        <v>16.100000000000001</v>
      </c>
      <c r="V406" t="s">
        <v>15172</v>
      </c>
      <c r="W406" t="s">
        <v>15172</v>
      </c>
      <c r="X406" t="s">
        <v>13242</v>
      </c>
      <c r="Y406" s="102">
        <v>45993.385736689816</v>
      </c>
    </row>
    <row r="407" spans="1:25" x14ac:dyDescent="0.25">
      <c r="A407">
        <v>1407</v>
      </c>
      <c r="B407" t="s">
        <v>852</v>
      </c>
      <c r="C407" t="s">
        <v>853</v>
      </c>
      <c r="D407" t="s">
        <v>114</v>
      </c>
      <c r="E407" t="s">
        <v>638</v>
      </c>
      <c r="F407" t="s">
        <v>638</v>
      </c>
      <c r="G407" t="s">
        <v>854</v>
      </c>
      <c r="H407">
        <v>1965</v>
      </c>
      <c r="I407" t="s">
        <v>15440</v>
      </c>
      <c r="J407" t="s">
        <v>51</v>
      </c>
      <c r="K407" t="s">
        <v>13254</v>
      </c>
      <c r="L407">
        <v>0</v>
      </c>
      <c r="M407">
        <v>1</v>
      </c>
      <c r="N407" t="s">
        <v>165</v>
      </c>
      <c r="O407" t="s">
        <v>116</v>
      </c>
      <c r="P407">
        <v>0</v>
      </c>
      <c r="Q407" t="s">
        <v>51</v>
      </c>
      <c r="R407" t="s">
        <v>51</v>
      </c>
      <c r="S407" t="s">
        <v>13314</v>
      </c>
      <c r="T407">
        <v>100.78515726143743</v>
      </c>
      <c r="U407">
        <v>14</v>
      </c>
      <c r="V407" t="s">
        <v>15172</v>
      </c>
      <c r="W407" t="s">
        <v>15172</v>
      </c>
      <c r="X407" t="s">
        <v>13242</v>
      </c>
      <c r="Y407" s="102">
        <v>45993.385736689816</v>
      </c>
    </row>
    <row r="408" spans="1:25" x14ac:dyDescent="0.25">
      <c r="A408">
        <v>1411</v>
      </c>
      <c r="B408" t="s">
        <v>855</v>
      </c>
      <c r="C408" t="s">
        <v>856</v>
      </c>
      <c r="D408" t="s">
        <v>114</v>
      </c>
      <c r="E408" t="s">
        <v>638</v>
      </c>
      <c r="F408" t="s">
        <v>638</v>
      </c>
      <c r="G408" t="s">
        <v>638</v>
      </c>
      <c r="H408">
        <v>1966</v>
      </c>
      <c r="I408" t="s">
        <v>15440</v>
      </c>
      <c r="J408" t="s">
        <v>48</v>
      </c>
      <c r="K408" t="s">
        <v>13254</v>
      </c>
      <c r="L408">
        <v>3</v>
      </c>
      <c r="M408">
        <v>4</v>
      </c>
      <c r="N408" t="s">
        <v>49</v>
      </c>
      <c r="O408" t="s">
        <v>50</v>
      </c>
      <c r="P408">
        <v>0</v>
      </c>
      <c r="Q408" t="s">
        <v>51</v>
      </c>
      <c r="R408" t="s">
        <v>51</v>
      </c>
      <c r="S408" t="s">
        <v>13314</v>
      </c>
      <c r="T408">
        <v>100.85193003186357</v>
      </c>
      <c r="U408">
        <v>195</v>
      </c>
      <c r="V408" t="s">
        <v>15172</v>
      </c>
      <c r="W408" t="s">
        <v>15172</v>
      </c>
      <c r="X408" t="s">
        <v>13242</v>
      </c>
      <c r="Y408" s="102">
        <v>45993.385736689816</v>
      </c>
    </row>
    <row r="409" spans="1:25" x14ac:dyDescent="0.25">
      <c r="A409">
        <v>1412</v>
      </c>
      <c r="B409" t="s">
        <v>857</v>
      </c>
      <c r="C409" t="s">
        <v>856</v>
      </c>
      <c r="D409" t="s">
        <v>114</v>
      </c>
      <c r="E409" t="s">
        <v>638</v>
      </c>
      <c r="F409" t="s">
        <v>638</v>
      </c>
      <c r="G409" t="s">
        <v>638</v>
      </c>
      <c r="H409">
        <v>1966</v>
      </c>
      <c r="I409" t="s">
        <v>15440</v>
      </c>
      <c r="J409" t="s">
        <v>48</v>
      </c>
      <c r="K409" t="s">
        <v>13254</v>
      </c>
      <c r="L409">
        <v>3</v>
      </c>
      <c r="M409">
        <v>4</v>
      </c>
      <c r="N409" t="s">
        <v>49</v>
      </c>
      <c r="O409" t="s">
        <v>50</v>
      </c>
      <c r="P409">
        <v>0</v>
      </c>
      <c r="Q409" t="s">
        <v>51</v>
      </c>
      <c r="R409" t="s">
        <v>51</v>
      </c>
      <c r="S409" t="s">
        <v>13314</v>
      </c>
      <c r="T409">
        <v>100.87142869350268</v>
      </c>
      <c r="U409">
        <v>195</v>
      </c>
      <c r="V409" t="s">
        <v>15172</v>
      </c>
      <c r="W409" t="s">
        <v>15172</v>
      </c>
      <c r="X409" t="s">
        <v>13242</v>
      </c>
      <c r="Y409" s="102">
        <v>45993.385736689816</v>
      </c>
    </row>
    <row r="410" spans="1:25" x14ac:dyDescent="0.25">
      <c r="A410">
        <v>1415</v>
      </c>
      <c r="B410" t="s">
        <v>858</v>
      </c>
      <c r="C410" t="s">
        <v>859</v>
      </c>
      <c r="D410" t="s">
        <v>114</v>
      </c>
      <c r="E410" t="s">
        <v>638</v>
      </c>
      <c r="F410" t="s">
        <v>638</v>
      </c>
      <c r="G410" t="s">
        <v>638</v>
      </c>
      <c r="H410">
        <v>1966</v>
      </c>
      <c r="I410" t="s">
        <v>15440</v>
      </c>
      <c r="J410" t="s">
        <v>48</v>
      </c>
      <c r="K410" t="s">
        <v>13254</v>
      </c>
      <c r="L410">
        <v>3</v>
      </c>
      <c r="M410">
        <v>3</v>
      </c>
      <c r="N410" t="s">
        <v>49</v>
      </c>
      <c r="O410" t="s">
        <v>50</v>
      </c>
      <c r="P410">
        <v>0</v>
      </c>
      <c r="Q410" t="s">
        <v>51</v>
      </c>
      <c r="R410" t="s">
        <v>51</v>
      </c>
      <c r="S410" t="s">
        <v>13314</v>
      </c>
      <c r="T410">
        <v>102.28655024378155</v>
      </c>
      <c r="U410">
        <v>138</v>
      </c>
      <c r="V410" t="s">
        <v>15172</v>
      </c>
      <c r="W410" t="s">
        <v>15172</v>
      </c>
      <c r="X410" t="s">
        <v>13242</v>
      </c>
      <c r="Y410" s="102">
        <v>45993.385736689816</v>
      </c>
    </row>
    <row r="411" spans="1:25" x14ac:dyDescent="0.25">
      <c r="A411">
        <v>1416</v>
      </c>
      <c r="B411" t="s">
        <v>860</v>
      </c>
      <c r="C411" t="s">
        <v>859</v>
      </c>
      <c r="D411" t="s">
        <v>114</v>
      </c>
      <c r="E411" t="s">
        <v>638</v>
      </c>
      <c r="F411" t="s">
        <v>638</v>
      </c>
      <c r="G411" t="s">
        <v>638</v>
      </c>
      <c r="H411">
        <v>1966</v>
      </c>
      <c r="I411" t="s">
        <v>15440</v>
      </c>
      <c r="J411" t="s">
        <v>48</v>
      </c>
      <c r="K411" t="s">
        <v>13254</v>
      </c>
      <c r="L411">
        <v>3</v>
      </c>
      <c r="M411">
        <v>3</v>
      </c>
      <c r="N411" t="s">
        <v>49</v>
      </c>
      <c r="O411" t="s">
        <v>50</v>
      </c>
      <c r="P411">
        <v>0</v>
      </c>
      <c r="Q411" t="s">
        <v>51</v>
      </c>
      <c r="R411" t="s">
        <v>51</v>
      </c>
      <c r="S411" t="s">
        <v>13314</v>
      </c>
      <c r="T411">
        <v>102.33756587109418</v>
      </c>
      <c r="U411">
        <v>138</v>
      </c>
      <c r="V411" t="s">
        <v>15172</v>
      </c>
      <c r="W411" t="s">
        <v>15172</v>
      </c>
      <c r="X411" t="s">
        <v>13242</v>
      </c>
      <c r="Y411" s="102">
        <v>45993.385736689816</v>
      </c>
    </row>
    <row r="412" spans="1:25" x14ac:dyDescent="0.25">
      <c r="A412">
        <v>1417</v>
      </c>
      <c r="B412" t="s">
        <v>861</v>
      </c>
      <c r="C412" t="s">
        <v>862</v>
      </c>
      <c r="D412" t="s">
        <v>114</v>
      </c>
      <c r="E412" t="s">
        <v>638</v>
      </c>
      <c r="F412" t="s">
        <v>638</v>
      </c>
      <c r="G412" t="s">
        <v>638</v>
      </c>
      <c r="H412">
        <v>1966</v>
      </c>
      <c r="I412" t="s">
        <v>15440</v>
      </c>
      <c r="J412" t="s">
        <v>48</v>
      </c>
      <c r="K412" t="s">
        <v>13254</v>
      </c>
      <c r="L412">
        <v>0.375</v>
      </c>
      <c r="M412">
        <v>3</v>
      </c>
      <c r="N412" t="s">
        <v>49</v>
      </c>
      <c r="O412" t="s">
        <v>50</v>
      </c>
      <c r="P412">
        <v>0</v>
      </c>
      <c r="Q412" t="s">
        <v>51</v>
      </c>
      <c r="R412" t="s">
        <v>51</v>
      </c>
      <c r="S412" t="s">
        <v>13314</v>
      </c>
      <c r="T412">
        <v>103.89244406996842</v>
      </c>
      <c r="U412">
        <v>179</v>
      </c>
      <c r="V412" t="s">
        <v>15172</v>
      </c>
      <c r="W412" t="s">
        <v>15172</v>
      </c>
      <c r="X412" t="s">
        <v>13242</v>
      </c>
      <c r="Y412" s="102">
        <v>45993.385736689816</v>
      </c>
    </row>
    <row r="413" spans="1:25" x14ac:dyDescent="0.25">
      <c r="A413">
        <v>1418</v>
      </c>
      <c r="B413" t="s">
        <v>863</v>
      </c>
      <c r="C413" t="s">
        <v>862</v>
      </c>
      <c r="D413" t="s">
        <v>114</v>
      </c>
      <c r="E413" t="s">
        <v>638</v>
      </c>
      <c r="F413" t="s">
        <v>638</v>
      </c>
      <c r="G413" t="s">
        <v>638</v>
      </c>
      <c r="H413">
        <v>1966</v>
      </c>
      <c r="I413" t="s">
        <v>15440</v>
      </c>
      <c r="J413" t="s">
        <v>48</v>
      </c>
      <c r="K413" t="s">
        <v>13254</v>
      </c>
      <c r="L413">
        <v>3</v>
      </c>
      <c r="M413">
        <v>3</v>
      </c>
      <c r="N413" t="s">
        <v>49</v>
      </c>
      <c r="O413" t="s">
        <v>50</v>
      </c>
      <c r="P413">
        <v>0</v>
      </c>
      <c r="Q413" t="s">
        <v>51</v>
      </c>
      <c r="R413" t="s">
        <v>51</v>
      </c>
      <c r="S413" t="s">
        <v>13314</v>
      </c>
      <c r="T413">
        <v>103.92491949044275</v>
      </c>
      <c r="U413">
        <v>179</v>
      </c>
      <c r="V413" t="s">
        <v>15172</v>
      </c>
      <c r="W413" t="s">
        <v>15172</v>
      </c>
      <c r="X413" t="s">
        <v>13242</v>
      </c>
      <c r="Y413" s="102">
        <v>45993.385736689816</v>
      </c>
    </row>
    <row r="414" spans="1:25" x14ac:dyDescent="0.25">
      <c r="A414">
        <v>1419</v>
      </c>
      <c r="B414" t="s">
        <v>864</v>
      </c>
      <c r="C414" t="s">
        <v>15454</v>
      </c>
      <c r="D414" t="s">
        <v>114</v>
      </c>
      <c r="E414" t="s">
        <v>638</v>
      </c>
      <c r="F414" t="s">
        <v>638</v>
      </c>
      <c r="G414" t="s">
        <v>638</v>
      </c>
      <c r="H414">
        <v>1966</v>
      </c>
      <c r="I414" t="s">
        <v>15440</v>
      </c>
      <c r="J414" t="s">
        <v>48</v>
      </c>
      <c r="K414" t="s">
        <v>13254</v>
      </c>
      <c r="L414">
        <v>1.5</v>
      </c>
      <c r="M414">
        <v>4</v>
      </c>
      <c r="N414" t="s">
        <v>49</v>
      </c>
      <c r="O414" t="s">
        <v>50</v>
      </c>
      <c r="P414">
        <v>0</v>
      </c>
      <c r="Q414" t="s">
        <v>51</v>
      </c>
      <c r="R414" t="s">
        <v>51</v>
      </c>
      <c r="S414" t="s">
        <v>13314</v>
      </c>
      <c r="T414">
        <v>104.5852645112537</v>
      </c>
      <c r="U414">
        <v>244.9</v>
      </c>
      <c r="V414" t="s">
        <v>15172</v>
      </c>
      <c r="W414" t="s">
        <v>15172</v>
      </c>
      <c r="X414" t="s">
        <v>13242</v>
      </c>
      <c r="Y414" s="102">
        <v>45993.385736689816</v>
      </c>
    </row>
    <row r="415" spans="1:25" x14ac:dyDescent="0.25">
      <c r="A415">
        <v>1420</v>
      </c>
      <c r="B415" t="s">
        <v>865</v>
      </c>
      <c r="C415" t="s">
        <v>15454</v>
      </c>
      <c r="D415" t="s">
        <v>114</v>
      </c>
      <c r="E415" t="s">
        <v>638</v>
      </c>
      <c r="F415" t="s">
        <v>638</v>
      </c>
      <c r="G415" t="s">
        <v>638</v>
      </c>
      <c r="H415">
        <v>1966</v>
      </c>
      <c r="I415" t="s">
        <v>15440</v>
      </c>
      <c r="J415" t="s">
        <v>48</v>
      </c>
      <c r="K415" t="s">
        <v>13254</v>
      </c>
      <c r="L415">
        <v>1.5</v>
      </c>
      <c r="M415">
        <v>4</v>
      </c>
      <c r="N415" t="s">
        <v>49</v>
      </c>
      <c r="O415" t="s">
        <v>50</v>
      </c>
      <c r="P415">
        <v>0</v>
      </c>
      <c r="Q415" t="s">
        <v>51</v>
      </c>
      <c r="R415" t="s">
        <v>51</v>
      </c>
      <c r="S415" t="s">
        <v>13314</v>
      </c>
      <c r="T415">
        <v>104.6175593841038</v>
      </c>
      <c r="U415">
        <v>244.9</v>
      </c>
      <c r="V415" t="s">
        <v>15172</v>
      </c>
      <c r="W415" t="s">
        <v>15172</v>
      </c>
      <c r="X415" t="s">
        <v>13242</v>
      </c>
      <c r="Y415" s="102">
        <v>45993.385736689816</v>
      </c>
    </row>
    <row r="416" spans="1:25" x14ac:dyDescent="0.25">
      <c r="A416">
        <v>1421</v>
      </c>
      <c r="B416" t="s">
        <v>866</v>
      </c>
      <c r="C416" t="s">
        <v>867</v>
      </c>
      <c r="D416" t="s">
        <v>114</v>
      </c>
      <c r="E416" t="s">
        <v>638</v>
      </c>
      <c r="F416" t="s">
        <v>638</v>
      </c>
      <c r="G416" t="s">
        <v>638</v>
      </c>
      <c r="H416">
        <v>1966</v>
      </c>
      <c r="I416" t="s">
        <v>15440</v>
      </c>
      <c r="J416" t="s">
        <v>48</v>
      </c>
      <c r="K416" t="s">
        <v>13279</v>
      </c>
      <c r="L416">
        <v>1.5</v>
      </c>
      <c r="M416">
        <v>4</v>
      </c>
      <c r="N416" t="s">
        <v>49</v>
      </c>
      <c r="O416" t="s">
        <v>50</v>
      </c>
      <c r="P416">
        <v>0</v>
      </c>
      <c r="Q416" t="s">
        <v>51</v>
      </c>
      <c r="R416" t="s">
        <v>51</v>
      </c>
      <c r="S416" t="s">
        <v>13314</v>
      </c>
      <c r="T416">
        <v>9.648338552358908E-2</v>
      </c>
      <c r="U416">
        <v>224.9</v>
      </c>
      <c r="V416" t="s">
        <v>15172</v>
      </c>
      <c r="W416" t="s">
        <v>15172</v>
      </c>
      <c r="X416" t="s">
        <v>13242</v>
      </c>
      <c r="Y416" s="102">
        <v>45993.385736689816</v>
      </c>
    </row>
    <row r="417" spans="1:25" x14ac:dyDescent="0.25">
      <c r="A417">
        <v>1422</v>
      </c>
      <c r="B417" t="s">
        <v>868</v>
      </c>
      <c r="C417" t="s">
        <v>869</v>
      </c>
      <c r="D417" t="s">
        <v>15452</v>
      </c>
      <c r="E417" t="s">
        <v>638</v>
      </c>
      <c r="F417" t="s">
        <v>638</v>
      </c>
      <c r="G417" t="s">
        <v>638</v>
      </c>
      <c r="H417">
        <v>1964</v>
      </c>
      <c r="I417" t="s">
        <v>15440</v>
      </c>
      <c r="J417" t="s">
        <v>48</v>
      </c>
      <c r="K417" t="s">
        <v>13279</v>
      </c>
      <c r="L417">
        <v>1</v>
      </c>
      <c r="M417">
        <v>4</v>
      </c>
      <c r="N417" t="s">
        <v>49</v>
      </c>
      <c r="O417" t="s">
        <v>50</v>
      </c>
      <c r="P417">
        <v>0</v>
      </c>
      <c r="Q417" t="s">
        <v>51</v>
      </c>
      <c r="R417" t="s">
        <v>51</v>
      </c>
      <c r="S417" t="s">
        <v>13314</v>
      </c>
      <c r="T417">
        <v>104.78335077464968</v>
      </c>
      <c r="U417">
        <v>165</v>
      </c>
      <c r="V417" t="s">
        <v>15172</v>
      </c>
      <c r="W417" t="s">
        <v>15172</v>
      </c>
      <c r="X417" t="s">
        <v>13242</v>
      </c>
      <c r="Y417" s="102">
        <v>45993.385736689816</v>
      </c>
    </row>
    <row r="418" spans="1:25" x14ac:dyDescent="0.25">
      <c r="A418">
        <v>1423</v>
      </c>
      <c r="B418" t="s">
        <v>870</v>
      </c>
      <c r="C418" t="s">
        <v>869</v>
      </c>
      <c r="D418" t="s">
        <v>15453</v>
      </c>
      <c r="E418" t="s">
        <v>638</v>
      </c>
      <c r="F418" t="s">
        <v>638</v>
      </c>
      <c r="G418" t="s">
        <v>638</v>
      </c>
      <c r="H418">
        <v>1964</v>
      </c>
      <c r="I418" t="s">
        <v>15440</v>
      </c>
      <c r="J418" t="s">
        <v>48</v>
      </c>
      <c r="K418" t="s">
        <v>13279</v>
      </c>
      <c r="L418">
        <v>1</v>
      </c>
      <c r="M418">
        <v>4</v>
      </c>
      <c r="N418" t="s">
        <v>49</v>
      </c>
      <c r="O418" t="s">
        <v>50</v>
      </c>
      <c r="P418">
        <v>0</v>
      </c>
      <c r="Q418" t="s">
        <v>51</v>
      </c>
      <c r="R418" t="s">
        <v>51</v>
      </c>
      <c r="S418" t="s">
        <v>13314</v>
      </c>
      <c r="T418">
        <v>104.81567687841905</v>
      </c>
      <c r="U418">
        <v>165</v>
      </c>
      <c r="V418" t="s">
        <v>15172</v>
      </c>
      <c r="W418" t="s">
        <v>15172</v>
      </c>
      <c r="X418" t="s">
        <v>13242</v>
      </c>
      <c r="Y418" s="102">
        <v>45993.385736689816</v>
      </c>
    </row>
    <row r="419" spans="1:25" x14ac:dyDescent="0.25">
      <c r="A419">
        <v>1424</v>
      </c>
      <c r="B419" t="s">
        <v>871</v>
      </c>
      <c r="C419" t="s">
        <v>872</v>
      </c>
      <c r="D419" t="s">
        <v>114</v>
      </c>
      <c r="E419" t="s">
        <v>638</v>
      </c>
      <c r="F419" t="s">
        <v>638</v>
      </c>
      <c r="G419" t="s">
        <v>873</v>
      </c>
      <c r="H419">
        <v>1964</v>
      </c>
      <c r="I419" t="s">
        <v>15448</v>
      </c>
      <c r="J419" t="s">
        <v>48</v>
      </c>
      <c r="K419" t="s">
        <v>13280</v>
      </c>
      <c r="L419">
        <v>0.375</v>
      </c>
      <c r="M419">
        <v>3</v>
      </c>
      <c r="N419" t="s">
        <v>49</v>
      </c>
      <c r="O419" t="s">
        <v>50</v>
      </c>
      <c r="P419">
        <v>0</v>
      </c>
      <c r="Q419" t="s">
        <v>51</v>
      </c>
      <c r="R419" t="s">
        <v>51</v>
      </c>
      <c r="S419" t="s">
        <v>13314</v>
      </c>
      <c r="T419">
        <v>106.40581507706236</v>
      </c>
      <c r="U419">
        <v>195.6</v>
      </c>
      <c r="V419" t="s">
        <v>15172</v>
      </c>
      <c r="W419" t="s">
        <v>15172</v>
      </c>
      <c r="X419" t="s">
        <v>13242</v>
      </c>
      <c r="Y419" s="102">
        <v>45993.385736689816</v>
      </c>
    </row>
    <row r="420" spans="1:25" x14ac:dyDescent="0.25">
      <c r="A420">
        <v>1425</v>
      </c>
      <c r="B420" t="s">
        <v>874</v>
      </c>
      <c r="C420" t="s">
        <v>872</v>
      </c>
      <c r="D420" t="s">
        <v>114</v>
      </c>
      <c r="E420" t="s">
        <v>638</v>
      </c>
      <c r="F420" t="s">
        <v>638</v>
      </c>
      <c r="G420" t="s">
        <v>875</v>
      </c>
      <c r="H420">
        <v>1964</v>
      </c>
      <c r="I420" t="s">
        <v>15440</v>
      </c>
      <c r="J420" t="s">
        <v>48</v>
      </c>
      <c r="K420" t="s">
        <v>13280</v>
      </c>
      <c r="L420">
        <v>0</v>
      </c>
      <c r="M420">
        <v>3</v>
      </c>
      <c r="N420" t="s">
        <v>49</v>
      </c>
      <c r="O420" t="s">
        <v>50</v>
      </c>
      <c r="P420">
        <v>0</v>
      </c>
      <c r="Q420" t="s">
        <v>51</v>
      </c>
      <c r="R420" t="s">
        <v>51</v>
      </c>
      <c r="S420" t="s">
        <v>13314</v>
      </c>
      <c r="T420">
        <v>106.43622635885751</v>
      </c>
      <c r="U420">
        <v>195.6</v>
      </c>
      <c r="V420" t="s">
        <v>15172</v>
      </c>
      <c r="W420" t="s">
        <v>15172</v>
      </c>
      <c r="X420" t="s">
        <v>13242</v>
      </c>
      <c r="Y420" s="102">
        <v>45993.385736689816</v>
      </c>
    </row>
    <row r="421" spans="1:25" x14ac:dyDescent="0.25">
      <c r="A421">
        <v>1426</v>
      </c>
      <c r="B421" t="s">
        <v>876</v>
      </c>
      <c r="C421" t="s">
        <v>732</v>
      </c>
      <c r="D421" t="s">
        <v>114</v>
      </c>
      <c r="E421" t="s">
        <v>638</v>
      </c>
      <c r="F421" t="s">
        <v>638</v>
      </c>
      <c r="G421" t="s">
        <v>877</v>
      </c>
      <c r="H421">
        <v>1965</v>
      </c>
      <c r="I421" t="s">
        <v>15440</v>
      </c>
      <c r="J421" t="s">
        <v>48</v>
      </c>
      <c r="K421" t="s">
        <v>13279</v>
      </c>
      <c r="L421">
        <v>1.5</v>
      </c>
      <c r="M421">
        <v>3</v>
      </c>
      <c r="N421" t="s">
        <v>73</v>
      </c>
      <c r="O421" t="s">
        <v>50</v>
      </c>
      <c r="P421">
        <v>2</v>
      </c>
      <c r="Q421" t="s">
        <v>59</v>
      </c>
      <c r="R421" t="s">
        <v>50</v>
      </c>
      <c r="S421" t="s">
        <v>13314</v>
      </c>
      <c r="T421">
        <v>107.37521516164173</v>
      </c>
      <c r="U421">
        <v>454.9</v>
      </c>
      <c r="V421" t="s">
        <v>15172</v>
      </c>
      <c r="W421" t="s">
        <v>15172</v>
      </c>
      <c r="X421" t="s">
        <v>13242</v>
      </c>
      <c r="Y421" s="102">
        <v>45993.385736689816</v>
      </c>
    </row>
    <row r="422" spans="1:25" x14ac:dyDescent="0.25">
      <c r="A422">
        <v>1427</v>
      </c>
      <c r="B422" t="s">
        <v>878</v>
      </c>
      <c r="C422" t="s">
        <v>732</v>
      </c>
      <c r="D422" t="s">
        <v>114</v>
      </c>
      <c r="E422" t="s">
        <v>638</v>
      </c>
      <c r="F422" t="s">
        <v>638</v>
      </c>
      <c r="G422" t="s">
        <v>877</v>
      </c>
      <c r="H422">
        <v>1965</v>
      </c>
      <c r="I422" t="s">
        <v>15440</v>
      </c>
      <c r="J422" t="s">
        <v>48</v>
      </c>
      <c r="K422" t="s">
        <v>13279</v>
      </c>
      <c r="L422">
        <v>1.5</v>
      </c>
      <c r="M422">
        <v>3</v>
      </c>
      <c r="N422" t="s">
        <v>73</v>
      </c>
      <c r="O422" t="s">
        <v>50</v>
      </c>
      <c r="P422">
        <v>2</v>
      </c>
      <c r="Q422" t="s">
        <v>59</v>
      </c>
      <c r="R422" t="s">
        <v>50</v>
      </c>
      <c r="S422" t="s">
        <v>13314</v>
      </c>
      <c r="T422">
        <v>107.45143361912253</v>
      </c>
      <c r="U422">
        <v>454.9</v>
      </c>
      <c r="V422" t="s">
        <v>15172</v>
      </c>
      <c r="W422" t="s">
        <v>15172</v>
      </c>
      <c r="X422" t="s">
        <v>13242</v>
      </c>
      <c r="Y422" s="102">
        <v>45993.385736689816</v>
      </c>
    </row>
    <row r="423" spans="1:25" x14ac:dyDescent="0.25">
      <c r="A423">
        <v>1428</v>
      </c>
      <c r="B423" t="s">
        <v>879</v>
      </c>
      <c r="C423" t="s">
        <v>880</v>
      </c>
      <c r="D423" t="s">
        <v>114</v>
      </c>
      <c r="E423" t="s">
        <v>638</v>
      </c>
      <c r="F423" t="s">
        <v>638</v>
      </c>
      <c r="G423" t="s">
        <v>877</v>
      </c>
      <c r="H423">
        <v>1964</v>
      </c>
      <c r="I423" t="s">
        <v>15440</v>
      </c>
      <c r="J423" t="s">
        <v>48</v>
      </c>
      <c r="K423" t="s">
        <v>13280</v>
      </c>
      <c r="L423">
        <v>0</v>
      </c>
      <c r="M423">
        <v>3</v>
      </c>
      <c r="N423" t="s">
        <v>49</v>
      </c>
      <c r="O423" t="s">
        <v>50</v>
      </c>
      <c r="P423">
        <v>0</v>
      </c>
      <c r="Q423" t="s">
        <v>51</v>
      </c>
      <c r="R423" t="s">
        <v>51</v>
      </c>
      <c r="S423" t="s">
        <v>13314</v>
      </c>
      <c r="T423">
        <v>108.3502778160934</v>
      </c>
      <c r="U423">
        <v>143</v>
      </c>
      <c r="V423" t="s">
        <v>15172</v>
      </c>
      <c r="W423" t="s">
        <v>15172</v>
      </c>
      <c r="X423" t="s">
        <v>13242</v>
      </c>
      <c r="Y423" s="102">
        <v>45993.385736689816</v>
      </c>
    </row>
    <row r="424" spans="1:25" x14ac:dyDescent="0.25">
      <c r="A424">
        <v>1429</v>
      </c>
      <c r="B424" t="s">
        <v>881</v>
      </c>
      <c r="C424" t="s">
        <v>880</v>
      </c>
      <c r="D424" t="s">
        <v>114</v>
      </c>
      <c r="E424" t="s">
        <v>638</v>
      </c>
      <c r="F424" t="s">
        <v>638</v>
      </c>
      <c r="G424" t="s">
        <v>877</v>
      </c>
      <c r="H424">
        <v>1964</v>
      </c>
      <c r="I424" t="s">
        <v>15440</v>
      </c>
      <c r="J424" t="s">
        <v>48</v>
      </c>
      <c r="K424" t="s">
        <v>13279</v>
      </c>
      <c r="L424">
        <v>0</v>
      </c>
      <c r="M424">
        <v>3</v>
      </c>
      <c r="N424" t="s">
        <v>49</v>
      </c>
      <c r="O424" t="s">
        <v>50</v>
      </c>
      <c r="P424">
        <v>0</v>
      </c>
      <c r="Q424" t="s">
        <v>51</v>
      </c>
      <c r="R424" t="s">
        <v>51</v>
      </c>
      <c r="S424" t="s">
        <v>13314</v>
      </c>
      <c r="T424">
        <v>108.38041864280035</v>
      </c>
      <c r="U424">
        <v>143</v>
      </c>
      <c r="V424" t="s">
        <v>15172</v>
      </c>
      <c r="W424" t="s">
        <v>15172</v>
      </c>
      <c r="X424" t="s">
        <v>13242</v>
      </c>
      <c r="Y424" s="102">
        <v>45993.385736689816</v>
      </c>
    </row>
    <row r="425" spans="1:25" x14ac:dyDescent="0.25">
      <c r="A425">
        <v>1430</v>
      </c>
      <c r="B425" t="s">
        <v>882</v>
      </c>
      <c r="C425" t="s">
        <v>883</v>
      </c>
      <c r="D425" t="s">
        <v>114</v>
      </c>
      <c r="E425" t="s">
        <v>638</v>
      </c>
      <c r="F425" t="s">
        <v>638</v>
      </c>
      <c r="G425" t="s">
        <v>884</v>
      </c>
      <c r="H425">
        <v>1965</v>
      </c>
      <c r="I425" t="s">
        <v>15440</v>
      </c>
      <c r="J425" t="s">
        <v>48</v>
      </c>
      <c r="K425" t="s">
        <v>13280</v>
      </c>
      <c r="L425">
        <v>0.375</v>
      </c>
      <c r="M425">
        <v>2</v>
      </c>
      <c r="N425" t="s">
        <v>73</v>
      </c>
      <c r="O425" t="s">
        <v>50</v>
      </c>
      <c r="P425">
        <v>3</v>
      </c>
      <c r="Q425" t="s">
        <v>59</v>
      </c>
      <c r="R425" t="s">
        <v>50</v>
      </c>
      <c r="S425" t="s">
        <v>13314</v>
      </c>
      <c r="T425">
        <v>108.5528846249549</v>
      </c>
      <c r="U425">
        <v>408.9</v>
      </c>
      <c r="V425" t="s">
        <v>15172</v>
      </c>
      <c r="W425" t="s">
        <v>15172</v>
      </c>
      <c r="X425" t="s">
        <v>13242</v>
      </c>
      <c r="Y425" s="102">
        <v>45993.385736689816</v>
      </c>
    </row>
    <row r="426" spans="1:25" x14ac:dyDescent="0.25">
      <c r="A426">
        <v>1431</v>
      </c>
      <c r="B426" t="s">
        <v>885</v>
      </c>
      <c r="C426" t="s">
        <v>883</v>
      </c>
      <c r="D426" t="s">
        <v>114</v>
      </c>
      <c r="E426" t="s">
        <v>638</v>
      </c>
      <c r="F426" t="s">
        <v>638</v>
      </c>
      <c r="G426" t="s">
        <v>884</v>
      </c>
      <c r="H426">
        <v>1965</v>
      </c>
      <c r="I426" t="s">
        <v>15440</v>
      </c>
      <c r="J426" t="s">
        <v>48</v>
      </c>
      <c r="K426" t="s">
        <v>13280</v>
      </c>
      <c r="L426">
        <v>0.375</v>
      </c>
      <c r="M426">
        <v>2</v>
      </c>
      <c r="N426" t="s">
        <v>73</v>
      </c>
      <c r="O426" t="s">
        <v>50</v>
      </c>
      <c r="P426">
        <v>3</v>
      </c>
      <c r="Q426" t="s">
        <v>59</v>
      </c>
      <c r="R426" t="s">
        <v>50</v>
      </c>
      <c r="S426" t="s">
        <v>13314</v>
      </c>
      <c r="T426">
        <v>108.53875380750502</v>
      </c>
      <c r="U426">
        <v>409.3</v>
      </c>
      <c r="V426" t="s">
        <v>15172</v>
      </c>
      <c r="W426" t="s">
        <v>15172</v>
      </c>
      <c r="X426" t="s">
        <v>13242</v>
      </c>
      <c r="Y426" s="102">
        <v>45993.385736689816</v>
      </c>
    </row>
    <row r="427" spans="1:25" x14ac:dyDescent="0.25">
      <c r="A427">
        <v>1432</v>
      </c>
      <c r="B427" t="s">
        <v>886</v>
      </c>
      <c r="C427" t="s">
        <v>470</v>
      </c>
      <c r="D427" t="s">
        <v>114</v>
      </c>
      <c r="E427" t="s">
        <v>638</v>
      </c>
      <c r="F427" t="s">
        <v>638</v>
      </c>
      <c r="G427" t="s">
        <v>887</v>
      </c>
      <c r="H427">
        <v>1963</v>
      </c>
      <c r="I427" t="s">
        <v>15440</v>
      </c>
      <c r="J427" t="s">
        <v>48</v>
      </c>
      <c r="K427" t="s">
        <v>13251</v>
      </c>
      <c r="L427">
        <v>0.38</v>
      </c>
      <c r="M427">
        <v>3</v>
      </c>
      <c r="N427" t="s">
        <v>73</v>
      </c>
      <c r="O427" t="s">
        <v>50</v>
      </c>
      <c r="P427">
        <v>3</v>
      </c>
      <c r="Q427" t="s">
        <v>49</v>
      </c>
      <c r="R427" t="s">
        <v>50</v>
      </c>
      <c r="S427" t="s">
        <v>13314</v>
      </c>
      <c r="T427">
        <v>109.60722465111729</v>
      </c>
      <c r="U427">
        <v>328.9</v>
      </c>
      <c r="V427" t="s">
        <v>15172</v>
      </c>
      <c r="W427" t="s">
        <v>15172</v>
      </c>
      <c r="X427" t="s">
        <v>13242</v>
      </c>
      <c r="Y427" s="102">
        <v>45993.385736689816</v>
      </c>
    </row>
    <row r="428" spans="1:25" x14ac:dyDescent="0.25">
      <c r="A428">
        <v>1433</v>
      </c>
      <c r="B428" t="s">
        <v>888</v>
      </c>
      <c r="C428" t="s">
        <v>470</v>
      </c>
      <c r="D428" t="s">
        <v>114</v>
      </c>
      <c r="E428" t="s">
        <v>638</v>
      </c>
      <c r="F428" t="s">
        <v>638</v>
      </c>
      <c r="G428" t="s">
        <v>887</v>
      </c>
      <c r="H428">
        <v>1963</v>
      </c>
      <c r="I428" t="s">
        <v>15440</v>
      </c>
      <c r="J428" t="s">
        <v>48</v>
      </c>
      <c r="K428" t="s">
        <v>13251</v>
      </c>
      <c r="L428">
        <v>0.38</v>
      </c>
      <c r="M428">
        <v>3</v>
      </c>
      <c r="N428" t="s">
        <v>73</v>
      </c>
      <c r="O428" t="s">
        <v>50</v>
      </c>
      <c r="P428">
        <v>3</v>
      </c>
      <c r="Q428" t="s">
        <v>49</v>
      </c>
      <c r="R428" t="s">
        <v>50</v>
      </c>
      <c r="S428" t="s">
        <v>13314</v>
      </c>
      <c r="T428">
        <v>109.69017302929119</v>
      </c>
      <c r="U428">
        <v>358.9</v>
      </c>
      <c r="V428" t="s">
        <v>15172</v>
      </c>
      <c r="W428" t="s">
        <v>15172</v>
      </c>
      <c r="X428" t="s">
        <v>13242</v>
      </c>
      <c r="Y428" s="102">
        <v>45993.385736689816</v>
      </c>
    </row>
    <row r="429" spans="1:25" x14ac:dyDescent="0.25">
      <c r="A429">
        <v>1434</v>
      </c>
      <c r="B429" t="s">
        <v>13323</v>
      </c>
      <c r="C429" t="s">
        <v>889</v>
      </c>
      <c r="D429" t="s">
        <v>114</v>
      </c>
      <c r="E429" t="s">
        <v>638</v>
      </c>
      <c r="F429" t="s">
        <v>638</v>
      </c>
      <c r="G429" t="s">
        <v>887</v>
      </c>
      <c r="H429">
        <v>2018</v>
      </c>
      <c r="I429" t="s">
        <v>15441</v>
      </c>
      <c r="J429" t="s">
        <v>48</v>
      </c>
      <c r="K429" t="s">
        <v>13251</v>
      </c>
      <c r="L429">
        <v>0</v>
      </c>
      <c r="M429">
        <v>3</v>
      </c>
      <c r="N429" t="s">
        <v>73</v>
      </c>
      <c r="O429" t="s">
        <v>50</v>
      </c>
      <c r="P429">
        <v>0</v>
      </c>
      <c r="Q429" t="s">
        <v>51</v>
      </c>
      <c r="R429" t="s">
        <v>51</v>
      </c>
      <c r="S429" t="s">
        <v>13314</v>
      </c>
      <c r="T429">
        <v>109.80059738914603</v>
      </c>
      <c r="U429">
        <v>486.13</v>
      </c>
      <c r="V429" t="s">
        <v>15172</v>
      </c>
      <c r="W429" t="s">
        <v>15172</v>
      </c>
      <c r="X429" t="s">
        <v>13242</v>
      </c>
      <c r="Y429" s="102">
        <v>45993.385736689816</v>
      </c>
    </row>
    <row r="430" spans="1:25" x14ac:dyDescent="0.25">
      <c r="A430">
        <v>1435</v>
      </c>
      <c r="B430" t="s">
        <v>15241</v>
      </c>
      <c r="C430" t="s">
        <v>15455</v>
      </c>
      <c r="D430" t="s">
        <v>114</v>
      </c>
      <c r="E430" t="s">
        <v>638</v>
      </c>
      <c r="F430" t="s">
        <v>638</v>
      </c>
      <c r="G430" t="s">
        <v>15456</v>
      </c>
      <c r="H430">
        <v>2019</v>
      </c>
      <c r="I430" t="s">
        <v>15441</v>
      </c>
      <c r="J430" t="s">
        <v>48</v>
      </c>
      <c r="K430" t="s">
        <v>13251</v>
      </c>
      <c r="L430">
        <v>0</v>
      </c>
      <c r="M430">
        <v>3</v>
      </c>
      <c r="N430" t="s">
        <v>73</v>
      </c>
      <c r="O430" t="s">
        <v>50</v>
      </c>
      <c r="P430">
        <v>0</v>
      </c>
      <c r="Q430" t="s">
        <v>51</v>
      </c>
      <c r="R430" t="s">
        <v>51</v>
      </c>
      <c r="S430" t="s">
        <v>13314</v>
      </c>
      <c r="T430">
        <v>109.83578880202769</v>
      </c>
      <c r="U430">
        <v>468.13</v>
      </c>
      <c r="V430" t="s">
        <v>15172</v>
      </c>
      <c r="W430" t="s">
        <v>15172</v>
      </c>
      <c r="X430" t="s">
        <v>13242</v>
      </c>
      <c r="Y430" s="102">
        <v>45993.385736689816</v>
      </c>
    </row>
    <row r="431" spans="1:25" x14ac:dyDescent="0.25">
      <c r="A431">
        <v>1436</v>
      </c>
      <c r="B431" t="s">
        <v>890</v>
      </c>
      <c r="C431" t="s">
        <v>891</v>
      </c>
      <c r="D431" t="s">
        <v>114</v>
      </c>
      <c r="E431" t="s">
        <v>638</v>
      </c>
      <c r="F431" t="s">
        <v>638</v>
      </c>
      <c r="G431" t="s">
        <v>892</v>
      </c>
      <c r="H431">
        <v>1964</v>
      </c>
      <c r="I431" t="s">
        <v>15440</v>
      </c>
      <c r="J431" t="s">
        <v>48</v>
      </c>
      <c r="K431" t="s">
        <v>13280</v>
      </c>
      <c r="L431">
        <v>0</v>
      </c>
      <c r="M431">
        <v>3</v>
      </c>
      <c r="N431" t="s">
        <v>49</v>
      </c>
      <c r="O431" t="s">
        <v>50</v>
      </c>
      <c r="P431">
        <v>0</v>
      </c>
      <c r="Q431" t="s">
        <v>51</v>
      </c>
      <c r="R431" t="s">
        <v>51</v>
      </c>
      <c r="S431" t="s">
        <v>13314</v>
      </c>
      <c r="T431">
        <v>110.54607844726149</v>
      </c>
      <c r="U431">
        <v>153</v>
      </c>
      <c r="V431" t="s">
        <v>15172</v>
      </c>
      <c r="W431" t="s">
        <v>15172</v>
      </c>
      <c r="X431" t="s">
        <v>13242</v>
      </c>
      <c r="Y431" s="102">
        <v>45993.385736689816</v>
      </c>
    </row>
    <row r="432" spans="1:25" x14ac:dyDescent="0.25">
      <c r="A432">
        <v>1437</v>
      </c>
      <c r="B432" t="s">
        <v>893</v>
      </c>
      <c r="C432" t="s">
        <v>891</v>
      </c>
      <c r="D432" t="s">
        <v>15453</v>
      </c>
      <c r="E432" t="s">
        <v>638</v>
      </c>
      <c r="F432" t="s">
        <v>638</v>
      </c>
      <c r="G432" t="s">
        <v>892</v>
      </c>
      <c r="H432">
        <v>1964</v>
      </c>
      <c r="I432" t="s">
        <v>15440</v>
      </c>
      <c r="J432" t="s">
        <v>48</v>
      </c>
      <c r="K432" t="s">
        <v>13280</v>
      </c>
      <c r="L432">
        <v>0</v>
      </c>
      <c r="M432">
        <v>3</v>
      </c>
      <c r="N432" t="s">
        <v>49</v>
      </c>
      <c r="O432" t="s">
        <v>50</v>
      </c>
      <c r="P432">
        <v>0</v>
      </c>
      <c r="Q432" t="s">
        <v>51</v>
      </c>
      <c r="R432" t="s">
        <v>51</v>
      </c>
      <c r="S432" t="s">
        <v>13314</v>
      </c>
      <c r="T432">
        <v>110.58333043584915</v>
      </c>
      <c r="U432">
        <v>153</v>
      </c>
      <c r="V432" t="s">
        <v>15172</v>
      </c>
      <c r="W432" t="s">
        <v>15172</v>
      </c>
      <c r="X432" t="s">
        <v>13242</v>
      </c>
      <c r="Y432" s="102">
        <v>45993.385736689816</v>
      </c>
    </row>
    <row r="433" spans="1:25" x14ac:dyDescent="0.25">
      <c r="A433">
        <v>1438</v>
      </c>
      <c r="B433" t="s">
        <v>894</v>
      </c>
      <c r="C433" t="s">
        <v>895</v>
      </c>
      <c r="D433" t="s">
        <v>15452</v>
      </c>
      <c r="E433" t="s">
        <v>638</v>
      </c>
      <c r="F433" t="s">
        <v>638</v>
      </c>
      <c r="G433" t="s">
        <v>896</v>
      </c>
      <c r="H433">
        <v>1964</v>
      </c>
      <c r="I433" t="s">
        <v>15440</v>
      </c>
      <c r="J433" t="s">
        <v>48</v>
      </c>
      <c r="K433" t="s">
        <v>13280</v>
      </c>
      <c r="L433">
        <v>0</v>
      </c>
      <c r="M433">
        <v>3</v>
      </c>
      <c r="N433" t="s">
        <v>49</v>
      </c>
      <c r="O433" t="s">
        <v>50</v>
      </c>
      <c r="P433">
        <v>0</v>
      </c>
      <c r="Q433" t="s">
        <v>51</v>
      </c>
      <c r="R433" t="s">
        <v>51</v>
      </c>
      <c r="S433" t="s">
        <v>13314</v>
      </c>
      <c r="T433">
        <v>111.27304140796367</v>
      </c>
      <c r="U433">
        <v>119.6</v>
      </c>
      <c r="V433" t="s">
        <v>15172</v>
      </c>
      <c r="W433" t="s">
        <v>15172</v>
      </c>
      <c r="X433" t="s">
        <v>13242</v>
      </c>
      <c r="Y433" s="102">
        <v>45993.385736689816</v>
      </c>
    </row>
    <row r="434" spans="1:25" x14ac:dyDescent="0.25">
      <c r="A434">
        <v>1439</v>
      </c>
      <c r="B434" t="s">
        <v>897</v>
      </c>
      <c r="C434" t="s">
        <v>895</v>
      </c>
      <c r="D434" t="s">
        <v>15453</v>
      </c>
      <c r="E434" t="s">
        <v>638</v>
      </c>
      <c r="F434" t="s">
        <v>638</v>
      </c>
      <c r="G434" t="s">
        <v>896</v>
      </c>
      <c r="H434">
        <v>1964</v>
      </c>
      <c r="I434" t="s">
        <v>15440</v>
      </c>
      <c r="J434" t="s">
        <v>48</v>
      </c>
      <c r="K434" t="s">
        <v>13280</v>
      </c>
      <c r="L434">
        <v>0</v>
      </c>
      <c r="M434">
        <v>3</v>
      </c>
      <c r="N434" t="s">
        <v>49</v>
      </c>
      <c r="O434" t="s">
        <v>50</v>
      </c>
      <c r="P434">
        <v>0</v>
      </c>
      <c r="Q434" t="s">
        <v>51</v>
      </c>
      <c r="R434" t="s">
        <v>51</v>
      </c>
      <c r="S434" t="s">
        <v>13314</v>
      </c>
      <c r="T434">
        <v>111.31352413930584</v>
      </c>
      <c r="U434">
        <v>119.6</v>
      </c>
      <c r="V434" t="s">
        <v>15172</v>
      </c>
      <c r="W434" t="s">
        <v>15172</v>
      </c>
      <c r="X434" t="s">
        <v>13242</v>
      </c>
      <c r="Y434" s="102">
        <v>45993.385736689816</v>
      </c>
    </row>
    <row r="435" spans="1:25" x14ac:dyDescent="0.25">
      <c r="A435">
        <v>1440</v>
      </c>
      <c r="B435" t="s">
        <v>898</v>
      </c>
      <c r="C435" t="s">
        <v>899</v>
      </c>
      <c r="D435" t="s">
        <v>15452</v>
      </c>
      <c r="E435" t="s">
        <v>638</v>
      </c>
      <c r="F435" t="s">
        <v>638</v>
      </c>
      <c r="G435" t="s">
        <v>900</v>
      </c>
      <c r="H435">
        <v>1964</v>
      </c>
      <c r="I435" t="s">
        <v>15440</v>
      </c>
      <c r="J435" t="s">
        <v>48</v>
      </c>
      <c r="K435" t="s">
        <v>13280</v>
      </c>
      <c r="L435">
        <v>2</v>
      </c>
      <c r="M435">
        <v>3</v>
      </c>
      <c r="N435" t="s">
        <v>49</v>
      </c>
      <c r="O435" t="s">
        <v>50</v>
      </c>
      <c r="P435">
        <v>0</v>
      </c>
      <c r="Q435" t="s">
        <v>51</v>
      </c>
      <c r="R435" t="s">
        <v>51</v>
      </c>
      <c r="S435" t="s">
        <v>13314</v>
      </c>
      <c r="T435">
        <v>113.49180566986148</v>
      </c>
      <c r="U435">
        <v>120</v>
      </c>
      <c r="V435" t="s">
        <v>15172</v>
      </c>
      <c r="W435" t="s">
        <v>15172</v>
      </c>
      <c r="X435" t="s">
        <v>13242</v>
      </c>
      <c r="Y435" s="102">
        <v>45993.385736689816</v>
      </c>
    </row>
    <row r="436" spans="1:25" x14ac:dyDescent="0.25">
      <c r="A436">
        <v>1441</v>
      </c>
      <c r="B436" t="s">
        <v>901</v>
      </c>
      <c r="C436" t="s">
        <v>899</v>
      </c>
      <c r="D436" t="s">
        <v>15453</v>
      </c>
      <c r="E436" t="s">
        <v>638</v>
      </c>
      <c r="F436" t="s">
        <v>638</v>
      </c>
      <c r="G436" t="s">
        <v>900</v>
      </c>
      <c r="H436">
        <v>1964</v>
      </c>
      <c r="I436" t="s">
        <v>15440</v>
      </c>
      <c r="J436" t="s">
        <v>48</v>
      </c>
      <c r="K436" t="s">
        <v>13280</v>
      </c>
      <c r="L436">
        <v>0.2</v>
      </c>
      <c r="M436">
        <v>3</v>
      </c>
      <c r="N436" t="s">
        <v>49</v>
      </c>
      <c r="O436" t="s">
        <v>50</v>
      </c>
      <c r="P436">
        <v>0</v>
      </c>
      <c r="Q436" t="s">
        <v>51</v>
      </c>
      <c r="R436" t="s">
        <v>51</v>
      </c>
      <c r="S436" t="s">
        <v>13314</v>
      </c>
      <c r="T436">
        <v>113.52530434287607</v>
      </c>
      <c r="U436">
        <v>120</v>
      </c>
      <c r="V436" t="s">
        <v>15172</v>
      </c>
      <c r="W436" t="s">
        <v>15172</v>
      </c>
      <c r="X436" t="s">
        <v>13242</v>
      </c>
      <c r="Y436" s="102">
        <v>45993.385736689816</v>
      </c>
    </row>
    <row r="437" spans="1:25" x14ac:dyDescent="0.25">
      <c r="A437">
        <v>1442</v>
      </c>
      <c r="B437" t="s">
        <v>902</v>
      </c>
      <c r="C437" t="s">
        <v>903</v>
      </c>
      <c r="D437" t="s">
        <v>15452</v>
      </c>
      <c r="E437" t="s">
        <v>638</v>
      </c>
      <c r="F437" t="s">
        <v>638</v>
      </c>
      <c r="G437" t="s">
        <v>904</v>
      </c>
      <c r="H437">
        <v>1963</v>
      </c>
      <c r="I437" t="s">
        <v>15440</v>
      </c>
      <c r="J437" t="s">
        <v>48</v>
      </c>
      <c r="K437" t="s">
        <v>13279</v>
      </c>
      <c r="L437">
        <v>1</v>
      </c>
      <c r="M437">
        <v>3</v>
      </c>
      <c r="N437" t="s">
        <v>49</v>
      </c>
      <c r="O437" t="s">
        <v>50</v>
      </c>
      <c r="P437">
        <v>0</v>
      </c>
      <c r="Q437" t="s">
        <v>51</v>
      </c>
      <c r="R437" t="s">
        <v>51</v>
      </c>
      <c r="S437" t="s">
        <v>13314</v>
      </c>
      <c r="T437">
        <v>116.67383939760091</v>
      </c>
      <c r="U437">
        <v>130</v>
      </c>
      <c r="V437" t="s">
        <v>15172</v>
      </c>
      <c r="W437" t="s">
        <v>15172</v>
      </c>
      <c r="X437" t="s">
        <v>13242</v>
      </c>
      <c r="Y437" s="102">
        <v>45993.385736689816</v>
      </c>
    </row>
    <row r="438" spans="1:25" x14ac:dyDescent="0.25">
      <c r="A438">
        <v>1443</v>
      </c>
      <c r="B438" t="s">
        <v>905</v>
      </c>
      <c r="C438" t="s">
        <v>903</v>
      </c>
      <c r="D438" t="s">
        <v>15453</v>
      </c>
      <c r="E438" t="s">
        <v>638</v>
      </c>
      <c r="F438" t="s">
        <v>638</v>
      </c>
      <c r="G438" t="s">
        <v>904</v>
      </c>
      <c r="H438">
        <v>1963</v>
      </c>
      <c r="I438" t="s">
        <v>15440</v>
      </c>
      <c r="J438" t="s">
        <v>48</v>
      </c>
      <c r="K438" t="s">
        <v>13280</v>
      </c>
      <c r="L438">
        <v>0.25</v>
      </c>
      <c r="M438">
        <v>3</v>
      </c>
      <c r="N438" t="s">
        <v>49</v>
      </c>
      <c r="O438" t="s">
        <v>50</v>
      </c>
      <c r="P438">
        <v>0</v>
      </c>
      <c r="Q438" t="s">
        <v>51</v>
      </c>
      <c r="R438" t="s">
        <v>51</v>
      </c>
      <c r="S438" t="s">
        <v>13314</v>
      </c>
      <c r="T438">
        <v>116.71256308416861</v>
      </c>
      <c r="U438">
        <v>120</v>
      </c>
      <c r="V438" t="s">
        <v>15172</v>
      </c>
      <c r="W438" t="s">
        <v>15172</v>
      </c>
      <c r="X438" t="s">
        <v>13242</v>
      </c>
      <c r="Y438" s="102">
        <v>45993.385736689816</v>
      </c>
    </row>
    <row r="439" spans="1:25" x14ac:dyDescent="0.25">
      <c r="A439">
        <v>1444</v>
      </c>
      <c r="B439" t="s">
        <v>906</v>
      </c>
      <c r="C439" t="s">
        <v>470</v>
      </c>
      <c r="D439" t="s">
        <v>114</v>
      </c>
      <c r="E439" t="s">
        <v>638</v>
      </c>
      <c r="F439" t="s">
        <v>638</v>
      </c>
      <c r="G439" t="s">
        <v>907</v>
      </c>
      <c r="H439">
        <v>1963</v>
      </c>
      <c r="I439" t="s">
        <v>15440</v>
      </c>
      <c r="J439" t="s">
        <v>48</v>
      </c>
      <c r="K439" t="s">
        <v>13280</v>
      </c>
      <c r="L439">
        <v>1.5</v>
      </c>
      <c r="M439">
        <v>3</v>
      </c>
      <c r="N439" t="s">
        <v>73</v>
      </c>
      <c r="O439" t="s">
        <v>50</v>
      </c>
      <c r="P439">
        <v>3</v>
      </c>
      <c r="Q439" t="s">
        <v>49</v>
      </c>
      <c r="R439" t="s">
        <v>50</v>
      </c>
      <c r="S439" t="s">
        <v>13314</v>
      </c>
      <c r="T439">
        <v>118.24826070809608</v>
      </c>
      <c r="U439">
        <v>350.9</v>
      </c>
      <c r="V439" t="s">
        <v>15172</v>
      </c>
      <c r="W439" t="s">
        <v>15172</v>
      </c>
      <c r="X439" t="s">
        <v>13242</v>
      </c>
      <c r="Y439" s="102">
        <v>45993.385736689816</v>
      </c>
    </row>
    <row r="440" spans="1:25" x14ac:dyDescent="0.25">
      <c r="A440">
        <v>1445</v>
      </c>
      <c r="B440" t="s">
        <v>908</v>
      </c>
      <c r="C440" t="s">
        <v>470</v>
      </c>
      <c r="D440" t="s">
        <v>114</v>
      </c>
      <c r="E440" t="s">
        <v>638</v>
      </c>
      <c r="F440" t="s">
        <v>638</v>
      </c>
      <c r="G440" t="s">
        <v>907</v>
      </c>
      <c r="H440">
        <v>1963</v>
      </c>
      <c r="I440" t="s">
        <v>15440</v>
      </c>
      <c r="J440" t="s">
        <v>48</v>
      </c>
      <c r="K440" t="s">
        <v>13280</v>
      </c>
      <c r="L440">
        <v>1</v>
      </c>
      <c r="M440">
        <v>3</v>
      </c>
      <c r="N440" t="s">
        <v>73</v>
      </c>
      <c r="O440" t="s">
        <v>50</v>
      </c>
      <c r="P440">
        <v>3</v>
      </c>
      <c r="Q440" t="s">
        <v>49</v>
      </c>
      <c r="R440" t="s">
        <v>50</v>
      </c>
      <c r="S440" t="s">
        <v>13314</v>
      </c>
      <c r="T440">
        <v>118.23202396952158</v>
      </c>
      <c r="U440">
        <v>355.4</v>
      </c>
      <c r="V440" t="s">
        <v>15172</v>
      </c>
      <c r="W440" t="s">
        <v>15172</v>
      </c>
      <c r="X440" t="s">
        <v>13242</v>
      </c>
      <c r="Y440" s="102">
        <v>45993.385736689816</v>
      </c>
    </row>
    <row r="441" spans="1:25" x14ac:dyDescent="0.25">
      <c r="A441">
        <v>1446</v>
      </c>
      <c r="B441" t="s">
        <v>909</v>
      </c>
      <c r="C441" t="s">
        <v>910</v>
      </c>
      <c r="D441" t="s">
        <v>114</v>
      </c>
      <c r="E441" t="s">
        <v>638</v>
      </c>
      <c r="F441" t="s">
        <v>638</v>
      </c>
      <c r="G441" t="s">
        <v>911</v>
      </c>
      <c r="H441">
        <v>1972</v>
      </c>
      <c r="I441" t="s">
        <v>15440</v>
      </c>
      <c r="J441" t="s">
        <v>48</v>
      </c>
      <c r="K441" t="s">
        <v>13256</v>
      </c>
      <c r="L441">
        <v>0</v>
      </c>
      <c r="M441">
        <v>3</v>
      </c>
      <c r="N441" t="s">
        <v>49</v>
      </c>
      <c r="O441" t="s">
        <v>50</v>
      </c>
      <c r="P441">
        <v>0</v>
      </c>
      <c r="Q441" t="s">
        <v>51</v>
      </c>
      <c r="R441" t="s">
        <v>51</v>
      </c>
      <c r="S441" t="s">
        <v>13314</v>
      </c>
      <c r="T441">
        <v>129.81427035354295</v>
      </c>
      <c r="U441">
        <v>125</v>
      </c>
      <c r="V441" t="s">
        <v>15172</v>
      </c>
      <c r="W441" t="s">
        <v>15172</v>
      </c>
      <c r="X441" t="s">
        <v>13242</v>
      </c>
      <c r="Y441" s="102">
        <v>45993.385736689816</v>
      </c>
    </row>
    <row r="442" spans="1:25" x14ac:dyDescent="0.25">
      <c r="A442">
        <v>1447</v>
      </c>
      <c r="B442" t="s">
        <v>912</v>
      </c>
      <c r="C442" t="s">
        <v>910</v>
      </c>
      <c r="D442" t="s">
        <v>114</v>
      </c>
      <c r="E442" t="s">
        <v>638</v>
      </c>
      <c r="F442" t="s">
        <v>638</v>
      </c>
      <c r="G442" t="s">
        <v>911</v>
      </c>
      <c r="H442">
        <v>1972</v>
      </c>
      <c r="I442" t="s">
        <v>15440</v>
      </c>
      <c r="J442" t="s">
        <v>48</v>
      </c>
      <c r="K442" t="s">
        <v>13280</v>
      </c>
      <c r="L442">
        <v>0</v>
      </c>
      <c r="M442">
        <v>3</v>
      </c>
      <c r="N442" t="s">
        <v>49</v>
      </c>
      <c r="O442" t="s">
        <v>50</v>
      </c>
      <c r="P442">
        <v>0</v>
      </c>
      <c r="Q442" t="s">
        <v>51</v>
      </c>
      <c r="R442" t="s">
        <v>51</v>
      </c>
      <c r="S442" t="s">
        <v>13314</v>
      </c>
      <c r="T442">
        <v>129.85463810962528</v>
      </c>
      <c r="U442">
        <v>125</v>
      </c>
      <c r="V442" t="s">
        <v>15172</v>
      </c>
      <c r="W442" t="s">
        <v>15172</v>
      </c>
      <c r="X442" t="s">
        <v>13242</v>
      </c>
      <c r="Y442" s="102">
        <v>45993.385736689816</v>
      </c>
    </row>
    <row r="443" spans="1:25" x14ac:dyDescent="0.25">
      <c r="A443">
        <v>1448</v>
      </c>
      <c r="B443" t="s">
        <v>913</v>
      </c>
      <c r="C443" t="s">
        <v>732</v>
      </c>
      <c r="D443" t="s">
        <v>114</v>
      </c>
      <c r="E443" t="s">
        <v>638</v>
      </c>
      <c r="F443" t="s">
        <v>914</v>
      </c>
      <c r="G443" t="s">
        <v>915</v>
      </c>
      <c r="H443">
        <v>1970</v>
      </c>
      <c r="I443" t="s">
        <v>15440</v>
      </c>
      <c r="J443" t="s">
        <v>48</v>
      </c>
      <c r="K443" t="s">
        <v>13256</v>
      </c>
      <c r="L443">
        <v>0</v>
      </c>
      <c r="M443">
        <v>4</v>
      </c>
      <c r="N443" t="s">
        <v>49</v>
      </c>
      <c r="O443" t="s">
        <v>50</v>
      </c>
      <c r="P443">
        <v>0</v>
      </c>
      <c r="Q443" t="s">
        <v>51</v>
      </c>
      <c r="R443" t="s">
        <v>51</v>
      </c>
      <c r="S443" t="s">
        <v>13314</v>
      </c>
      <c r="T443">
        <v>136.7783847687495</v>
      </c>
      <c r="U443">
        <v>348.3</v>
      </c>
      <c r="V443" t="s">
        <v>15172</v>
      </c>
      <c r="W443" t="s">
        <v>15172</v>
      </c>
      <c r="X443" t="s">
        <v>13242</v>
      </c>
      <c r="Y443" s="102">
        <v>45993.385736689816</v>
      </c>
    </row>
    <row r="444" spans="1:25" x14ac:dyDescent="0.25">
      <c r="A444">
        <v>1449</v>
      </c>
      <c r="B444" t="s">
        <v>916</v>
      </c>
      <c r="C444" t="s">
        <v>917</v>
      </c>
      <c r="D444" t="s">
        <v>114</v>
      </c>
      <c r="E444" t="s">
        <v>638</v>
      </c>
      <c r="F444" t="s">
        <v>914</v>
      </c>
      <c r="G444" t="s">
        <v>918</v>
      </c>
      <c r="H444">
        <v>1970</v>
      </c>
      <c r="I444" t="s">
        <v>15440</v>
      </c>
      <c r="J444" t="s">
        <v>48</v>
      </c>
      <c r="K444" t="s">
        <v>13280</v>
      </c>
      <c r="L444">
        <v>0.375</v>
      </c>
      <c r="M444">
        <v>3</v>
      </c>
      <c r="N444" t="s">
        <v>49</v>
      </c>
      <c r="O444" t="s">
        <v>50</v>
      </c>
      <c r="P444">
        <v>0</v>
      </c>
      <c r="Q444" t="s">
        <v>51</v>
      </c>
      <c r="R444" t="s">
        <v>51</v>
      </c>
      <c r="S444" t="s">
        <v>13314</v>
      </c>
      <c r="T444">
        <v>137.45247732363867</v>
      </c>
      <c r="U444">
        <v>120</v>
      </c>
      <c r="V444" t="s">
        <v>15172</v>
      </c>
      <c r="W444" t="s">
        <v>15172</v>
      </c>
      <c r="X444" t="s">
        <v>13242</v>
      </c>
      <c r="Y444" s="102">
        <v>45993.385736689816</v>
      </c>
    </row>
    <row r="445" spans="1:25" x14ac:dyDescent="0.25">
      <c r="A445">
        <v>1450</v>
      </c>
      <c r="B445" t="s">
        <v>919</v>
      </c>
      <c r="C445" t="s">
        <v>917</v>
      </c>
      <c r="D445" t="s">
        <v>114</v>
      </c>
      <c r="E445" t="s">
        <v>638</v>
      </c>
      <c r="F445" t="s">
        <v>914</v>
      </c>
      <c r="G445" t="s">
        <v>918</v>
      </c>
      <c r="H445">
        <v>1970</v>
      </c>
      <c r="I445" t="s">
        <v>15440</v>
      </c>
      <c r="J445" t="s">
        <v>48</v>
      </c>
      <c r="K445" t="s">
        <v>13279</v>
      </c>
      <c r="L445">
        <v>0.88</v>
      </c>
      <c r="M445">
        <v>3</v>
      </c>
      <c r="N445" t="s">
        <v>49</v>
      </c>
      <c r="O445" t="s">
        <v>50</v>
      </c>
      <c r="P445">
        <v>0</v>
      </c>
      <c r="Q445" t="s">
        <v>51</v>
      </c>
      <c r="R445" t="s">
        <v>51</v>
      </c>
      <c r="S445" t="s">
        <v>13314</v>
      </c>
      <c r="T445">
        <v>137.49352854573016</v>
      </c>
      <c r="U445">
        <v>120</v>
      </c>
      <c r="V445" t="s">
        <v>15172</v>
      </c>
      <c r="W445" t="s">
        <v>15172</v>
      </c>
      <c r="X445" t="s">
        <v>13242</v>
      </c>
      <c r="Y445" s="102">
        <v>45993.385736689816</v>
      </c>
    </row>
    <row r="446" spans="1:25" x14ac:dyDescent="0.25">
      <c r="A446">
        <v>1451</v>
      </c>
      <c r="B446" t="s">
        <v>920</v>
      </c>
      <c r="C446" t="s">
        <v>227</v>
      </c>
      <c r="D446" t="s">
        <v>114</v>
      </c>
      <c r="E446" t="s">
        <v>638</v>
      </c>
      <c r="F446" t="s">
        <v>914</v>
      </c>
      <c r="G446" t="s">
        <v>921</v>
      </c>
      <c r="H446">
        <v>1970</v>
      </c>
      <c r="I446" t="s">
        <v>15440</v>
      </c>
      <c r="J446" t="s">
        <v>48</v>
      </c>
      <c r="K446" t="s">
        <v>13254</v>
      </c>
      <c r="L446">
        <v>0</v>
      </c>
      <c r="M446">
        <v>1</v>
      </c>
      <c r="N446" t="s">
        <v>165</v>
      </c>
      <c r="O446" t="s">
        <v>65</v>
      </c>
      <c r="P446">
        <v>0</v>
      </c>
      <c r="Q446" t="s">
        <v>51</v>
      </c>
      <c r="R446" t="s">
        <v>51</v>
      </c>
      <c r="S446" t="s">
        <v>13314</v>
      </c>
      <c r="T446">
        <v>139.57265835285426</v>
      </c>
      <c r="U446">
        <v>14.1</v>
      </c>
      <c r="V446" t="s">
        <v>15172</v>
      </c>
      <c r="W446" t="s">
        <v>15172</v>
      </c>
      <c r="X446" t="s">
        <v>13242</v>
      </c>
      <c r="Y446" s="102">
        <v>45993.385736689816</v>
      </c>
    </row>
    <row r="447" spans="1:25" x14ac:dyDescent="0.25">
      <c r="A447">
        <v>1452</v>
      </c>
      <c r="B447" t="s">
        <v>922</v>
      </c>
      <c r="C447" t="s">
        <v>923</v>
      </c>
      <c r="D447" t="s">
        <v>114</v>
      </c>
      <c r="E447" t="s">
        <v>638</v>
      </c>
      <c r="F447" t="s">
        <v>914</v>
      </c>
      <c r="G447" t="s">
        <v>924</v>
      </c>
      <c r="H447">
        <v>1970</v>
      </c>
      <c r="I447" t="s">
        <v>15440</v>
      </c>
      <c r="J447" t="s">
        <v>51</v>
      </c>
      <c r="K447" t="s">
        <v>15442</v>
      </c>
      <c r="L447">
        <v>0</v>
      </c>
      <c r="M447">
        <v>2</v>
      </c>
      <c r="N447" t="s">
        <v>165</v>
      </c>
      <c r="O447" t="s">
        <v>116</v>
      </c>
      <c r="P447">
        <v>0</v>
      </c>
      <c r="Q447" t="s">
        <v>51</v>
      </c>
      <c r="R447" t="s">
        <v>51</v>
      </c>
      <c r="S447" t="s">
        <v>13314</v>
      </c>
      <c r="T447">
        <v>140.47350716514384</v>
      </c>
      <c r="U447">
        <v>22.6</v>
      </c>
      <c r="V447" t="s">
        <v>15172</v>
      </c>
      <c r="W447" t="s">
        <v>15172</v>
      </c>
      <c r="X447" t="s">
        <v>13242</v>
      </c>
      <c r="Y447" s="102">
        <v>45993.385736689816</v>
      </c>
    </row>
    <row r="448" spans="1:25" x14ac:dyDescent="0.25">
      <c r="A448">
        <v>1453</v>
      </c>
      <c r="B448" t="s">
        <v>925</v>
      </c>
      <c r="C448" t="s">
        <v>926</v>
      </c>
      <c r="D448" t="s">
        <v>114</v>
      </c>
      <c r="E448" t="s">
        <v>638</v>
      </c>
      <c r="F448" t="s">
        <v>914</v>
      </c>
      <c r="G448" t="s">
        <v>927</v>
      </c>
      <c r="H448">
        <v>1971</v>
      </c>
      <c r="I448" t="s">
        <v>15440</v>
      </c>
      <c r="J448" t="s">
        <v>928</v>
      </c>
      <c r="K448" t="s">
        <v>13254</v>
      </c>
      <c r="L448">
        <v>6</v>
      </c>
      <c r="M448">
        <v>2</v>
      </c>
      <c r="N448" t="s">
        <v>928</v>
      </c>
      <c r="O448" t="s">
        <v>50</v>
      </c>
      <c r="P448">
        <v>0</v>
      </c>
      <c r="Q448" t="s">
        <v>51</v>
      </c>
      <c r="R448" t="s">
        <v>51</v>
      </c>
      <c r="S448" t="s">
        <v>13314</v>
      </c>
      <c r="T448">
        <v>0.32</v>
      </c>
      <c r="U448">
        <v>43</v>
      </c>
      <c r="V448" t="s">
        <v>15172</v>
      </c>
      <c r="W448" t="s">
        <v>15172</v>
      </c>
      <c r="X448" t="s">
        <v>13242</v>
      </c>
      <c r="Y448" s="102">
        <v>45993.385736689816</v>
      </c>
    </row>
    <row r="449" spans="1:25" x14ac:dyDescent="0.25">
      <c r="A449">
        <v>1454</v>
      </c>
      <c r="B449" t="s">
        <v>929</v>
      </c>
      <c r="C449" t="s">
        <v>172</v>
      </c>
      <c r="D449" t="s">
        <v>114</v>
      </c>
      <c r="E449" t="s">
        <v>638</v>
      </c>
      <c r="F449" t="s">
        <v>914</v>
      </c>
      <c r="G449" t="s">
        <v>930</v>
      </c>
      <c r="H449">
        <v>1971</v>
      </c>
      <c r="I449" t="s">
        <v>15440</v>
      </c>
      <c r="J449" t="s">
        <v>51</v>
      </c>
      <c r="K449" t="s">
        <v>15442</v>
      </c>
      <c r="L449">
        <v>0</v>
      </c>
      <c r="M449">
        <v>2</v>
      </c>
      <c r="N449" t="s">
        <v>59</v>
      </c>
      <c r="O449" t="s">
        <v>116</v>
      </c>
      <c r="P449">
        <v>0</v>
      </c>
      <c r="Q449" t="s">
        <v>51</v>
      </c>
      <c r="R449" t="s">
        <v>51</v>
      </c>
      <c r="S449" t="s">
        <v>13314</v>
      </c>
      <c r="T449">
        <v>142.24267133165367</v>
      </c>
      <c r="U449">
        <v>25.3</v>
      </c>
      <c r="V449" t="s">
        <v>15172</v>
      </c>
      <c r="W449" t="s">
        <v>15172</v>
      </c>
      <c r="X449" t="s">
        <v>13242</v>
      </c>
      <c r="Y449" s="102">
        <v>45993.385736689816</v>
      </c>
    </row>
    <row r="450" spans="1:25" x14ac:dyDescent="0.25">
      <c r="A450">
        <v>1455</v>
      </c>
      <c r="B450" t="s">
        <v>931</v>
      </c>
      <c r="C450" t="s">
        <v>932</v>
      </c>
      <c r="D450" t="s">
        <v>114</v>
      </c>
      <c r="E450" t="s">
        <v>638</v>
      </c>
      <c r="F450" t="s">
        <v>914</v>
      </c>
      <c r="G450" t="s">
        <v>933</v>
      </c>
      <c r="H450">
        <v>1970</v>
      </c>
      <c r="I450" t="s">
        <v>15440</v>
      </c>
      <c r="J450" t="s">
        <v>48</v>
      </c>
      <c r="K450" t="s">
        <v>13254</v>
      </c>
      <c r="L450">
        <v>0.15</v>
      </c>
      <c r="M450">
        <v>3</v>
      </c>
      <c r="N450" t="s">
        <v>49</v>
      </c>
      <c r="O450" t="s">
        <v>50</v>
      </c>
      <c r="P450">
        <v>0</v>
      </c>
      <c r="Q450" t="s">
        <v>51</v>
      </c>
      <c r="R450" t="s">
        <v>51</v>
      </c>
      <c r="S450" t="s">
        <v>13314</v>
      </c>
      <c r="T450">
        <v>143.02369012472226</v>
      </c>
      <c r="U450">
        <v>119</v>
      </c>
      <c r="V450" t="s">
        <v>15172</v>
      </c>
      <c r="W450" t="s">
        <v>15172</v>
      </c>
      <c r="X450" t="s">
        <v>13242</v>
      </c>
      <c r="Y450" s="102">
        <v>45993.385736689816</v>
      </c>
    </row>
    <row r="451" spans="1:25" x14ac:dyDescent="0.25">
      <c r="A451">
        <v>1456</v>
      </c>
      <c r="B451" t="s">
        <v>934</v>
      </c>
      <c r="C451" t="s">
        <v>732</v>
      </c>
      <c r="D451" t="s">
        <v>114</v>
      </c>
      <c r="E451" t="s">
        <v>638</v>
      </c>
      <c r="F451" t="s">
        <v>914</v>
      </c>
      <c r="G451" t="s">
        <v>935</v>
      </c>
      <c r="H451">
        <v>1970</v>
      </c>
      <c r="I451" t="s">
        <v>15440</v>
      </c>
      <c r="J451" t="s">
        <v>48</v>
      </c>
      <c r="K451" t="s">
        <v>13254</v>
      </c>
      <c r="L451">
        <v>0.4</v>
      </c>
      <c r="M451">
        <v>4</v>
      </c>
      <c r="N451" t="s">
        <v>49</v>
      </c>
      <c r="O451" t="s">
        <v>50</v>
      </c>
      <c r="P451">
        <v>0</v>
      </c>
      <c r="Q451" t="s">
        <v>51</v>
      </c>
      <c r="R451" t="s">
        <v>51</v>
      </c>
      <c r="S451" t="s">
        <v>13314</v>
      </c>
      <c r="T451">
        <v>147.80087582360767</v>
      </c>
      <c r="U451">
        <v>256.10000000000002</v>
      </c>
      <c r="V451" t="s">
        <v>15172</v>
      </c>
      <c r="W451" t="s">
        <v>15172</v>
      </c>
      <c r="X451" t="s">
        <v>13242</v>
      </c>
      <c r="Y451" s="102">
        <v>45993.385736689816</v>
      </c>
    </row>
    <row r="452" spans="1:25" x14ac:dyDescent="0.25">
      <c r="A452">
        <v>1457</v>
      </c>
      <c r="B452" t="s">
        <v>936</v>
      </c>
      <c r="C452" t="s">
        <v>15457</v>
      </c>
      <c r="D452" t="s">
        <v>114</v>
      </c>
      <c r="E452" t="s">
        <v>638</v>
      </c>
      <c r="F452" t="s">
        <v>914</v>
      </c>
      <c r="G452" t="s">
        <v>937</v>
      </c>
      <c r="H452">
        <v>1971</v>
      </c>
      <c r="I452" t="s">
        <v>15440</v>
      </c>
      <c r="J452" t="s">
        <v>48</v>
      </c>
      <c r="K452" t="s">
        <v>13254</v>
      </c>
      <c r="L452">
        <v>4</v>
      </c>
      <c r="M452">
        <v>1</v>
      </c>
      <c r="N452" t="s">
        <v>165</v>
      </c>
      <c r="O452" t="s">
        <v>65</v>
      </c>
      <c r="P452">
        <v>0</v>
      </c>
      <c r="Q452" t="s">
        <v>51</v>
      </c>
      <c r="R452" t="s">
        <v>51</v>
      </c>
      <c r="S452" t="s">
        <v>13314</v>
      </c>
      <c r="T452">
        <v>148.63870626712932</v>
      </c>
      <c r="U452">
        <v>20.9</v>
      </c>
      <c r="V452" t="s">
        <v>15172</v>
      </c>
      <c r="W452" t="s">
        <v>15172</v>
      </c>
      <c r="X452" t="s">
        <v>13242</v>
      </c>
      <c r="Y452" s="102">
        <v>45993.385736689816</v>
      </c>
    </row>
    <row r="453" spans="1:25" x14ac:dyDescent="0.25">
      <c r="A453">
        <v>1458</v>
      </c>
      <c r="B453" t="s">
        <v>938</v>
      </c>
      <c r="C453" t="s">
        <v>939</v>
      </c>
      <c r="D453" t="s">
        <v>114</v>
      </c>
      <c r="E453" t="s">
        <v>638</v>
      </c>
      <c r="F453" t="s">
        <v>914</v>
      </c>
      <c r="G453" t="s">
        <v>940</v>
      </c>
      <c r="H453">
        <v>1966</v>
      </c>
      <c r="I453" t="s">
        <v>15440</v>
      </c>
      <c r="J453" t="s">
        <v>51</v>
      </c>
      <c r="K453" t="s">
        <v>15442</v>
      </c>
      <c r="L453">
        <v>0</v>
      </c>
      <c r="M453">
        <v>1</v>
      </c>
      <c r="N453" t="s">
        <v>59</v>
      </c>
      <c r="O453" t="s">
        <v>116</v>
      </c>
      <c r="P453">
        <v>0</v>
      </c>
      <c r="Q453" t="s">
        <v>51</v>
      </c>
      <c r="R453" t="s">
        <v>51</v>
      </c>
      <c r="S453" t="s">
        <v>13314</v>
      </c>
      <c r="T453">
        <v>152.47439446358854</v>
      </c>
      <c r="U453">
        <v>17.399999999999999</v>
      </c>
      <c r="V453" t="s">
        <v>15172</v>
      </c>
      <c r="W453" t="s">
        <v>15172</v>
      </c>
      <c r="X453" t="s">
        <v>13242</v>
      </c>
      <c r="Y453" s="102">
        <v>45993.385736689816</v>
      </c>
    </row>
    <row r="454" spans="1:25" x14ac:dyDescent="0.25">
      <c r="A454">
        <v>1459</v>
      </c>
      <c r="B454" t="s">
        <v>941</v>
      </c>
      <c r="C454" t="s">
        <v>942</v>
      </c>
      <c r="D454" t="s">
        <v>114</v>
      </c>
      <c r="E454" t="s">
        <v>638</v>
      </c>
      <c r="F454" t="s">
        <v>914</v>
      </c>
      <c r="G454" t="s">
        <v>943</v>
      </c>
      <c r="H454">
        <v>1966</v>
      </c>
      <c r="I454" t="s">
        <v>15440</v>
      </c>
      <c r="J454" t="s">
        <v>48</v>
      </c>
      <c r="K454" t="s">
        <v>13280</v>
      </c>
      <c r="L454">
        <v>0</v>
      </c>
      <c r="M454">
        <v>3</v>
      </c>
      <c r="N454" t="s">
        <v>49</v>
      </c>
      <c r="O454" t="s">
        <v>50</v>
      </c>
      <c r="P454">
        <v>0</v>
      </c>
      <c r="Q454" t="s">
        <v>51</v>
      </c>
      <c r="R454" t="s">
        <v>51</v>
      </c>
      <c r="S454" t="s">
        <v>13314</v>
      </c>
      <c r="T454">
        <v>152.71317031362634</v>
      </c>
      <c r="U454">
        <v>125</v>
      </c>
      <c r="V454" t="s">
        <v>15172</v>
      </c>
      <c r="W454" t="s">
        <v>15172</v>
      </c>
      <c r="X454" t="s">
        <v>13242</v>
      </c>
      <c r="Y454" s="102">
        <v>45993.385736689816</v>
      </c>
    </row>
    <row r="455" spans="1:25" x14ac:dyDescent="0.25">
      <c r="A455">
        <v>1460</v>
      </c>
      <c r="B455" t="s">
        <v>944</v>
      </c>
      <c r="C455" t="s">
        <v>942</v>
      </c>
      <c r="D455" t="s">
        <v>114</v>
      </c>
      <c r="E455" t="s">
        <v>638</v>
      </c>
      <c r="F455" t="s">
        <v>914</v>
      </c>
      <c r="G455" t="s">
        <v>943</v>
      </c>
      <c r="H455">
        <v>1966</v>
      </c>
      <c r="I455" t="s">
        <v>15440</v>
      </c>
      <c r="J455" t="s">
        <v>48</v>
      </c>
      <c r="K455" t="s">
        <v>13280</v>
      </c>
      <c r="L455">
        <v>0</v>
      </c>
      <c r="M455">
        <v>3</v>
      </c>
      <c r="N455" t="s">
        <v>49</v>
      </c>
      <c r="O455" t="s">
        <v>50</v>
      </c>
      <c r="P455">
        <v>0</v>
      </c>
      <c r="Q455" t="s">
        <v>51</v>
      </c>
      <c r="R455" t="s">
        <v>51</v>
      </c>
      <c r="S455" t="s">
        <v>13314</v>
      </c>
      <c r="T455">
        <v>152.73875941809143</v>
      </c>
      <c r="U455">
        <v>125</v>
      </c>
      <c r="V455" t="s">
        <v>15172</v>
      </c>
      <c r="W455" t="s">
        <v>15172</v>
      </c>
      <c r="X455" t="s">
        <v>13242</v>
      </c>
      <c r="Y455" s="102">
        <v>45993.385736689816</v>
      </c>
    </row>
    <row r="456" spans="1:25" x14ac:dyDescent="0.25">
      <c r="A456">
        <v>1461</v>
      </c>
      <c r="B456" t="s">
        <v>945</v>
      </c>
      <c r="C456" t="s">
        <v>946</v>
      </c>
      <c r="D456" t="s">
        <v>114</v>
      </c>
      <c r="E456" t="s">
        <v>638</v>
      </c>
      <c r="F456" t="s">
        <v>914</v>
      </c>
      <c r="G456" t="s">
        <v>943</v>
      </c>
      <c r="H456">
        <v>1966</v>
      </c>
      <c r="I456" t="s">
        <v>15440</v>
      </c>
      <c r="J456" t="s">
        <v>48</v>
      </c>
      <c r="K456" t="s">
        <v>13280</v>
      </c>
      <c r="L456">
        <v>0.375</v>
      </c>
      <c r="M456">
        <v>3</v>
      </c>
      <c r="N456" t="s">
        <v>49</v>
      </c>
      <c r="O456" t="s">
        <v>50</v>
      </c>
      <c r="P456">
        <v>0</v>
      </c>
      <c r="Q456" t="s">
        <v>51</v>
      </c>
      <c r="R456" t="s">
        <v>51</v>
      </c>
      <c r="S456" t="s">
        <v>13314</v>
      </c>
      <c r="T456">
        <v>153.12350557745646</v>
      </c>
      <c r="U456">
        <v>128</v>
      </c>
      <c r="V456" t="s">
        <v>15172</v>
      </c>
      <c r="W456" t="s">
        <v>15172</v>
      </c>
      <c r="X456" t="s">
        <v>13242</v>
      </c>
      <c r="Y456" s="102">
        <v>45993.385736689816</v>
      </c>
    </row>
    <row r="457" spans="1:25" x14ac:dyDescent="0.25">
      <c r="A457">
        <v>1462</v>
      </c>
      <c r="B457" t="s">
        <v>947</v>
      </c>
      <c r="C457" t="s">
        <v>946</v>
      </c>
      <c r="D457" t="s">
        <v>114</v>
      </c>
      <c r="E457" t="s">
        <v>638</v>
      </c>
      <c r="F457" t="s">
        <v>914</v>
      </c>
      <c r="G457" t="s">
        <v>943</v>
      </c>
      <c r="H457">
        <v>1966</v>
      </c>
      <c r="I457" t="s">
        <v>15440</v>
      </c>
      <c r="J457" t="s">
        <v>48</v>
      </c>
      <c r="K457" t="s">
        <v>13280</v>
      </c>
      <c r="L457">
        <v>0.375</v>
      </c>
      <c r="M457">
        <v>3</v>
      </c>
      <c r="N457" t="s">
        <v>49</v>
      </c>
      <c r="O457" t="s">
        <v>50</v>
      </c>
      <c r="P457">
        <v>0</v>
      </c>
      <c r="Q457" t="s">
        <v>51</v>
      </c>
      <c r="R457" t="s">
        <v>51</v>
      </c>
      <c r="S457" t="s">
        <v>13314</v>
      </c>
      <c r="T457">
        <v>153.14923582433534</v>
      </c>
      <c r="U457">
        <v>130</v>
      </c>
      <c r="V457" t="s">
        <v>15172</v>
      </c>
      <c r="W457" t="s">
        <v>15172</v>
      </c>
      <c r="X457" t="s">
        <v>13242</v>
      </c>
      <c r="Y457" s="102">
        <v>45993.385736689816</v>
      </c>
    </row>
    <row r="458" spans="1:25" x14ac:dyDescent="0.25">
      <c r="A458">
        <v>1463</v>
      </c>
      <c r="B458" t="s">
        <v>948</v>
      </c>
      <c r="C458" t="s">
        <v>172</v>
      </c>
      <c r="D458" t="s">
        <v>114</v>
      </c>
      <c r="E458" t="s">
        <v>638</v>
      </c>
      <c r="F458" t="s">
        <v>914</v>
      </c>
      <c r="G458" t="s">
        <v>949</v>
      </c>
      <c r="H458">
        <v>1966</v>
      </c>
      <c r="I458" t="s">
        <v>15450</v>
      </c>
      <c r="J458" t="s">
        <v>51</v>
      </c>
      <c r="K458" t="s">
        <v>15442</v>
      </c>
      <c r="L458">
        <v>0</v>
      </c>
      <c r="M458">
        <v>1</v>
      </c>
      <c r="N458" t="s">
        <v>59</v>
      </c>
      <c r="O458" t="s">
        <v>116</v>
      </c>
      <c r="P458">
        <v>0</v>
      </c>
      <c r="Q458" t="s">
        <v>51</v>
      </c>
      <c r="R458" t="s">
        <v>51</v>
      </c>
      <c r="S458" t="s">
        <v>13314</v>
      </c>
      <c r="T458">
        <v>153.12807958753334</v>
      </c>
      <c r="U458">
        <v>9.1999999999999993</v>
      </c>
      <c r="V458" t="s">
        <v>15172</v>
      </c>
      <c r="W458" t="s">
        <v>15172</v>
      </c>
      <c r="X458" t="s">
        <v>13242</v>
      </c>
      <c r="Y458" s="102">
        <v>45993.385736689816</v>
      </c>
    </row>
    <row r="459" spans="1:25" x14ac:dyDescent="0.25">
      <c r="A459">
        <v>1464</v>
      </c>
      <c r="B459" t="s">
        <v>950</v>
      </c>
      <c r="C459" t="s">
        <v>951</v>
      </c>
      <c r="D459" t="s">
        <v>114</v>
      </c>
      <c r="E459" t="s">
        <v>638</v>
      </c>
      <c r="F459" t="s">
        <v>914</v>
      </c>
      <c r="G459" t="s">
        <v>943</v>
      </c>
      <c r="H459">
        <v>1966</v>
      </c>
      <c r="I459" t="s">
        <v>15440</v>
      </c>
      <c r="J459" t="s">
        <v>48</v>
      </c>
      <c r="K459" t="s">
        <v>13280</v>
      </c>
      <c r="L459">
        <v>0</v>
      </c>
      <c r="M459">
        <v>3</v>
      </c>
      <c r="N459" t="s">
        <v>49</v>
      </c>
      <c r="O459" t="s">
        <v>50</v>
      </c>
      <c r="P459">
        <v>0</v>
      </c>
      <c r="Q459" t="s">
        <v>51</v>
      </c>
      <c r="R459" t="s">
        <v>51</v>
      </c>
      <c r="S459" t="s">
        <v>13314</v>
      </c>
      <c r="T459">
        <v>153.66239380135369</v>
      </c>
      <c r="U459">
        <v>135</v>
      </c>
      <c r="V459" t="s">
        <v>15172</v>
      </c>
      <c r="W459" t="s">
        <v>15172</v>
      </c>
      <c r="X459" t="s">
        <v>13242</v>
      </c>
      <c r="Y459" s="102">
        <v>45993.385736689816</v>
      </c>
    </row>
    <row r="460" spans="1:25" x14ac:dyDescent="0.25">
      <c r="A460">
        <v>1465</v>
      </c>
      <c r="B460" t="s">
        <v>952</v>
      </c>
      <c r="C460" t="s">
        <v>951</v>
      </c>
      <c r="D460" t="s">
        <v>114</v>
      </c>
      <c r="E460" t="s">
        <v>638</v>
      </c>
      <c r="F460" t="s">
        <v>914</v>
      </c>
      <c r="G460" t="s">
        <v>943</v>
      </c>
      <c r="H460">
        <v>1966</v>
      </c>
      <c r="I460" t="s">
        <v>15440</v>
      </c>
      <c r="J460" t="s">
        <v>48</v>
      </c>
      <c r="K460" t="s">
        <v>13280</v>
      </c>
      <c r="L460">
        <v>0</v>
      </c>
      <c r="M460">
        <v>3</v>
      </c>
      <c r="N460" t="s">
        <v>49</v>
      </c>
      <c r="O460" t="s">
        <v>50</v>
      </c>
      <c r="P460">
        <v>0</v>
      </c>
      <c r="Q460" t="s">
        <v>51</v>
      </c>
      <c r="R460" t="s">
        <v>51</v>
      </c>
      <c r="S460" t="s">
        <v>13314</v>
      </c>
      <c r="T460">
        <v>153.68525556267892</v>
      </c>
      <c r="U460">
        <v>135</v>
      </c>
      <c r="V460" t="s">
        <v>15172</v>
      </c>
      <c r="W460" t="s">
        <v>15172</v>
      </c>
      <c r="X460" t="s">
        <v>13242</v>
      </c>
      <c r="Y460" s="102">
        <v>45993.385736689816</v>
      </c>
    </row>
    <row r="461" spans="1:25" x14ac:dyDescent="0.25">
      <c r="A461">
        <v>1466</v>
      </c>
      <c r="B461" t="s">
        <v>953</v>
      </c>
      <c r="C461" t="s">
        <v>954</v>
      </c>
      <c r="D461" t="s">
        <v>114</v>
      </c>
      <c r="E461" t="s">
        <v>638</v>
      </c>
      <c r="F461" t="s">
        <v>914</v>
      </c>
      <c r="G461" t="s">
        <v>955</v>
      </c>
      <c r="H461">
        <v>1966</v>
      </c>
      <c r="I461" t="s">
        <v>15440</v>
      </c>
      <c r="J461" t="s">
        <v>48</v>
      </c>
      <c r="K461" t="s">
        <v>13279</v>
      </c>
      <c r="L461">
        <v>0.4</v>
      </c>
      <c r="M461">
        <v>3</v>
      </c>
      <c r="N461" t="s">
        <v>49</v>
      </c>
      <c r="O461" t="s">
        <v>50</v>
      </c>
      <c r="P461">
        <v>0</v>
      </c>
      <c r="Q461" t="s">
        <v>51</v>
      </c>
      <c r="R461" t="s">
        <v>51</v>
      </c>
      <c r="S461" t="s">
        <v>13314</v>
      </c>
      <c r="T461">
        <v>155.14458815257623</v>
      </c>
      <c r="U461">
        <v>130</v>
      </c>
      <c r="V461" t="s">
        <v>15172</v>
      </c>
      <c r="W461" t="s">
        <v>15172</v>
      </c>
      <c r="X461" t="s">
        <v>13242</v>
      </c>
      <c r="Y461" s="102">
        <v>45993.385736689816</v>
      </c>
    </row>
    <row r="462" spans="1:25" x14ac:dyDescent="0.25">
      <c r="A462">
        <v>1467</v>
      </c>
      <c r="B462" t="s">
        <v>956</v>
      </c>
      <c r="C462" t="s">
        <v>954</v>
      </c>
      <c r="D462" t="s">
        <v>114</v>
      </c>
      <c r="E462" t="s">
        <v>638</v>
      </c>
      <c r="F462" t="s">
        <v>914</v>
      </c>
      <c r="G462" t="s">
        <v>955</v>
      </c>
      <c r="H462">
        <v>1966</v>
      </c>
      <c r="I462" t="s">
        <v>15440</v>
      </c>
      <c r="J462" t="s">
        <v>48</v>
      </c>
      <c r="K462" t="s">
        <v>13280</v>
      </c>
      <c r="L462">
        <v>0</v>
      </c>
      <c r="M462">
        <v>3</v>
      </c>
      <c r="N462" t="s">
        <v>49</v>
      </c>
      <c r="O462" t="s">
        <v>50</v>
      </c>
      <c r="P462">
        <v>0</v>
      </c>
      <c r="Q462" t="s">
        <v>51</v>
      </c>
      <c r="R462" t="s">
        <v>51</v>
      </c>
      <c r="S462" t="s">
        <v>13314</v>
      </c>
      <c r="T462">
        <v>155.20404712918497</v>
      </c>
      <c r="U462">
        <v>130</v>
      </c>
      <c r="V462" t="s">
        <v>15172</v>
      </c>
      <c r="W462" t="s">
        <v>15172</v>
      </c>
      <c r="X462" t="s">
        <v>13242</v>
      </c>
      <c r="Y462" s="102">
        <v>45993.385736689816</v>
      </c>
    </row>
    <row r="463" spans="1:25" x14ac:dyDescent="0.25">
      <c r="A463">
        <v>1468</v>
      </c>
      <c r="B463" t="s">
        <v>957</v>
      </c>
      <c r="C463" t="s">
        <v>958</v>
      </c>
      <c r="D463" t="s">
        <v>114</v>
      </c>
      <c r="E463" t="s">
        <v>638</v>
      </c>
      <c r="F463" t="s">
        <v>914</v>
      </c>
      <c r="G463" t="s">
        <v>959</v>
      </c>
      <c r="H463">
        <v>1966</v>
      </c>
      <c r="I463" t="s">
        <v>15440</v>
      </c>
      <c r="J463" t="s">
        <v>51</v>
      </c>
      <c r="K463" t="s">
        <v>15442</v>
      </c>
      <c r="L463">
        <v>0</v>
      </c>
      <c r="M463">
        <v>1</v>
      </c>
      <c r="N463" t="s">
        <v>59</v>
      </c>
      <c r="O463" t="s">
        <v>116</v>
      </c>
      <c r="P463">
        <v>0</v>
      </c>
      <c r="Q463" t="s">
        <v>51</v>
      </c>
      <c r="R463" t="s">
        <v>51</v>
      </c>
      <c r="S463" t="s">
        <v>13314</v>
      </c>
      <c r="T463">
        <v>155.25068997356951</v>
      </c>
      <c r="U463">
        <v>10.199999999999999</v>
      </c>
      <c r="V463" t="s">
        <v>15172</v>
      </c>
      <c r="W463" t="s">
        <v>15172</v>
      </c>
      <c r="X463" t="s">
        <v>13242</v>
      </c>
      <c r="Y463" s="102">
        <v>45993.385736689816</v>
      </c>
    </row>
    <row r="464" spans="1:25" x14ac:dyDescent="0.25">
      <c r="A464">
        <v>1469</v>
      </c>
      <c r="B464" t="s">
        <v>960</v>
      </c>
      <c r="C464" t="s">
        <v>227</v>
      </c>
      <c r="D464" t="s">
        <v>114</v>
      </c>
      <c r="E464" t="s">
        <v>638</v>
      </c>
      <c r="F464" t="s">
        <v>914</v>
      </c>
      <c r="G464" t="s">
        <v>961</v>
      </c>
      <c r="H464">
        <v>1959</v>
      </c>
      <c r="I464" t="s">
        <v>15440</v>
      </c>
      <c r="J464" t="s">
        <v>48</v>
      </c>
      <c r="K464" t="s">
        <v>13254</v>
      </c>
      <c r="L464">
        <v>4</v>
      </c>
      <c r="M464">
        <v>1</v>
      </c>
      <c r="N464" t="s">
        <v>165</v>
      </c>
      <c r="O464" t="s">
        <v>65</v>
      </c>
      <c r="P464">
        <v>0</v>
      </c>
      <c r="Q464" t="s">
        <v>51</v>
      </c>
      <c r="R464" t="s">
        <v>51</v>
      </c>
      <c r="S464" t="s">
        <v>13314</v>
      </c>
      <c r="T464">
        <v>156.33163597852399</v>
      </c>
      <c r="U464">
        <v>18</v>
      </c>
      <c r="V464" t="s">
        <v>15172</v>
      </c>
      <c r="W464" t="s">
        <v>15172</v>
      </c>
      <c r="X464" t="s">
        <v>13242</v>
      </c>
      <c r="Y464" s="102">
        <v>45993.385736689816</v>
      </c>
    </row>
    <row r="465" spans="1:25" x14ac:dyDescent="0.25">
      <c r="A465">
        <v>1470</v>
      </c>
      <c r="B465" t="s">
        <v>962</v>
      </c>
      <c r="C465" t="s">
        <v>227</v>
      </c>
      <c r="D465" t="s">
        <v>114</v>
      </c>
      <c r="E465" t="s">
        <v>638</v>
      </c>
      <c r="F465" t="s">
        <v>914</v>
      </c>
      <c r="G465" t="s">
        <v>961</v>
      </c>
      <c r="H465">
        <v>1959</v>
      </c>
      <c r="I465" t="s">
        <v>15440</v>
      </c>
      <c r="J465" t="s">
        <v>48</v>
      </c>
      <c r="K465" t="s">
        <v>13254</v>
      </c>
      <c r="L465">
        <v>4</v>
      </c>
      <c r="M465">
        <v>1</v>
      </c>
      <c r="N465" t="s">
        <v>165</v>
      </c>
      <c r="O465" t="s">
        <v>65</v>
      </c>
      <c r="P465">
        <v>0</v>
      </c>
      <c r="Q465" t="s">
        <v>51</v>
      </c>
      <c r="R465" t="s">
        <v>51</v>
      </c>
      <c r="S465" t="s">
        <v>13314</v>
      </c>
      <c r="T465">
        <v>2.2280000000000001E-2</v>
      </c>
      <c r="U465">
        <v>18</v>
      </c>
      <c r="V465" t="s">
        <v>15172</v>
      </c>
      <c r="W465" t="s">
        <v>15172</v>
      </c>
      <c r="X465" t="s">
        <v>13242</v>
      </c>
      <c r="Y465" s="102">
        <v>45993.385736689816</v>
      </c>
    </row>
    <row r="466" spans="1:25" x14ac:dyDescent="0.25">
      <c r="A466">
        <v>1471</v>
      </c>
      <c r="B466" t="s">
        <v>15458</v>
      </c>
      <c r="C466" t="s">
        <v>15459</v>
      </c>
      <c r="D466" t="s">
        <v>114</v>
      </c>
      <c r="E466" t="s">
        <v>638</v>
      </c>
      <c r="F466" t="s">
        <v>914</v>
      </c>
      <c r="G466" t="s">
        <v>15460</v>
      </c>
      <c r="H466">
        <v>2021</v>
      </c>
      <c r="J466" t="s">
        <v>51</v>
      </c>
      <c r="K466" t="s">
        <v>15442</v>
      </c>
      <c r="M466">
        <v>1</v>
      </c>
      <c r="N466" t="s">
        <v>165</v>
      </c>
      <c r="O466" t="s">
        <v>116</v>
      </c>
      <c r="P466">
        <v>0</v>
      </c>
      <c r="Q466" t="s">
        <v>51</v>
      </c>
      <c r="R466" t="s">
        <v>51</v>
      </c>
      <c r="S466" t="s">
        <v>13314</v>
      </c>
      <c r="T466">
        <v>159.498401</v>
      </c>
      <c r="U466">
        <v>9</v>
      </c>
      <c r="V466" t="s">
        <v>15172</v>
      </c>
      <c r="W466" t="s">
        <v>15172</v>
      </c>
      <c r="X466" t="s">
        <v>13242</v>
      </c>
      <c r="Y466" s="102">
        <v>45993.385736689816</v>
      </c>
    </row>
    <row r="467" spans="1:25" x14ac:dyDescent="0.25">
      <c r="A467">
        <v>1472</v>
      </c>
      <c r="B467" t="s">
        <v>963</v>
      </c>
      <c r="C467" t="s">
        <v>227</v>
      </c>
      <c r="D467" t="s">
        <v>114</v>
      </c>
      <c r="E467" t="s">
        <v>638</v>
      </c>
      <c r="F467" t="s">
        <v>964</v>
      </c>
      <c r="G467" t="s">
        <v>965</v>
      </c>
      <c r="H467">
        <v>1959</v>
      </c>
      <c r="I467" t="s">
        <v>15440</v>
      </c>
      <c r="J467" t="s">
        <v>48</v>
      </c>
      <c r="K467" t="s">
        <v>13254</v>
      </c>
      <c r="L467">
        <v>4</v>
      </c>
      <c r="M467">
        <v>1</v>
      </c>
      <c r="N467" t="s">
        <v>165</v>
      </c>
      <c r="O467" t="s">
        <v>65</v>
      </c>
      <c r="P467">
        <v>0</v>
      </c>
      <c r="Q467" t="s">
        <v>51</v>
      </c>
      <c r="R467" t="s">
        <v>51</v>
      </c>
      <c r="S467" t="s">
        <v>13314</v>
      </c>
      <c r="T467">
        <v>159.7635144431888</v>
      </c>
      <c r="U467">
        <v>18</v>
      </c>
      <c r="V467" t="s">
        <v>15172</v>
      </c>
      <c r="W467" t="s">
        <v>15172</v>
      </c>
      <c r="X467" t="s">
        <v>13242</v>
      </c>
      <c r="Y467" s="102">
        <v>45993.385736689816</v>
      </c>
    </row>
    <row r="468" spans="1:25" x14ac:dyDescent="0.25">
      <c r="A468">
        <v>1473</v>
      </c>
      <c r="B468" t="s">
        <v>966</v>
      </c>
      <c r="C468" t="s">
        <v>227</v>
      </c>
      <c r="D468" t="s">
        <v>114</v>
      </c>
      <c r="E468" t="s">
        <v>638</v>
      </c>
      <c r="F468" t="s">
        <v>964</v>
      </c>
      <c r="G468" t="s">
        <v>967</v>
      </c>
      <c r="H468">
        <v>1959</v>
      </c>
      <c r="I468" t="s">
        <v>15440</v>
      </c>
      <c r="J468" t="s">
        <v>48</v>
      </c>
      <c r="K468" t="s">
        <v>13254</v>
      </c>
      <c r="L468">
        <v>4</v>
      </c>
      <c r="M468">
        <v>1</v>
      </c>
      <c r="N468" t="s">
        <v>165</v>
      </c>
      <c r="O468" t="s">
        <v>65</v>
      </c>
      <c r="P468">
        <v>0</v>
      </c>
      <c r="Q468" t="s">
        <v>51</v>
      </c>
      <c r="R468" t="s">
        <v>51</v>
      </c>
      <c r="S468" t="s">
        <v>13314</v>
      </c>
      <c r="T468">
        <v>160.3889478841304</v>
      </c>
      <c r="U468">
        <v>18</v>
      </c>
      <c r="V468" t="s">
        <v>15172</v>
      </c>
      <c r="W468" t="s">
        <v>15172</v>
      </c>
      <c r="X468" t="s">
        <v>13242</v>
      </c>
      <c r="Y468" s="102">
        <v>45993.385736689816</v>
      </c>
    </row>
    <row r="469" spans="1:25" x14ac:dyDescent="0.25">
      <c r="A469">
        <v>1474</v>
      </c>
      <c r="B469" t="s">
        <v>968</v>
      </c>
      <c r="C469" t="s">
        <v>969</v>
      </c>
      <c r="D469" t="s">
        <v>114</v>
      </c>
      <c r="E469" t="s">
        <v>638</v>
      </c>
      <c r="F469" t="s">
        <v>964</v>
      </c>
      <c r="G469" t="s">
        <v>970</v>
      </c>
      <c r="H469">
        <v>1959</v>
      </c>
      <c r="I469" t="s">
        <v>15440</v>
      </c>
      <c r="J469" t="s">
        <v>48</v>
      </c>
      <c r="K469" t="s">
        <v>13279</v>
      </c>
      <c r="L469">
        <v>0</v>
      </c>
      <c r="M469">
        <v>3</v>
      </c>
      <c r="N469" t="s">
        <v>49</v>
      </c>
      <c r="O469" t="s">
        <v>50</v>
      </c>
      <c r="P469">
        <v>0</v>
      </c>
      <c r="Q469" t="s">
        <v>51</v>
      </c>
      <c r="R469" t="s">
        <v>51</v>
      </c>
      <c r="S469" t="s">
        <v>13314</v>
      </c>
      <c r="T469">
        <v>161.28115074887404</v>
      </c>
      <c r="U469">
        <v>114</v>
      </c>
      <c r="V469" t="s">
        <v>15172</v>
      </c>
      <c r="W469" t="s">
        <v>15172</v>
      </c>
      <c r="X469" t="s">
        <v>13242</v>
      </c>
      <c r="Y469" s="102">
        <v>45993.385736689816</v>
      </c>
    </row>
    <row r="470" spans="1:25" x14ac:dyDescent="0.25">
      <c r="A470">
        <v>1475</v>
      </c>
      <c r="B470" t="s">
        <v>971</v>
      </c>
      <c r="C470" t="s">
        <v>969</v>
      </c>
      <c r="D470" t="s">
        <v>114</v>
      </c>
      <c r="E470" t="s">
        <v>638</v>
      </c>
      <c r="F470" t="s">
        <v>964</v>
      </c>
      <c r="G470" t="s">
        <v>970</v>
      </c>
      <c r="H470">
        <v>1959</v>
      </c>
      <c r="I470" t="s">
        <v>15440</v>
      </c>
      <c r="J470" t="s">
        <v>48</v>
      </c>
      <c r="K470" t="s">
        <v>13280</v>
      </c>
      <c r="L470">
        <v>0</v>
      </c>
      <c r="M470">
        <v>3</v>
      </c>
      <c r="N470" t="s">
        <v>49</v>
      </c>
      <c r="O470" t="s">
        <v>50</v>
      </c>
      <c r="P470">
        <v>0</v>
      </c>
      <c r="Q470" t="s">
        <v>51</v>
      </c>
      <c r="R470" t="s">
        <v>51</v>
      </c>
      <c r="S470" t="s">
        <v>13314</v>
      </c>
      <c r="T470">
        <v>161.30120243963506</v>
      </c>
      <c r="U470">
        <v>114</v>
      </c>
      <c r="V470" t="s">
        <v>15172</v>
      </c>
      <c r="W470" t="s">
        <v>15172</v>
      </c>
      <c r="X470" t="s">
        <v>13242</v>
      </c>
      <c r="Y470" s="102">
        <v>45993.385736689816</v>
      </c>
    </row>
    <row r="471" spans="1:25" x14ac:dyDescent="0.25">
      <c r="A471">
        <v>1476</v>
      </c>
      <c r="B471" t="s">
        <v>972</v>
      </c>
      <c r="C471" t="s">
        <v>227</v>
      </c>
      <c r="D471" t="s">
        <v>114</v>
      </c>
      <c r="E471" t="s">
        <v>638</v>
      </c>
      <c r="F471" t="s">
        <v>964</v>
      </c>
      <c r="G471" t="s">
        <v>973</v>
      </c>
      <c r="H471">
        <v>1959</v>
      </c>
      <c r="I471" t="s">
        <v>15440</v>
      </c>
      <c r="J471" t="s">
        <v>48</v>
      </c>
      <c r="K471" t="s">
        <v>13254</v>
      </c>
      <c r="L471">
        <v>4</v>
      </c>
      <c r="M471">
        <v>1</v>
      </c>
      <c r="N471" t="s">
        <v>165</v>
      </c>
      <c r="O471" t="s">
        <v>65</v>
      </c>
      <c r="P471">
        <v>0</v>
      </c>
      <c r="Q471" t="s">
        <v>51</v>
      </c>
      <c r="R471" t="s">
        <v>51</v>
      </c>
      <c r="S471" t="s">
        <v>13314</v>
      </c>
      <c r="T471">
        <v>164.4112824186314</v>
      </c>
      <c r="U471">
        <v>18</v>
      </c>
      <c r="V471" t="s">
        <v>15172</v>
      </c>
      <c r="W471" t="s">
        <v>15172</v>
      </c>
      <c r="X471" t="s">
        <v>13242</v>
      </c>
      <c r="Y471" s="102">
        <v>45993.385736689816</v>
      </c>
    </row>
    <row r="472" spans="1:25" x14ac:dyDescent="0.25">
      <c r="A472">
        <v>1477</v>
      </c>
      <c r="B472" t="s">
        <v>974</v>
      </c>
      <c r="C472" t="s">
        <v>975</v>
      </c>
      <c r="D472" t="s">
        <v>15452</v>
      </c>
      <c r="E472" t="s">
        <v>638</v>
      </c>
      <c r="F472" t="s">
        <v>964</v>
      </c>
      <c r="G472" t="s">
        <v>976</v>
      </c>
      <c r="H472">
        <v>1959</v>
      </c>
      <c r="I472" t="s">
        <v>15448</v>
      </c>
      <c r="J472" t="s">
        <v>48</v>
      </c>
      <c r="K472" t="s">
        <v>13280</v>
      </c>
      <c r="L472">
        <v>0.375</v>
      </c>
      <c r="M472">
        <v>3</v>
      </c>
      <c r="N472" t="s">
        <v>49</v>
      </c>
      <c r="O472" t="s">
        <v>50</v>
      </c>
      <c r="P472">
        <v>0</v>
      </c>
      <c r="Q472" t="s">
        <v>51</v>
      </c>
      <c r="R472" t="s">
        <v>51</v>
      </c>
      <c r="S472" t="s">
        <v>13314</v>
      </c>
      <c r="T472">
        <v>165.28152491221257</v>
      </c>
      <c r="U472">
        <v>155</v>
      </c>
      <c r="V472" t="s">
        <v>15172</v>
      </c>
      <c r="W472" t="s">
        <v>15172</v>
      </c>
      <c r="X472" t="s">
        <v>13242</v>
      </c>
      <c r="Y472" s="102">
        <v>45993.385736689816</v>
      </c>
    </row>
    <row r="473" spans="1:25" x14ac:dyDescent="0.25">
      <c r="A473">
        <v>1478</v>
      </c>
      <c r="B473" t="s">
        <v>977</v>
      </c>
      <c r="C473" t="s">
        <v>975</v>
      </c>
      <c r="D473" t="s">
        <v>15453</v>
      </c>
      <c r="E473" t="s">
        <v>638</v>
      </c>
      <c r="F473" t="s">
        <v>964</v>
      </c>
      <c r="G473" t="s">
        <v>976</v>
      </c>
      <c r="H473">
        <v>1959</v>
      </c>
      <c r="I473" t="s">
        <v>15440</v>
      </c>
      <c r="J473" t="s">
        <v>48</v>
      </c>
      <c r="K473" t="s">
        <v>13280</v>
      </c>
      <c r="L473">
        <v>0.375</v>
      </c>
      <c r="M473">
        <v>3</v>
      </c>
      <c r="N473" t="s">
        <v>49</v>
      </c>
      <c r="O473" t="s">
        <v>50</v>
      </c>
      <c r="P473">
        <v>0</v>
      </c>
      <c r="Q473" t="s">
        <v>51</v>
      </c>
      <c r="R473" t="s">
        <v>51</v>
      </c>
      <c r="S473" t="s">
        <v>13314</v>
      </c>
      <c r="T473">
        <v>165.30266711281374</v>
      </c>
      <c r="U473">
        <v>155</v>
      </c>
      <c r="V473" t="s">
        <v>15172</v>
      </c>
      <c r="W473" t="s">
        <v>15172</v>
      </c>
      <c r="X473" t="s">
        <v>13242</v>
      </c>
      <c r="Y473" s="102">
        <v>45993.385736689816</v>
      </c>
    </row>
    <row r="474" spans="1:25" x14ac:dyDescent="0.25">
      <c r="A474">
        <v>1479</v>
      </c>
      <c r="B474" t="s">
        <v>978</v>
      </c>
      <c r="C474" t="s">
        <v>939</v>
      </c>
      <c r="D474" t="s">
        <v>114</v>
      </c>
      <c r="E474" t="s">
        <v>638</v>
      </c>
      <c r="F474" t="s">
        <v>964</v>
      </c>
      <c r="G474" t="s">
        <v>979</v>
      </c>
      <c r="H474">
        <v>1965</v>
      </c>
      <c r="I474" t="s">
        <v>15450</v>
      </c>
      <c r="J474" t="s">
        <v>51</v>
      </c>
      <c r="K474" t="s">
        <v>15442</v>
      </c>
      <c r="L474">
        <v>0</v>
      </c>
      <c r="M474">
        <v>1</v>
      </c>
      <c r="N474" t="s">
        <v>59</v>
      </c>
      <c r="O474" t="s">
        <v>116</v>
      </c>
      <c r="P474">
        <v>0</v>
      </c>
      <c r="Q474" t="s">
        <v>51</v>
      </c>
      <c r="R474" t="s">
        <v>51</v>
      </c>
      <c r="S474" t="s">
        <v>13314</v>
      </c>
      <c r="T474">
        <v>167.33123034364334</v>
      </c>
      <c r="U474">
        <v>12.1</v>
      </c>
      <c r="V474" t="s">
        <v>15172</v>
      </c>
      <c r="W474" t="s">
        <v>15172</v>
      </c>
      <c r="X474" t="s">
        <v>13242</v>
      </c>
      <c r="Y474" s="102">
        <v>45993.385736689816</v>
      </c>
    </row>
    <row r="475" spans="1:25" x14ac:dyDescent="0.25">
      <c r="A475">
        <v>1480</v>
      </c>
      <c r="B475" t="s">
        <v>980</v>
      </c>
      <c r="C475" t="s">
        <v>470</v>
      </c>
      <c r="D475" t="s">
        <v>15452</v>
      </c>
      <c r="E475" t="s">
        <v>638</v>
      </c>
      <c r="F475" t="s">
        <v>964</v>
      </c>
      <c r="G475" t="s">
        <v>981</v>
      </c>
      <c r="H475">
        <v>1973</v>
      </c>
      <c r="I475" t="s">
        <v>15440</v>
      </c>
      <c r="J475" t="s">
        <v>48</v>
      </c>
      <c r="K475" t="s">
        <v>13280</v>
      </c>
      <c r="L475">
        <v>0.375</v>
      </c>
      <c r="M475">
        <v>3</v>
      </c>
      <c r="N475" t="s">
        <v>49</v>
      </c>
      <c r="O475" t="s">
        <v>50</v>
      </c>
      <c r="P475">
        <v>0</v>
      </c>
      <c r="Q475" t="s">
        <v>51</v>
      </c>
      <c r="R475" t="s">
        <v>51</v>
      </c>
      <c r="S475" t="s">
        <v>13314</v>
      </c>
      <c r="T475">
        <v>169.00440403741737</v>
      </c>
      <c r="U475">
        <v>251.5</v>
      </c>
      <c r="V475" t="s">
        <v>15172</v>
      </c>
      <c r="W475" t="s">
        <v>15172</v>
      </c>
      <c r="X475" t="s">
        <v>13242</v>
      </c>
      <c r="Y475" s="102">
        <v>45993.385736689816</v>
      </c>
    </row>
    <row r="476" spans="1:25" x14ac:dyDescent="0.25">
      <c r="A476">
        <v>1481</v>
      </c>
      <c r="B476" t="s">
        <v>982</v>
      </c>
      <c r="C476" t="s">
        <v>470</v>
      </c>
      <c r="D476" t="s">
        <v>15453</v>
      </c>
      <c r="E476" t="s">
        <v>638</v>
      </c>
      <c r="F476" t="s">
        <v>964</v>
      </c>
      <c r="G476" t="s">
        <v>981</v>
      </c>
      <c r="H476">
        <v>1973</v>
      </c>
      <c r="I476" t="s">
        <v>15440</v>
      </c>
      <c r="J476" t="s">
        <v>48</v>
      </c>
      <c r="K476" t="s">
        <v>13280</v>
      </c>
      <c r="L476">
        <v>0.375</v>
      </c>
      <c r="M476">
        <v>3</v>
      </c>
      <c r="N476" t="s">
        <v>49</v>
      </c>
      <c r="O476" t="s">
        <v>50</v>
      </c>
      <c r="P476">
        <v>0</v>
      </c>
      <c r="Q476" t="s">
        <v>51</v>
      </c>
      <c r="R476" t="s">
        <v>51</v>
      </c>
      <c r="S476" t="s">
        <v>13314</v>
      </c>
      <c r="T476">
        <v>169.0238944083388</v>
      </c>
      <c r="U476">
        <v>266.5</v>
      </c>
      <c r="V476" t="s">
        <v>15172</v>
      </c>
      <c r="W476" t="s">
        <v>15172</v>
      </c>
      <c r="X476" t="s">
        <v>13242</v>
      </c>
      <c r="Y476" s="102">
        <v>45993.385736689816</v>
      </c>
    </row>
    <row r="477" spans="1:25" x14ac:dyDescent="0.25">
      <c r="A477">
        <v>1482</v>
      </c>
      <c r="B477" t="s">
        <v>983</v>
      </c>
      <c r="C477" t="s">
        <v>984</v>
      </c>
      <c r="D477" t="s">
        <v>15452</v>
      </c>
      <c r="E477" t="s">
        <v>638</v>
      </c>
      <c r="F477" t="s">
        <v>964</v>
      </c>
      <c r="G477" t="s">
        <v>985</v>
      </c>
      <c r="H477">
        <v>1973</v>
      </c>
      <c r="I477" t="s">
        <v>15440</v>
      </c>
      <c r="J477" t="s">
        <v>48</v>
      </c>
      <c r="K477" t="s">
        <v>13280</v>
      </c>
      <c r="L477">
        <v>0.38</v>
      </c>
      <c r="M477">
        <v>3</v>
      </c>
      <c r="N477" t="s">
        <v>49</v>
      </c>
      <c r="O477" t="s">
        <v>50</v>
      </c>
      <c r="P477">
        <v>0</v>
      </c>
      <c r="Q477" t="s">
        <v>51</v>
      </c>
      <c r="R477" t="s">
        <v>51</v>
      </c>
      <c r="S477" t="s">
        <v>13314</v>
      </c>
      <c r="T477">
        <v>169.24255192559261</v>
      </c>
      <c r="U477">
        <v>129.19999999999999</v>
      </c>
      <c r="V477" t="s">
        <v>15172</v>
      </c>
      <c r="W477" t="s">
        <v>15172</v>
      </c>
      <c r="X477" t="s">
        <v>13242</v>
      </c>
      <c r="Y477" s="102">
        <v>45993.385736689816</v>
      </c>
    </row>
    <row r="478" spans="1:25" x14ac:dyDescent="0.25">
      <c r="A478">
        <v>1483</v>
      </c>
      <c r="B478" t="s">
        <v>986</v>
      </c>
      <c r="C478" t="s">
        <v>984</v>
      </c>
      <c r="D478" t="s">
        <v>15453</v>
      </c>
      <c r="E478" t="s">
        <v>638</v>
      </c>
      <c r="F478" t="s">
        <v>964</v>
      </c>
      <c r="G478" t="s">
        <v>985</v>
      </c>
      <c r="H478">
        <v>1973</v>
      </c>
      <c r="I478" t="s">
        <v>15440</v>
      </c>
      <c r="J478" t="s">
        <v>48</v>
      </c>
      <c r="K478" t="s">
        <v>13280</v>
      </c>
      <c r="L478">
        <v>1.26</v>
      </c>
      <c r="M478">
        <v>3</v>
      </c>
      <c r="N478" t="s">
        <v>49</v>
      </c>
      <c r="O478" t="s">
        <v>50</v>
      </c>
      <c r="P478">
        <v>0</v>
      </c>
      <c r="Q478" t="s">
        <v>51</v>
      </c>
      <c r="R478" t="s">
        <v>51</v>
      </c>
      <c r="S478" t="s">
        <v>13314</v>
      </c>
      <c r="T478">
        <v>169.26206895835975</v>
      </c>
      <c r="U478">
        <v>144.19999999999999</v>
      </c>
      <c r="V478" t="s">
        <v>15172</v>
      </c>
      <c r="W478" t="s">
        <v>15172</v>
      </c>
      <c r="X478" t="s">
        <v>13242</v>
      </c>
      <c r="Y478" s="102">
        <v>45993.385736689816</v>
      </c>
    </row>
    <row r="479" spans="1:25" x14ac:dyDescent="0.25">
      <c r="A479">
        <v>1484</v>
      </c>
      <c r="B479" t="s">
        <v>987</v>
      </c>
      <c r="C479" t="s">
        <v>988</v>
      </c>
      <c r="D479" t="s">
        <v>114</v>
      </c>
      <c r="E479" t="s">
        <v>45</v>
      </c>
      <c r="F479" t="s">
        <v>964</v>
      </c>
      <c r="G479" t="s">
        <v>989</v>
      </c>
      <c r="H479">
        <v>1973</v>
      </c>
      <c r="I479" t="s">
        <v>15440</v>
      </c>
      <c r="J479" t="s">
        <v>48</v>
      </c>
      <c r="K479" t="s">
        <v>13256</v>
      </c>
      <c r="L479">
        <v>0</v>
      </c>
      <c r="M479">
        <v>3</v>
      </c>
      <c r="N479" t="s">
        <v>64</v>
      </c>
      <c r="O479" t="s">
        <v>65</v>
      </c>
      <c r="P479">
        <v>0</v>
      </c>
      <c r="Q479" t="s">
        <v>51</v>
      </c>
      <c r="R479" t="s">
        <v>51</v>
      </c>
      <c r="S479" t="s">
        <v>13314</v>
      </c>
      <c r="T479">
        <v>170.78117401932917</v>
      </c>
      <c r="U479">
        <v>78</v>
      </c>
      <c r="V479" t="s">
        <v>15172</v>
      </c>
      <c r="W479" t="s">
        <v>15172</v>
      </c>
      <c r="X479" t="s">
        <v>13242</v>
      </c>
      <c r="Y479" s="102">
        <v>45993.385736689816</v>
      </c>
    </row>
    <row r="480" spans="1:25" x14ac:dyDescent="0.25">
      <c r="A480">
        <v>1485</v>
      </c>
      <c r="B480" t="s">
        <v>990</v>
      </c>
      <c r="C480" t="s">
        <v>988</v>
      </c>
      <c r="D480" t="s">
        <v>114</v>
      </c>
      <c r="E480" t="s">
        <v>45</v>
      </c>
      <c r="F480" t="s">
        <v>964</v>
      </c>
      <c r="G480" t="s">
        <v>989</v>
      </c>
      <c r="H480">
        <v>1973</v>
      </c>
      <c r="I480" t="s">
        <v>15440</v>
      </c>
      <c r="J480" t="s">
        <v>48</v>
      </c>
      <c r="K480" t="s">
        <v>13256</v>
      </c>
      <c r="L480">
        <v>0</v>
      </c>
      <c r="M480">
        <v>3</v>
      </c>
      <c r="N480" t="s">
        <v>64</v>
      </c>
      <c r="O480" t="s">
        <v>65</v>
      </c>
      <c r="P480">
        <v>0</v>
      </c>
      <c r="Q480" t="s">
        <v>51</v>
      </c>
      <c r="R480" t="s">
        <v>51</v>
      </c>
      <c r="S480" t="s">
        <v>13314</v>
      </c>
      <c r="T480">
        <v>170.79870749050133</v>
      </c>
      <c r="U480">
        <v>78</v>
      </c>
      <c r="V480" t="s">
        <v>15172</v>
      </c>
      <c r="W480" t="s">
        <v>15172</v>
      </c>
      <c r="X480" t="s">
        <v>13242</v>
      </c>
      <c r="Y480" s="102">
        <v>45993.385736689816</v>
      </c>
    </row>
    <row r="481" spans="1:25" x14ac:dyDescent="0.25">
      <c r="A481">
        <v>1486</v>
      </c>
      <c r="B481" t="s">
        <v>991</v>
      </c>
      <c r="C481" t="s">
        <v>992</v>
      </c>
      <c r="D481" t="s">
        <v>114</v>
      </c>
      <c r="E481" t="s">
        <v>45</v>
      </c>
      <c r="F481" t="s">
        <v>964</v>
      </c>
      <c r="G481" t="s">
        <v>993</v>
      </c>
      <c r="H481">
        <v>1979</v>
      </c>
      <c r="I481" t="s">
        <v>15440</v>
      </c>
      <c r="J481" t="s">
        <v>48</v>
      </c>
      <c r="K481" t="s">
        <v>13279</v>
      </c>
      <c r="L481">
        <v>1</v>
      </c>
      <c r="M481">
        <v>7</v>
      </c>
      <c r="N481" t="s">
        <v>49</v>
      </c>
      <c r="O481" t="s">
        <v>50</v>
      </c>
      <c r="P481">
        <v>0</v>
      </c>
      <c r="Q481" t="s">
        <v>51</v>
      </c>
      <c r="R481" t="s">
        <v>51</v>
      </c>
      <c r="S481" t="s">
        <v>13314</v>
      </c>
      <c r="T481">
        <v>173.37706799025025</v>
      </c>
      <c r="U481">
        <v>709.8</v>
      </c>
      <c r="V481" t="s">
        <v>15172</v>
      </c>
      <c r="W481" t="s">
        <v>15172</v>
      </c>
      <c r="X481" t="s">
        <v>13242</v>
      </c>
      <c r="Y481" s="102">
        <v>45993.385736689816</v>
      </c>
    </row>
    <row r="482" spans="1:25" x14ac:dyDescent="0.25">
      <c r="A482">
        <v>1487</v>
      </c>
      <c r="B482" t="s">
        <v>994</v>
      </c>
      <c r="C482" t="s">
        <v>995</v>
      </c>
      <c r="D482" t="s">
        <v>114</v>
      </c>
      <c r="E482" t="s">
        <v>45</v>
      </c>
      <c r="F482" t="s">
        <v>964</v>
      </c>
      <c r="G482" t="s">
        <v>993</v>
      </c>
      <c r="H482">
        <v>1979</v>
      </c>
      <c r="I482" t="s">
        <v>15440</v>
      </c>
      <c r="J482" t="s">
        <v>48</v>
      </c>
      <c r="K482" t="s">
        <v>13279</v>
      </c>
      <c r="L482">
        <v>1</v>
      </c>
      <c r="M482">
        <v>7</v>
      </c>
      <c r="N482" t="s">
        <v>49</v>
      </c>
      <c r="O482" t="s">
        <v>50</v>
      </c>
      <c r="P482">
        <v>0</v>
      </c>
      <c r="Q482" t="s">
        <v>51</v>
      </c>
      <c r="R482" t="s">
        <v>51</v>
      </c>
      <c r="S482" t="s">
        <v>13314</v>
      </c>
      <c r="T482">
        <v>173.44253096267573</v>
      </c>
      <c r="U482">
        <v>709.8</v>
      </c>
      <c r="V482" t="s">
        <v>15172</v>
      </c>
      <c r="W482" t="s">
        <v>15172</v>
      </c>
      <c r="X482" t="s">
        <v>13242</v>
      </c>
      <c r="Y482" s="102">
        <v>45993.385736689816</v>
      </c>
    </row>
    <row r="483" spans="1:25" x14ac:dyDescent="0.25">
      <c r="A483">
        <v>1488</v>
      </c>
      <c r="B483" t="s">
        <v>996</v>
      </c>
      <c r="C483" t="s">
        <v>997</v>
      </c>
      <c r="D483" t="s">
        <v>114</v>
      </c>
      <c r="E483" t="s">
        <v>45</v>
      </c>
      <c r="F483" t="s">
        <v>964</v>
      </c>
      <c r="G483" t="s">
        <v>998</v>
      </c>
      <c r="H483">
        <v>1979</v>
      </c>
      <c r="I483" t="s">
        <v>15440</v>
      </c>
      <c r="J483" t="s">
        <v>48</v>
      </c>
      <c r="K483" t="s">
        <v>13251</v>
      </c>
      <c r="L483">
        <v>2</v>
      </c>
      <c r="M483">
        <v>2</v>
      </c>
      <c r="N483" t="s">
        <v>49</v>
      </c>
      <c r="O483" t="s">
        <v>50</v>
      </c>
      <c r="P483">
        <v>0</v>
      </c>
      <c r="Q483" t="s">
        <v>51</v>
      </c>
      <c r="R483" t="s">
        <v>51</v>
      </c>
      <c r="S483" t="s">
        <v>13314</v>
      </c>
      <c r="T483">
        <v>174.20455890358835</v>
      </c>
      <c r="U483">
        <v>132.5</v>
      </c>
      <c r="V483" t="s">
        <v>15172</v>
      </c>
      <c r="W483" t="s">
        <v>15172</v>
      </c>
      <c r="X483" t="s">
        <v>13242</v>
      </c>
      <c r="Y483" s="102">
        <v>45993.385736689816</v>
      </c>
    </row>
    <row r="484" spans="1:25" x14ac:dyDescent="0.25">
      <c r="A484">
        <v>1489</v>
      </c>
      <c r="B484" t="s">
        <v>999</v>
      </c>
      <c r="C484" t="s">
        <v>997</v>
      </c>
      <c r="D484" t="s">
        <v>114</v>
      </c>
      <c r="E484" t="s">
        <v>45</v>
      </c>
      <c r="F484" t="s">
        <v>964</v>
      </c>
      <c r="G484" t="s">
        <v>998</v>
      </c>
      <c r="H484">
        <v>1979</v>
      </c>
      <c r="I484" t="s">
        <v>15440</v>
      </c>
      <c r="J484" t="s">
        <v>48</v>
      </c>
      <c r="K484" t="s">
        <v>13251</v>
      </c>
      <c r="L484">
        <v>0</v>
      </c>
      <c r="M484">
        <v>2</v>
      </c>
      <c r="N484" t="s">
        <v>49</v>
      </c>
      <c r="O484" t="s">
        <v>50</v>
      </c>
      <c r="P484">
        <v>0</v>
      </c>
      <c r="Q484" t="s">
        <v>51</v>
      </c>
      <c r="R484" t="s">
        <v>51</v>
      </c>
      <c r="S484" t="s">
        <v>13314</v>
      </c>
      <c r="T484">
        <v>174.26346099272601</v>
      </c>
      <c r="U484">
        <v>131</v>
      </c>
      <c r="V484" t="s">
        <v>15172</v>
      </c>
      <c r="W484" t="s">
        <v>15172</v>
      </c>
      <c r="X484" t="s">
        <v>13242</v>
      </c>
      <c r="Y484" s="102">
        <v>45993.385736689816</v>
      </c>
    </row>
    <row r="485" spans="1:25" x14ac:dyDescent="0.25">
      <c r="A485">
        <v>1490</v>
      </c>
      <c r="B485" t="s">
        <v>1000</v>
      </c>
      <c r="C485" t="s">
        <v>1001</v>
      </c>
      <c r="D485" t="s">
        <v>114</v>
      </c>
      <c r="E485" t="s">
        <v>45</v>
      </c>
      <c r="F485" t="s">
        <v>964</v>
      </c>
      <c r="G485" t="s">
        <v>998</v>
      </c>
      <c r="H485">
        <v>1979</v>
      </c>
      <c r="I485" t="s">
        <v>15440</v>
      </c>
      <c r="J485" t="s">
        <v>48</v>
      </c>
      <c r="K485" t="s">
        <v>13279</v>
      </c>
      <c r="L485">
        <v>2.25</v>
      </c>
      <c r="M485">
        <v>5</v>
      </c>
      <c r="N485" t="s">
        <v>73</v>
      </c>
      <c r="O485" t="s">
        <v>50</v>
      </c>
      <c r="P485">
        <v>0</v>
      </c>
      <c r="Q485" t="s">
        <v>51</v>
      </c>
      <c r="R485" t="s">
        <v>51</v>
      </c>
      <c r="S485" t="s">
        <v>13314</v>
      </c>
      <c r="T485">
        <v>174.52219777336865</v>
      </c>
      <c r="U485">
        <v>597.79999999999995</v>
      </c>
      <c r="V485" t="s">
        <v>15172</v>
      </c>
      <c r="W485" t="s">
        <v>15172</v>
      </c>
      <c r="X485" t="s">
        <v>13242</v>
      </c>
      <c r="Y485" s="102">
        <v>45993.385736689816</v>
      </c>
    </row>
    <row r="486" spans="1:25" x14ac:dyDescent="0.25">
      <c r="A486">
        <v>1491</v>
      </c>
      <c r="B486" t="s">
        <v>1002</v>
      </c>
      <c r="C486" t="s">
        <v>1001</v>
      </c>
      <c r="D486" t="s">
        <v>114</v>
      </c>
      <c r="E486" t="s">
        <v>45</v>
      </c>
      <c r="F486" t="s">
        <v>964</v>
      </c>
      <c r="G486" t="s">
        <v>998</v>
      </c>
      <c r="H486">
        <v>1979</v>
      </c>
      <c r="I486" t="s">
        <v>15440</v>
      </c>
      <c r="J486" t="s">
        <v>48</v>
      </c>
      <c r="K486" t="s">
        <v>13279</v>
      </c>
      <c r="L486">
        <v>2.25</v>
      </c>
      <c r="M486">
        <v>5</v>
      </c>
      <c r="N486" t="s">
        <v>73</v>
      </c>
      <c r="O486" t="s">
        <v>50</v>
      </c>
      <c r="P486">
        <v>0</v>
      </c>
      <c r="Q486" t="s">
        <v>51</v>
      </c>
      <c r="R486" t="s">
        <v>51</v>
      </c>
      <c r="S486" t="s">
        <v>13314</v>
      </c>
      <c r="T486">
        <v>174.53746312944153</v>
      </c>
      <c r="U486">
        <v>581.79999999999995</v>
      </c>
      <c r="V486" t="s">
        <v>15172</v>
      </c>
      <c r="W486" t="s">
        <v>15172</v>
      </c>
      <c r="X486" t="s">
        <v>13242</v>
      </c>
      <c r="Y486" s="102">
        <v>45993.385736689816</v>
      </c>
    </row>
    <row r="487" spans="1:25" x14ac:dyDescent="0.25">
      <c r="A487">
        <v>1492</v>
      </c>
      <c r="B487" t="s">
        <v>1003</v>
      </c>
      <c r="C487" t="s">
        <v>227</v>
      </c>
      <c r="D487" t="s">
        <v>114</v>
      </c>
      <c r="E487" t="s">
        <v>45</v>
      </c>
      <c r="F487" t="s">
        <v>964</v>
      </c>
      <c r="G487" t="s">
        <v>1004</v>
      </c>
      <c r="H487">
        <v>1961</v>
      </c>
      <c r="I487" t="s">
        <v>15440</v>
      </c>
      <c r="J487" t="s">
        <v>48</v>
      </c>
      <c r="K487" t="s">
        <v>13254</v>
      </c>
      <c r="L487">
        <v>3</v>
      </c>
      <c r="M487">
        <v>1</v>
      </c>
      <c r="N487" t="s">
        <v>165</v>
      </c>
      <c r="O487" t="s">
        <v>65</v>
      </c>
      <c r="P487">
        <v>0</v>
      </c>
      <c r="Q487" t="s">
        <v>51</v>
      </c>
      <c r="R487" t="s">
        <v>51</v>
      </c>
      <c r="S487" t="s">
        <v>13314</v>
      </c>
      <c r="T487">
        <v>179.05017636660151</v>
      </c>
      <c r="U487">
        <v>22.7</v>
      </c>
      <c r="V487" t="s">
        <v>15172</v>
      </c>
      <c r="W487" t="s">
        <v>15172</v>
      </c>
      <c r="X487" t="s">
        <v>13242</v>
      </c>
      <c r="Y487" s="102">
        <v>45993.385736689816</v>
      </c>
    </row>
    <row r="488" spans="1:25" x14ac:dyDescent="0.25">
      <c r="A488">
        <v>1493</v>
      </c>
      <c r="B488" t="s">
        <v>1005</v>
      </c>
      <c r="C488" t="s">
        <v>227</v>
      </c>
      <c r="D488" t="s">
        <v>114</v>
      </c>
      <c r="E488" t="s">
        <v>45</v>
      </c>
      <c r="F488" t="s">
        <v>964</v>
      </c>
      <c r="G488" t="s">
        <v>1004</v>
      </c>
      <c r="H488">
        <v>1961</v>
      </c>
      <c r="I488" t="s">
        <v>15440</v>
      </c>
      <c r="J488" t="s">
        <v>48</v>
      </c>
      <c r="K488" t="s">
        <v>13254</v>
      </c>
      <c r="L488">
        <v>2</v>
      </c>
      <c r="M488">
        <v>1</v>
      </c>
      <c r="N488" t="s">
        <v>165</v>
      </c>
      <c r="O488" t="s">
        <v>65</v>
      </c>
      <c r="P488">
        <v>0</v>
      </c>
      <c r="Q488" t="s">
        <v>51</v>
      </c>
      <c r="R488" t="s">
        <v>51</v>
      </c>
      <c r="S488" t="s">
        <v>13314</v>
      </c>
      <c r="T488">
        <v>181.54930989454863</v>
      </c>
      <c r="U488">
        <v>22.5</v>
      </c>
      <c r="V488" t="s">
        <v>15172</v>
      </c>
      <c r="W488" t="s">
        <v>15172</v>
      </c>
      <c r="X488" t="s">
        <v>13242</v>
      </c>
      <c r="Y488" s="102">
        <v>45993.385736689816</v>
      </c>
    </row>
    <row r="489" spans="1:25" x14ac:dyDescent="0.25">
      <c r="A489">
        <v>1494</v>
      </c>
      <c r="B489" t="s">
        <v>1006</v>
      </c>
      <c r="C489" t="s">
        <v>1007</v>
      </c>
      <c r="D489" t="s">
        <v>114</v>
      </c>
      <c r="E489" t="s">
        <v>45</v>
      </c>
      <c r="F489" t="s">
        <v>964</v>
      </c>
      <c r="G489" t="s">
        <v>1008</v>
      </c>
      <c r="H489">
        <v>1961</v>
      </c>
      <c r="I489" t="s">
        <v>15440</v>
      </c>
      <c r="J489" t="s">
        <v>48</v>
      </c>
      <c r="K489" t="s">
        <v>13256</v>
      </c>
      <c r="L489">
        <v>1</v>
      </c>
      <c r="M489">
        <v>3</v>
      </c>
      <c r="N489" t="s">
        <v>49</v>
      </c>
      <c r="O489" t="s">
        <v>50</v>
      </c>
      <c r="P489">
        <v>0</v>
      </c>
      <c r="Q489" t="s">
        <v>51</v>
      </c>
      <c r="R489" t="s">
        <v>51</v>
      </c>
      <c r="S489" t="s">
        <v>13314</v>
      </c>
      <c r="T489">
        <v>183.52106129673612</v>
      </c>
      <c r="U489">
        <v>124.2</v>
      </c>
      <c r="V489" t="s">
        <v>15172</v>
      </c>
      <c r="W489" t="s">
        <v>15172</v>
      </c>
      <c r="X489" t="s">
        <v>13242</v>
      </c>
      <c r="Y489" s="102">
        <v>45993.385736689816</v>
      </c>
    </row>
    <row r="490" spans="1:25" x14ac:dyDescent="0.25">
      <c r="A490">
        <v>1495</v>
      </c>
      <c r="B490" t="s">
        <v>1009</v>
      </c>
      <c r="C490" t="s">
        <v>1007</v>
      </c>
      <c r="D490" t="s">
        <v>114</v>
      </c>
      <c r="E490" t="s">
        <v>45</v>
      </c>
      <c r="F490" t="s">
        <v>964</v>
      </c>
      <c r="G490" t="s">
        <v>1008</v>
      </c>
      <c r="H490">
        <v>1974</v>
      </c>
      <c r="I490" t="s">
        <v>15440</v>
      </c>
      <c r="J490" t="s">
        <v>48</v>
      </c>
      <c r="K490" t="s">
        <v>13279</v>
      </c>
      <c r="L490">
        <v>1</v>
      </c>
      <c r="M490">
        <v>3</v>
      </c>
      <c r="N490" t="s">
        <v>49</v>
      </c>
      <c r="O490" t="s">
        <v>50</v>
      </c>
      <c r="P490">
        <v>0</v>
      </c>
      <c r="Q490" t="s">
        <v>51</v>
      </c>
      <c r="R490" t="s">
        <v>51</v>
      </c>
      <c r="S490" t="s">
        <v>13314</v>
      </c>
      <c r="T490">
        <v>183.57822804065762</v>
      </c>
      <c r="U490">
        <v>124.2</v>
      </c>
      <c r="V490" t="s">
        <v>15172</v>
      </c>
      <c r="W490" t="s">
        <v>15172</v>
      </c>
      <c r="X490" t="s">
        <v>13242</v>
      </c>
      <c r="Y490" s="102">
        <v>45993.385736689816</v>
      </c>
    </row>
    <row r="491" spans="1:25" x14ac:dyDescent="0.25">
      <c r="A491">
        <v>1496</v>
      </c>
      <c r="B491" t="s">
        <v>1010</v>
      </c>
      <c r="C491" t="s">
        <v>1011</v>
      </c>
      <c r="D491" t="s">
        <v>114</v>
      </c>
      <c r="E491" t="s">
        <v>45</v>
      </c>
      <c r="F491" t="s">
        <v>964</v>
      </c>
      <c r="G491" t="s">
        <v>1012</v>
      </c>
      <c r="H491">
        <v>1961</v>
      </c>
      <c r="I491" t="s">
        <v>15440</v>
      </c>
      <c r="J491" t="s">
        <v>48</v>
      </c>
      <c r="K491" t="s">
        <v>13256</v>
      </c>
      <c r="L491">
        <v>0</v>
      </c>
      <c r="M491">
        <v>3</v>
      </c>
      <c r="N491" t="s">
        <v>49</v>
      </c>
      <c r="O491" t="s">
        <v>50</v>
      </c>
      <c r="P491">
        <v>0</v>
      </c>
      <c r="Q491" t="s">
        <v>51</v>
      </c>
      <c r="R491" t="s">
        <v>51</v>
      </c>
      <c r="S491" t="s">
        <v>13314</v>
      </c>
      <c r="T491">
        <v>184.57537614449933</v>
      </c>
      <c r="U491">
        <v>118</v>
      </c>
      <c r="V491" t="s">
        <v>15172</v>
      </c>
      <c r="W491" t="s">
        <v>15172</v>
      </c>
      <c r="X491" t="s">
        <v>13242</v>
      </c>
      <c r="Y491" s="102">
        <v>45993.385736689816</v>
      </c>
    </row>
    <row r="492" spans="1:25" x14ac:dyDescent="0.25">
      <c r="A492">
        <v>1497</v>
      </c>
      <c r="B492" t="s">
        <v>1013</v>
      </c>
      <c r="C492" t="s">
        <v>1011</v>
      </c>
      <c r="D492" t="s">
        <v>114</v>
      </c>
      <c r="E492" t="s">
        <v>45</v>
      </c>
      <c r="F492" t="s">
        <v>964</v>
      </c>
      <c r="G492" t="s">
        <v>1012</v>
      </c>
      <c r="H492">
        <v>1974</v>
      </c>
      <c r="I492" t="s">
        <v>15440</v>
      </c>
      <c r="J492" t="s">
        <v>48</v>
      </c>
      <c r="K492" t="s">
        <v>13256</v>
      </c>
      <c r="L492">
        <v>1</v>
      </c>
      <c r="M492">
        <v>3</v>
      </c>
      <c r="N492" t="s">
        <v>49</v>
      </c>
      <c r="O492" t="s">
        <v>50</v>
      </c>
      <c r="P492">
        <v>0</v>
      </c>
      <c r="Q492" t="s">
        <v>51</v>
      </c>
      <c r="R492" t="s">
        <v>51</v>
      </c>
      <c r="S492" t="s">
        <v>13314</v>
      </c>
      <c r="T492">
        <v>184.64098382235483</v>
      </c>
      <c r="U492">
        <v>118</v>
      </c>
      <c r="V492" t="s">
        <v>15172</v>
      </c>
      <c r="W492" t="s">
        <v>15172</v>
      </c>
      <c r="X492" t="s">
        <v>13242</v>
      </c>
      <c r="Y492" s="102">
        <v>45993.385736689816</v>
      </c>
    </row>
    <row r="493" spans="1:25" x14ac:dyDescent="0.25">
      <c r="A493">
        <v>1498</v>
      </c>
      <c r="B493" t="s">
        <v>1014</v>
      </c>
      <c r="C493" t="s">
        <v>1015</v>
      </c>
      <c r="D493" t="s">
        <v>114</v>
      </c>
      <c r="E493" t="s">
        <v>45</v>
      </c>
      <c r="F493" t="s">
        <v>964</v>
      </c>
      <c r="G493" t="s">
        <v>1016</v>
      </c>
      <c r="H493">
        <v>1961</v>
      </c>
      <c r="I493" t="s">
        <v>15440</v>
      </c>
      <c r="J493" t="s">
        <v>48</v>
      </c>
      <c r="K493" t="s">
        <v>13256</v>
      </c>
      <c r="L493">
        <v>0</v>
      </c>
      <c r="M493">
        <v>3</v>
      </c>
      <c r="N493" t="s">
        <v>49</v>
      </c>
      <c r="O493" t="s">
        <v>50</v>
      </c>
      <c r="P493">
        <v>0</v>
      </c>
      <c r="Q493" t="s">
        <v>51</v>
      </c>
      <c r="R493" t="s">
        <v>51</v>
      </c>
      <c r="S493" t="s">
        <v>13314</v>
      </c>
      <c r="T493">
        <v>185.64997081179962</v>
      </c>
      <c r="U493">
        <v>169</v>
      </c>
      <c r="V493" t="s">
        <v>15172</v>
      </c>
      <c r="W493" t="s">
        <v>15172</v>
      </c>
      <c r="X493" t="s">
        <v>13242</v>
      </c>
      <c r="Y493" s="102">
        <v>45993.385736689816</v>
      </c>
    </row>
    <row r="494" spans="1:25" x14ac:dyDescent="0.25">
      <c r="A494">
        <v>1499</v>
      </c>
      <c r="B494" t="s">
        <v>1017</v>
      </c>
      <c r="C494" t="s">
        <v>1015</v>
      </c>
      <c r="D494" t="s">
        <v>114</v>
      </c>
      <c r="E494" t="s">
        <v>45</v>
      </c>
      <c r="F494" t="s">
        <v>964</v>
      </c>
      <c r="G494" t="s">
        <v>1016</v>
      </c>
      <c r="H494">
        <v>1974</v>
      </c>
      <c r="I494" t="s">
        <v>15440</v>
      </c>
      <c r="J494" t="s">
        <v>48</v>
      </c>
      <c r="K494" t="s">
        <v>13279</v>
      </c>
      <c r="L494">
        <v>1</v>
      </c>
      <c r="M494">
        <v>3</v>
      </c>
      <c r="N494" t="s">
        <v>49</v>
      </c>
      <c r="O494" t="s">
        <v>50</v>
      </c>
      <c r="P494">
        <v>0</v>
      </c>
      <c r="Q494" t="s">
        <v>51</v>
      </c>
      <c r="R494" t="s">
        <v>51</v>
      </c>
      <c r="S494" t="s">
        <v>13314</v>
      </c>
      <c r="T494">
        <v>185.74530004415166</v>
      </c>
      <c r="U494">
        <v>145</v>
      </c>
      <c r="V494" t="s">
        <v>15172</v>
      </c>
      <c r="W494" t="s">
        <v>15172</v>
      </c>
      <c r="X494" t="s">
        <v>13242</v>
      </c>
      <c r="Y494" s="102">
        <v>45993.385736689816</v>
      </c>
    </row>
    <row r="495" spans="1:25" x14ac:dyDescent="0.25">
      <c r="A495">
        <v>1500</v>
      </c>
      <c r="B495" t="s">
        <v>1018</v>
      </c>
      <c r="C495" t="s">
        <v>732</v>
      </c>
      <c r="D495" t="s">
        <v>114</v>
      </c>
      <c r="E495" t="s">
        <v>45</v>
      </c>
      <c r="F495" t="s">
        <v>964</v>
      </c>
      <c r="G495" t="s">
        <v>1019</v>
      </c>
      <c r="H495">
        <v>1961</v>
      </c>
      <c r="I495" t="s">
        <v>15440</v>
      </c>
      <c r="J495" t="s">
        <v>48</v>
      </c>
      <c r="K495" t="s">
        <v>13256</v>
      </c>
      <c r="L495">
        <v>0</v>
      </c>
      <c r="M495">
        <v>3</v>
      </c>
      <c r="N495" t="s">
        <v>49</v>
      </c>
      <c r="O495" t="s">
        <v>50</v>
      </c>
      <c r="P495">
        <v>0</v>
      </c>
      <c r="Q495" t="s">
        <v>51</v>
      </c>
      <c r="R495" t="s">
        <v>51</v>
      </c>
      <c r="S495" t="s">
        <v>13314</v>
      </c>
      <c r="T495">
        <v>186.33128115531213</v>
      </c>
      <c r="U495">
        <v>153</v>
      </c>
      <c r="V495" t="s">
        <v>15172</v>
      </c>
      <c r="W495" t="s">
        <v>15172</v>
      </c>
      <c r="X495" t="s">
        <v>13242</v>
      </c>
      <c r="Y495" s="102">
        <v>45993.385736689816</v>
      </c>
    </row>
    <row r="496" spans="1:25" x14ac:dyDescent="0.25">
      <c r="A496">
        <v>1501</v>
      </c>
      <c r="B496" t="s">
        <v>1020</v>
      </c>
      <c r="C496" t="s">
        <v>732</v>
      </c>
      <c r="D496" t="s">
        <v>114</v>
      </c>
      <c r="E496" t="s">
        <v>45</v>
      </c>
      <c r="F496" t="s">
        <v>964</v>
      </c>
      <c r="G496" t="s">
        <v>1019</v>
      </c>
      <c r="H496">
        <v>1961</v>
      </c>
      <c r="I496" t="s">
        <v>15440</v>
      </c>
      <c r="J496" t="s">
        <v>48</v>
      </c>
      <c r="K496" t="s">
        <v>13256</v>
      </c>
      <c r="L496">
        <v>0</v>
      </c>
      <c r="M496">
        <v>3</v>
      </c>
      <c r="N496" t="s">
        <v>49</v>
      </c>
      <c r="O496" t="s">
        <v>50</v>
      </c>
      <c r="P496">
        <v>0</v>
      </c>
      <c r="Q496" t="s">
        <v>51</v>
      </c>
      <c r="R496" t="s">
        <v>51</v>
      </c>
      <c r="S496" t="s">
        <v>13314</v>
      </c>
      <c r="T496">
        <v>186.42230650782039</v>
      </c>
      <c r="U496">
        <v>153</v>
      </c>
      <c r="V496" t="s">
        <v>15172</v>
      </c>
      <c r="W496" t="s">
        <v>15172</v>
      </c>
      <c r="X496" t="s">
        <v>13242</v>
      </c>
      <c r="Y496" s="102">
        <v>45993.385736689816</v>
      </c>
    </row>
    <row r="497" spans="1:25" x14ac:dyDescent="0.25">
      <c r="A497">
        <v>1502</v>
      </c>
      <c r="B497" t="s">
        <v>1021</v>
      </c>
      <c r="C497" t="s">
        <v>1022</v>
      </c>
      <c r="D497" t="s">
        <v>114</v>
      </c>
      <c r="E497" t="s">
        <v>45</v>
      </c>
      <c r="F497" t="s">
        <v>964</v>
      </c>
      <c r="G497" t="s">
        <v>1023</v>
      </c>
      <c r="H497">
        <v>1975</v>
      </c>
      <c r="I497" t="s">
        <v>15440</v>
      </c>
      <c r="J497" t="s">
        <v>48</v>
      </c>
      <c r="K497" t="s">
        <v>13256</v>
      </c>
      <c r="L497">
        <v>0</v>
      </c>
      <c r="M497">
        <v>3</v>
      </c>
      <c r="N497" t="s">
        <v>64</v>
      </c>
      <c r="O497" t="s">
        <v>65</v>
      </c>
      <c r="P497">
        <v>0</v>
      </c>
      <c r="Q497" t="s">
        <v>51</v>
      </c>
      <c r="R497" t="s">
        <v>51</v>
      </c>
      <c r="S497" t="s">
        <v>13314</v>
      </c>
      <c r="T497">
        <v>190.4554280666639</v>
      </c>
      <c r="U497">
        <v>79</v>
      </c>
      <c r="V497" t="s">
        <v>15172</v>
      </c>
      <c r="W497" t="s">
        <v>15172</v>
      </c>
      <c r="X497" t="s">
        <v>13242</v>
      </c>
      <c r="Y497" s="102">
        <v>45993.385736689816</v>
      </c>
    </row>
    <row r="498" spans="1:25" x14ac:dyDescent="0.25">
      <c r="A498">
        <v>1503</v>
      </c>
      <c r="B498" t="s">
        <v>1024</v>
      </c>
      <c r="C498" t="s">
        <v>1022</v>
      </c>
      <c r="D498" t="s">
        <v>114</v>
      </c>
      <c r="E498" t="s">
        <v>45</v>
      </c>
      <c r="F498" t="s">
        <v>964</v>
      </c>
      <c r="G498" t="s">
        <v>1023</v>
      </c>
      <c r="H498">
        <v>1975</v>
      </c>
      <c r="I498" t="s">
        <v>15440</v>
      </c>
      <c r="J498" t="s">
        <v>48</v>
      </c>
      <c r="K498" t="s">
        <v>13256</v>
      </c>
      <c r="L498">
        <v>0</v>
      </c>
      <c r="M498">
        <v>3</v>
      </c>
      <c r="N498" t="s">
        <v>64</v>
      </c>
      <c r="O498" t="s">
        <v>65</v>
      </c>
      <c r="P498">
        <v>0</v>
      </c>
      <c r="Q498" t="s">
        <v>51</v>
      </c>
      <c r="R498" t="s">
        <v>51</v>
      </c>
      <c r="S498" t="s">
        <v>13314</v>
      </c>
      <c r="T498">
        <v>190.52371779351606</v>
      </c>
      <c r="U498">
        <v>79</v>
      </c>
      <c r="V498" t="s">
        <v>15172</v>
      </c>
      <c r="W498" t="s">
        <v>15172</v>
      </c>
      <c r="X498" t="s">
        <v>13242</v>
      </c>
      <c r="Y498" s="102">
        <v>45993.385736689816</v>
      </c>
    </row>
    <row r="499" spans="1:25" x14ac:dyDescent="0.25">
      <c r="A499">
        <v>1504</v>
      </c>
      <c r="B499" t="s">
        <v>1025</v>
      </c>
      <c r="C499" t="s">
        <v>1026</v>
      </c>
      <c r="D499" t="s">
        <v>114</v>
      </c>
      <c r="E499" t="s">
        <v>45</v>
      </c>
      <c r="F499" t="s">
        <v>964</v>
      </c>
      <c r="G499" t="s">
        <v>1027</v>
      </c>
      <c r="H499">
        <v>1973</v>
      </c>
      <c r="I499" t="s">
        <v>15440</v>
      </c>
      <c r="J499" t="s">
        <v>51</v>
      </c>
      <c r="K499" t="s">
        <v>15442</v>
      </c>
      <c r="L499">
        <v>0</v>
      </c>
      <c r="M499">
        <v>2</v>
      </c>
      <c r="N499" t="s">
        <v>59</v>
      </c>
      <c r="O499" t="s">
        <v>116</v>
      </c>
      <c r="P499">
        <v>0</v>
      </c>
      <c r="Q499" t="s">
        <v>51</v>
      </c>
      <c r="R499" t="s">
        <v>51</v>
      </c>
      <c r="S499" t="s">
        <v>13314</v>
      </c>
      <c r="T499">
        <v>190.75855192904154</v>
      </c>
      <c r="U499">
        <v>29.7</v>
      </c>
      <c r="V499" t="s">
        <v>15172</v>
      </c>
      <c r="W499" t="s">
        <v>15172</v>
      </c>
      <c r="X499" t="s">
        <v>13242</v>
      </c>
      <c r="Y499" s="102">
        <v>45993.385736689816</v>
      </c>
    </row>
    <row r="500" spans="1:25" x14ac:dyDescent="0.25">
      <c r="A500">
        <v>1507</v>
      </c>
      <c r="B500" t="s">
        <v>1028</v>
      </c>
      <c r="C500" t="s">
        <v>1029</v>
      </c>
      <c r="D500" t="s">
        <v>114</v>
      </c>
      <c r="E500" t="s">
        <v>45</v>
      </c>
      <c r="F500" t="s">
        <v>964</v>
      </c>
      <c r="G500" t="s">
        <v>1030</v>
      </c>
      <c r="H500">
        <v>1973</v>
      </c>
      <c r="I500" t="s">
        <v>15440</v>
      </c>
      <c r="J500" t="s">
        <v>51</v>
      </c>
      <c r="K500" t="s">
        <v>15442</v>
      </c>
      <c r="L500">
        <v>0</v>
      </c>
      <c r="M500">
        <v>1</v>
      </c>
      <c r="N500" t="s">
        <v>59</v>
      </c>
      <c r="O500" t="s">
        <v>116</v>
      </c>
      <c r="P500">
        <v>0</v>
      </c>
      <c r="Q500" t="s">
        <v>51</v>
      </c>
      <c r="R500" t="s">
        <v>51</v>
      </c>
      <c r="S500" t="s">
        <v>13314</v>
      </c>
      <c r="T500">
        <v>195.69952130696808</v>
      </c>
      <c r="U500">
        <v>12.8</v>
      </c>
      <c r="V500" t="s">
        <v>15172</v>
      </c>
      <c r="W500" t="s">
        <v>15172</v>
      </c>
      <c r="X500" t="s">
        <v>13242</v>
      </c>
      <c r="Y500" s="102">
        <v>45993.385736689816</v>
      </c>
    </row>
    <row r="501" spans="1:25" x14ac:dyDescent="0.25">
      <c r="A501">
        <v>1508</v>
      </c>
      <c r="B501" t="s">
        <v>1031</v>
      </c>
      <c r="C501" t="s">
        <v>1032</v>
      </c>
      <c r="D501" t="s">
        <v>114</v>
      </c>
      <c r="E501" t="s">
        <v>45</v>
      </c>
      <c r="F501" t="s">
        <v>1012</v>
      </c>
      <c r="G501" t="s">
        <v>1033</v>
      </c>
      <c r="H501">
        <v>1978</v>
      </c>
      <c r="I501" t="s">
        <v>15440</v>
      </c>
      <c r="J501" t="s">
        <v>48</v>
      </c>
      <c r="K501" t="s">
        <v>13280</v>
      </c>
      <c r="L501">
        <v>1.25</v>
      </c>
      <c r="M501">
        <v>3</v>
      </c>
      <c r="N501" t="s">
        <v>49</v>
      </c>
      <c r="O501" t="s">
        <v>50</v>
      </c>
      <c r="P501">
        <v>0</v>
      </c>
      <c r="Q501" t="s">
        <v>51</v>
      </c>
      <c r="R501" t="s">
        <v>51</v>
      </c>
      <c r="S501" t="s">
        <v>13314</v>
      </c>
      <c r="T501">
        <v>196.14541858614322</v>
      </c>
      <c r="U501">
        <v>133</v>
      </c>
      <c r="V501" t="s">
        <v>15172</v>
      </c>
      <c r="W501" t="s">
        <v>15172</v>
      </c>
      <c r="X501" t="s">
        <v>13242</v>
      </c>
      <c r="Y501" s="102">
        <v>45993.385736689816</v>
      </c>
    </row>
    <row r="502" spans="1:25" x14ac:dyDescent="0.25">
      <c r="A502">
        <v>1509</v>
      </c>
      <c r="B502" t="s">
        <v>1034</v>
      </c>
      <c r="C502" t="s">
        <v>1032</v>
      </c>
      <c r="D502" t="s">
        <v>114</v>
      </c>
      <c r="E502" t="s">
        <v>45</v>
      </c>
      <c r="F502" t="s">
        <v>1012</v>
      </c>
      <c r="G502" t="s">
        <v>1033</v>
      </c>
      <c r="H502">
        <v>1978</v>
      </c>
      <c r="I502" t="s">
        <v>15440</v>
      </c>
      <c r="J502" t="s">
        <v>48</v>
      </c>
      <c r="K502" t="s">
        <v>13280</v>
      </c>
      <c r="L502">
        <v>1.25</v>
      </c>
      <c r="M502">
        <v>3</v>
      </c>
      <c r="N502" t="s">
        <v>49</v>
      </c>
      <c r="O502" t="s">
        <v>50</v>
      </c>
      <c r="P502">
        <v>0</v>
      </c>
      <c r="Q502" t="s">
        <v>51</v>
      </c>
      <c r="R502" t="s">
        <v>51</v>
      </c>
      <c r="S502" t="s">
        <v>13314</v>
      </c>
      <c r="T502">
        <v>196.21701963161692</v>
      </c>
      <c r="U502">
        <v>133</v>
      </c>
      <c r="V502" t="s">
        <v>15172</v>
      </c>
      <c r="W502" t="s">
        <v>15172</v>
      </c>
      <c r="X502" t="s">
        <v>13242</v>
      </c>
      <c r="Y502" s="102">
        <v>45993.385736689816</v>
      </c>
    </row>
    <row r="503" spans="1:25" x14ac:dyDescent="0.25">
      <c r="A503">
        <v>1510</v>
      </c>
      <c r="B503" t="s">
        <v>1035</v>
      </c>
      <c r="C503" t="s">
        <v>1036</v>
      </c>
      <c r="D503" t="s">
        <v>114</v>
      </c>
      <c r="E503" t="s">
        <v>45</v>
      </c>
      <c r="F503" t="s">
        <v>1012</v>
      </c>
      <c r="G503" t="s">
        <v>1037</v>
      </c>
      <c r="H503">
        <v>1978</v>
      </c>
      <c r="I503" t="s">
        <v>15440</v>
      </c>
      <c r="J503" t="s">
        <v>48</v>
      </c>
      <c r="K503" t="s">
        <v>13254</v>
      </c>
      <c r="L503">
        <v>2</v>
      </c>
      <c r="M503">
        <v>1</v>
      </c>
      <c r="N503" t="s">
        <v>165</v>
      </c>
      <c r="O503" t="s">
        <v>65</v>
      </c>
      <c r="P503">
        <v>0</v>
      </c>
      <c r="Q503" t="s">
        <v>51</v>
      </c>
      <c r="R503" t="s">
        <v>51</v>
      </c>
      <c r="S503" t="s">
        <v>13314</v>
      </c>
      <c r="T503">
        <v>197.51419073916995</v>
      </c>
      <c r="U503">
        <v>27</v>
      </c>
      <c r="V503" t="s">
        <v>15172</v>
      </c>
      <c r="W503" t="s">
        <v>15172</v>
      </c>
      <c r="X503" t="s">
        <v>13242</v>
      </c>
      <c r="Y503" s="102">
        <v>45993.385736689816</v>
      </c>
    </row>
    <row r="504" spans="1:25" x14ac:dyDescent="0.25">
      <c r="A504">
        <v>1511</v>
      </c>
      <c r="B504" t="s">
        <v>1038</v>
      </c>
      <c r="C504" t="s">
        <v>15247</v>
      </c>
      <c r="D504" t="s">
        <v>114</v>
      </c>
      <c r="E504" t="s">
        <v>45</v>
      </c>
      <c r="F504" t="s">
        <v>1012</v>
      </c>
      <c r="G504" t="s">
        <v>1040</v>
      </c>
      <c r="H504">
        <v>1978</v>
      </c>
      <c r="I504" t="s">
        <v>15440</v>
      </c>
      <c r="J504" t="s">
        <v>48</v>
      </c>
      <c r="K504" t="s">
        <v>13256</v>
      </c>
      <c r="L504">
        <v>0</v>
      </c>
      <c r="M504">
        <v>3</v>
      </c>
      <c r="N504" t="s">
        <v>64</v>
      </c>
      <c r="O504" t="s">
        <v>65</v>
      </c>
      <c r="P504">
        <v>0</v>
      </c>
      <c r="Q504" t="s">
        <v>51</v>
      </c>
      <c r="R504" t="s">
        <v>51</v>
      </c>
      <c r="S504" t="s">
        <v>13314</v>
      </c>
      <c r="T504">
        <v>198.22400524138359</v>
      </c>
      <c r="U504">
        <v>78</v>
      </c>
      <c r="V504" t="s">
        <v>15172</v>
      </c>
      <c r="W504" t="s">
        <v>15172</v>
      </c>
      <c r="X504" t="s">
        <v>13242</v>
      </c>
      <c r="Y504" s="102">
        <v>45993.385736689816</v>
      </c>
    </row>
    <row r="505" spans="1:25" x14ac:dyDescent="0.25">
      <c r="A505">
        <v>1512</v>
      </c>
      <c r="B505" t="s">
        <v>1041</v>
      </c>
      <c r="C505" t="s">
        <v>1039</v>
      </c>
      <c r="D505" t="s">
        <v>114</v>
      </c>
      <c r="E505" t="s">
        <v>45</v>
      </c>
      <c r="F505" t="s">
        <v>1012</v>
      </c>
      <c r="G505" t="s">
        <v>1040</v>
      </c>
      <c r="H505">
        <v>1978</v>
      </c>
      <c r="I505" t="s">
        <v>15440</v>
      </c>
      <c r="J505" t="s">
        <v>48</v>
      </c>
      <c r="K505" t="s">
        <v>13256</v>
      </c>
      <c r="L505">
        <v>0</v>
      </c>
      <c r="M505">
        <v>3</v>
      </c>
      <c r="N505" t="s">
        <v>64</v>
      </c>
      <c r="O505" t="s">
        <v>65</v>
      </c>
      <c r="P505">
        <v>0</v>
      </c>
      <c r="Q505" t="s">
        <v>51</v>
      </c>
      <c r="R505" t="s">
        <v>51</v>
      </c>
      <c r="S505" t="s">
        <v>13314</v>
      </c>
      <c r="T505">
        <v>198.29573147167764</v>
      </c>
      <c r="U505">
        <v>78</v>
      </c>
      <c r="V505" t="s">
        <v>15172</v>
      </c>
      <c r="W505" t="s">
        <v>15172</v>
      </c>
      <c r="X505" t="s">
        <v>13242</v>
      </c>
      <c r="Y505" s="102">
        <v>45993.385736689816</v>
      </c>
    </row>
    <row r="506" spans="1:25" x14ac:dyDescent="0.25">
      <c r="A506">
        <v>1513</v>
      </c>
      <c r="B506" t="s">
        <v>1042</v>
      </c>
      <c r="C506" t="s">
        <v>1043</v>
      </c>
      <c r="D506" t="s">
        <v>114</v>
      </c>
      <c r="E506" t="s">
        <v>45</v>
      </c>
      <c r="F506" t="s">
        <v>1012</v>
      </c>
      <c r="G506" t="s">
        <v>1044</v>
      </c>
      <c r="H506">
        <v>1978</v>
      </c>
      <c r="I506" t="s">
        <v>15440</v>
      </c>
      <c r="J506" t="s">
        <v>48</v>
      </c>
      <c r="K506" t="s">
        <v>13256</v>
      </c>
      <c r="L506">
        <v>0.5</v>
      </c>
      <c r="M506">
        <v>4</v>
      </c>
      <c r="N506" t="s">
        <v>49</v>
      </c>
      <c r="O506" t="s">
        <v>50</v>
      </c>
      <c r="P506">
        <v>0</v>
      </c>
      <c r="Q506" t="s">
        <v>51</v>
      </c>
      <c r="R506" t="s">
        <v>51</v>
      </c>
      <c r="S506" t="s">
        <v>13314</v>
      </c>
      <c r="T506">
        <v>200.12981843476342</v>
      </c>
      <c r="U506">
        <v>225.7</v>
      </c>
      <c r="V506" t="s">
        <v>15172</v>
      </c>
      <c r="W506" t="s">
        <v>15172</v>
      </c>
      <c r="X506" t="s">
        <v>13242</v>
      </c>
      <c r="Y506" s="102">
        <v>45993.385736689816</v>
      </c>
    </row>
    <row r="507" spans="1:25" x14ac:dyDescent="0.25">
      <c r="A507">
        <v>1514</v>
      </c>
      <c r="B507" t="s">
        <v>1045</v>
      </c>
      <c r="C507" t="s">
        <v>1043</v>
      </c>
      <c r="D507" t="s">
        <v>114</v>
      </c>
      <c r="E507" t="s">
        <v>45</v>
      </c>
      <c r="F507" t="s">
        <v>1012</v>
      </c>
      <c r="G507" t="s">
        <v>1044</v>
      </c>
      <c r="H507">
        <v>1978</v>
      </c>
      <c r="I507" t="s">
        <v>15440</v>
      </c>
      <c r="J507" t="s">
        <v>48</v>
      </c>
      <c r="K507" t="s">
        <v>13256</v>
      </c>
      <c r="L507">
        <v>0.5</v>
      </c>
      <c r="M507">
        <v>4</v>
      </c>
      <c r="N507" t="s">
        <v>49</v>
      </c>
      <c r="O507" t="s">
        <v>50</v>
      </c>
      <c r="P507">
        <v>0</v>
      </c>
      <c r="Q507" t="s">
        <v>51</v>
      </c>
      <c r="R507" t="s">
        <v>51</v>
      </c>
      <c r="S507" t="s">
        <v>13314</v>
      </c>
      <c r="T507">
        <v>200.19889491791633</v>
      </c>
      <c r="U507">
        <v>225.7</v>
      </c>
      <c r="V507" t="s">
        <v>15172</v>
      </c>
      <c r="W507" t="s">
        <v>15172</v>
      </c>
      <c r="X507" t="s">
        <v>13242</v>
      </c>
      <c r="Y507" s="102">
        <v>45993.385736689816</v>
      </c>
    </row>
    <row r="508" spans="1:25" x14ac:dyDescent="0.25">
      <c r="A508">
        <v>1515</v>
      </c>
      <c r="B508" t="s">
        <v>1046</v>
      </c>
      <c r="C508" t="s">
        <v>1047</v>
      </c>
      <c r="D508" t="s">
        <v>114</v>
      </c>
      <c r="E508" t="s">
        <v>45</v>
      </c>
      <c r="F508" t="s">
        <v>1012</v>
      </c>
      <c r="G508" t="s">
        <v>1044</v>
      </c>
      <c r="H508">
        <v>1978</v>
      </c>
      <c r="I508" t="s">
        <v>15440</v>
      </c>
      <c r="J508" t="s">
        <v>48</v>
      </c>
      <c r="K508" t="s">
        <v>13256</v>
      </c>
      <c r="L508">
        <v>0</v>
      </c>
      <c r="M508">
        <v>1</v>
      </c>
      <c r="N508" t="s">
        <v>165</v>
      </c>
      <c r="O508" t="s">
        <v>65</v>
      </c>
      <c r="P508">
        <v>0</v>
      </c>
      <c r="Q508" t="s">
        <v>51</v>
      </c>
      <c r="R508" t="s">
        <v>51</v>
      </c>
      <c r="S508" t="s">
        <v>13314</v>
      </c>
      <c r="T508">
        <v>1.509510214188016E-2</v>
      </c>
      <c r="U508">
        <v>29.75</v>
      </c>
      <c r="V508" t="s">
        <v>15172</v>
      </c>
      <c r="W508" t="s">
        <v>15172</v>
      </c>
      <c r="X508" t="s">
        <v>13242</v>
      </c>
      <c r="Y508" s="102">
        <v>45993.385736689816</v>
      </c>
    </row>
    <row r="509" spans="1:25" x14ac:dyDescent="0.25">
      <c r="A509">
        <v>1516</v>
      </c>
      <c r="B509" t="s">
        <v>1048</v>
      </c>
      <c r="C509" t="s">
        <v>1049</v>
      </c>
      <c r="D509" t="s">
        <v>114</v>
      </c>
      <c r="E509" t="s">
        <v>45</v>
      </c>
      <c r="F509" t="s">
        <v>1012</v>
      </c>
      <c r="G509" t="s">
        <v>1044</v>
      </c>
      <c r="H509">
        <v>1978</v>
      </c>
      <c r="I509" t="s">
        <v>15440</v>
      </c>
      <c r="J509" t="s">
        <v>48</v>
      </c>
      <c r="K509" t="s">
        <v>13256</v>
      </c>
      <c r="L509">
        <v>0</v>
      </c>
      <c r="M509">
        <v>1</v>
      </c>
      <c r="N509" t="s">
        <v>165</v>
      </c>
      <c r="O509" t="s">
        <v>65</v>
      </c>
      <c r="P509">
        <v>0</v>
      </c>
      <c r="Q509" t="s">
        <v>51</v>
      </c>
      <c r="R509" t="s">
        <v>51</v>
      </c>
      <c r="S509" t="s">
        <v>13314</v>
      </c>
      <c r="T509">
        <v>0.2375949456603044</v>
      </c>
      <c r="U509">
        <v>26.9</v>
      </c>
      <c r="V509" t="s">
        <v>15172</v>
      </c>
      <c r="W509" t="s">
        <v>15172</v>
      </c>
      <c r="X509" t="s">
        <v>13242</v>
      </c>
      <c r="Y509" s="102">
        <v>45993.385736689816</v>
      </c>
    </row>
    <row r="510" spans="1:25" x14ac:dyDescent="0.25">
      <c r="A510">
        <v>1517</v>
      </c>
      <c r="B510" t="s">
        <v>1050</v>
      </c>
      <c r="C510" t="s">
        <v>1051</v>
      </c>
      <c r="D510" t="s">
        <v>114</v>
      </c>
      <c r="E510" t="s">
        <v>45</v>
      </c>
      <c r="F510" t="s">
        <v>1012</v>
      </c>
      <c r="G510" t="s">
        <v>1052</v>
      </c>
      <c r="H510">
        <v>1978</v>
      </c>
      <c r="I510" t="s">
        <v>15440</v>
      </c>
      <c r="J510" t="s">
        <v>48</v>
      </c>
      <c r="K510" t="s">
        <v>13254</v>
      </c>
      <c r="L510">
        <v>2</v>
      </c>
      <c r="M510">
        <v>1</v>
      </c>
      <c r="N510" t="s">
        <v>165</v>
      </c>
      <c r="O510" t="s">
        <v>65</v>
      </c>
      <c r="P510">
        <v>0</v>
      </c>
      <c r="Q510" t="s">
        <v>51</v>
      </c>
      <c r="R510" t="s">
        <v>51</v>
      </c>
      <c r="S510" t="s">
        <v>13314</v>
      </c>
      <c r="T510">
        <v>204.01246739485606</v>
      </c>
      <c r="U510">
        <v>27.5</v>
      </c>
      <c r="V510" t="s">
        <v>15172</v>
      </c>
      <c r="W510" t="s">
        <v>15172</v>
      </c>
      <c r="X510" t="s">
        <v>13242</v>
      </c>
      <c r="Y510" s="102">
        <v>45993.385736689816</v>
      </c>
    </row>
    <row r="511" spans="1:25" x14ac:dyDescent="0.25">
      <c r="A511">
        <v>1518</v>
      </c>
      <c r="B511" t="s">
        <v>1053</v>
      </c>
      <c r="C511" t="s">
        <v>732</v>
      </c>
      <c r="D511" t="s">
        <v>114</v>
      </c>
      <c r="E511" t="s">
        <v>45</v>
      </c>
      <c r="F511" t="s">
        <v>1012</v>
      </c>
      <c r="G511" t="s">
        <v>1052</v>
      </c>
      <c r="H511">
        <v>1978</v>
      </c>
      <c r="I511" t="s">
        <v>15440</v>
      </c>
      <c r="J511" t="s">
        <v>48</v>
      </c>
      <c r="K511" t="s">
        <v>13256</v>
      </c>
      <c r="L511">
        <v>0</v>
      </c>
      <c r="M511">
        <v>1</v>
      </c>
      <c r="N511" t="s">
        <v>49</v>
      </c>
      <c r="O511" t="s">
        <v>50</v>
      </c>
      <c r="P511">
        <v>0</v>
      </c>
      <c r="Q511" t="s">
        <v>51</v>
      </c>
      <c r="R511" t="s">
        <v>51</v>
      </c>
      <c r="S511" t="s">
        <v>13314</v>
      </c>
      <c r="T511">
        <v>204.29263826108331</v>
      </c>
      <c r="U511">
        <v>86</v>
      </c>
      <c r="V511" t="s">
        <v>15172</v>
      </c>
      <c r="W511" t="s">
        <v>15172</v>
      </c>
      <c r="X511" t="s">
        <v>13242</v>
      </c>
      <c r="Y511" s="102">
        <v>45993.385736689816</v>
      </c>
    </row>
    <row r="512" spans="1:25" x14ac:dyDescent="0.25">
      <c r="A512">
        <v>1519</v>
      </c>
      <c r="B512" t="s">
        <v>1054</v>
      </c>
      <c r="C512" t="s">
        <v>732</v>
      </c>
      <c r="D512" t="s">
        <v>114</v>
      </c>
      <c r="E512" t="s">
        <v>45</v>
      </c>
      <c r="F512" t="s">
        <v>1012</v>
      </c>
      <c r="G512" t="s">
        <v>1052</v>
      </c>
      <c r="H512">
        <v>1978</v>
      </c>
      <c r="I512" t="s">
        <v>15440</v>
      </c>
      <c r="J512" t="s">
        <v>48</v>
      </c>
      <c r="K512" t="s">
        <v>13256</v>
      </c>
      <c r="L512">
        <v>0</v>
      </c>
      <c r="M512">
        <v>1</v>
      </c>
      <c r="N512" t="s">
        <v>49</v>
      </c>
      <c r="O512" t="s">
        <v>50</v>
      </c>
      <c r="P512">
        <v>0</v>
      </c>
      <c r="Q512" t="s">
        <v>51</v>
      </c>
      <c r="R512" t="s">
        <v>51</v>
      </c>
      <c r="S512" t="s">
        <v>13314</v>
      </c>
      <c r="T512">
        <v>204.3617503332942</v>
      </c>
      <c r="U512">
        <v>86</v>
      </c>
      <c r="V512" t="s">
        <v>15172</v>
      </c>
      <c r="W512" t="s">
        <v>15172</v>
      </c>
      <c r="X512" t="s">
        <v>13242</v>
      </c>
      <c r="Y512" s="102">
        <v>45993.385736689816</v>
      </c>
    </row>
    <row r="513" spans="1:25" x14ac:dyDescent="0.25">
      <c r="A513">
        <v>1522</v>
      </c>
      <c r="B513" t="s">
        <v>1055</v>
      </c>
      <c r="C513" t="s">
        <v>113</v>
      </c>
      <c r="D513" t="s">
        <v>114</v>
      </c>
      <c r="E513" t="s">
        <v>45</v>
      </c>
      <c r="F513" t="s">
        <v>205</v>
      </c>
      <c r="G513" t="s">
        <v>1056</v>
      </c>
      <c r="H513">
        <v>1967</v>
      </c>
      <c r="I513" t="s">
        <v>15440</v>
      </c>
      <c r="J513" t="s">
        <v>51</v>
      </c>
      <c r="K513" t="s">
        <v>15442</v>
      </c>
      <c r="L513">
        <v>0</v>
      </c>
      <c r="M513">
        <v>1</v>
      </c>
      <c r="N513" t="s">
        <v>59</v>
      </c>
      <c r="O513" t="s">
        <v>116</v>
      </c>
      <c r="P513">
        <v>0</v>
      </c>
      <c r="Q513" t="s">
        <v>51</v>
      </c>
      <c r="R513" t="s">
        <v>51</v>
      </c>
      <c r="S513" t="s">
        <v>13314</v>
      </c>
      <c r="T513">
        <v>211.96540275657111</v>
      </c>
      <c r="U513">
        <v>14.6</v>
      </c>
      <c r="V513" t="s">
        <v>15172</v>
      </c>
      <c r="W513" t="s">
        <v>15172</v>
      </c>
      <c r="X513" t="s">
        <v>13242</v>
      </c>
      <c r="Y513" s="102">
        <v>45993.385736689816</v>
      </c>
    </row>
    <row r="514" spans="1:25" x14ac:dyDescent="0.25">
      <c r="A514">
        <v>1523</v>
      </c>
      <c r="B514" t="s">
        <v>1057</v>
      </c>
      <c r="C514" t="s">
        <v>1058</v>
      </c>
      <c r="D514" t="s">
        <v>114</v>
      </c>
      <c r="E514" t="s">
        <v>45</v>
      </c>
      <c r="F514" t="s">
        <v>205</v>
      </c>
      <c r="G514" t="s">
        <v>1059</v>
      </c>
      <c r="H514">
        <v>1967</v>
      </c>
      <c r="I514" t="s">
        <v>15440</v>
      </c>
      <c r="J514" t="s">
        <v>48</v>
      </c>
      <c r="K514" t="s">
        <v>13256</v>
      </c>
      <c r="L514">
        <v>1</v>
      </c>
      <c r="M514">
        <v>3</v>
      </c>
      <c r="N514" t="s">
        <v>49</v>
      </c>
      <c r="O514" t="s">
        <v>50</v>
      </c>
      <c r="P514">
        <v>0</v>
      </c>
      <c r="Q514" t="s">
        <v>51</v>
      </c>
      <c r="R514" t="s">
        <v>51</v>
      </c>
      <c r="S514" t="s">
        <v>13314</v>
      </c>
      <c r="T514">
        <v>214.47119542332533</v>
      </c>
      <c r="U514">
        <v>158</v>
      </c>
      <c r="V514" t="s">
        <v>15172</v>
      </c>
      <c r="W514" t="s">
        <v>15172</v>
      </c>
      <c r="X514" t="s">
        <v>13242</v>
      </c>
      <c r="Y514" s="102">
        <v>45993.385736689816</v>
      </c>
    </row>
    <row r="515" spans="1:25" x14ac:dyDescent="0.25">
      <c r="A515">
        <v>1524</v>
      </c>
      <c r="B515" t="s">
        <v>1060</v>
      </c>
      <c r="C515" t="s">
        <v>1058</v>
      </c>
      <c r="D515" t="s">
        <v>114</v>
      </c>
      <c r="E515" t="s">
        <v>45</v>
      </c>
      <c r="F515" t="s">
        <v>205</v>
      </c>
      <c r="G515" t="s">
        <v>1059</v>
      </c>
      <c r="H515">
        <v>1967</v>
      </c>
      <c r="I515" t="s">
        <v>15440</v>
      </c>
      <c r="J515" t="s">
        <v>48</v>
      </c>
      <c r="K515" t="s">
        <v>13279</v>
      </c>
      <c r="L515">
        <v>0</v>
      </c>
      <c r="M515">
        <v>3</v>
      </c>
      <c r="N515" t="s">
        <v>49</v>
      </c>
      <c r="O515" t="s">
        <v>50</v>
      </c>
      <c r="P515">
        <v>0</v>
      </c>
      <c r="Q515" t="s">
        <v>51</v>
      </c>
      <c r="R515" t="s">
        <v>51</v>
      </c>
      <c r="S515" t="s">
        <v>13314</v>
      </c>
      <c r="T515">
        <v>214.55269161535816</v>
      </c>
      <c r="U515">
        <v>158</v>
      </c>
      <c r="V515" t="s">
        <v>15172</v>
      </c>
      <c r="W515" t="s">
        <v>15172</v>
      </c>
      <c r="X515" t="s">
        <v>13242</v>
      </c>
      <c r="Y515" s="102">
        <v>45993.385736689816</v>
      </c>
    </row>
    <row r="516" spans="1:25" x14ac:dyDescent="0.25">
      <c r="A516">
        <v>1525</v>
      </c>
      <c r="B516" t="s">
        <v>1061</v>
      </c>
      <c r="C516" t="s">
        <v>1062</v>
      </c>
      <c r="D516" t="s">
        <v>114</v>
      </c>
      <c r="E516" t="s">
        <v>45</v>
      </c>
      <c r="F516" t="s">
        <v>205</v>
      </c>
      <c r="G516" t="s">
        <v>246</v>
      </c>
      <c r="H516">
        <v>1968</v>
      </c>
      <c r="I516" t="s">
        <v>15440</v>
      </c>
      <c r="J516" t="s">
        <v>48</v>
      </c>
      <c r="K516" t="s">
        <v>13279</v>
      </c>
      <c r="L516">
        <v>1</v>
      </c>
      <c r="M516">
        <v>4</v>
      </c>
      <c r="N516" t="s">
        <v>49</v>
      </c>
      <c r="O516" t="s">
        <v>50</v>
      </c>
      <c r="P516">
        <v>0</v>
      </c>
      <c r="Q516" t="s">
        <v>51</v>
      </c>
      <c r="R516" t="s">
        <v>51</v>
      </c>
      <c r="S516" t="s">
        <v>13314</v>
      </c>
      <c r="T516">
        <v>216.94471690897484</v>
      </c>
      <c r="U516">
        <v>302.89999999999998</v>
      </c>
      <c r="V516" t="s">
        <v>15172</v>
      </c>
      <c r="W516" t="s">
        <v>15172</v>
      </c>
      <c r="X516" t="s">
        <v>13242</v>
      </c>
      <c r="Y516" s="102">
        <v>45993.385736689816</v>
      </c>
    </row>
    <row r="517" spans="1:25" x14ac:dyDescent="0.25">
      <c r="A517">
        <v>1526</v>
      </c>
      <c r="B517" t="s">
        <v>1063</v>
      </c>
      <c r="C517" t="s">
        <v>1062</v>
      </c>
      <c r="D517" t="s">
        <v>114</v>
      </c>
      <c r="E517" t="s">
        <v>45</v>
      </c>
      <c r="F517" t="s">
        <v>205</v>
      </c>
      <c r="G517" t="s">
        <v>246</v>
      </c>
      <c r="H517">
        <v>1968</v>
      </c>
      <c r="I517" t="s">
        <v>15440</v>
      </c>
      <c r="J517" t="s">
        <v>48</v>
      </c>
      <c r="K517" t="s">
        <v>13279</v>
      </c>
      <c r="L517">
        <v>1</v>
      </c>
      <c r="M517">
        <v>4</v>
      </c>
      <c r="N517" t="s">
        <v>49</v>
      </c>
      <c r="O517" t="s">
        <v>50</v>
      </c>
      <c r="P517">
        <v>0</v>
      </c>
      <c r="Q517" t="s">
        <v>51</v>
      </c>
      <c r="R517" t="s">
        <v>51</v>
      </c>
      <c r="S517" t="s">
        <v>13314</v>
      </c>
      <c r="T517">
        <v>217.02975576715602</v>
      </c>
      <c r="U517">
        <v>292.89999999999998</v>
      </c>
      <c r="V517" t="s">
        <v>15172</v>
      </c>
      <c r="W517" t="s">
        <v>15172</v>
      </c>
      <c r="X517" t="s">
        <v>13242</v>
      </c>
      <c r="Y517" s="102">
        <v>45993.385736689816</v>
      </c>
    </row>
    <row r="518" spans="1:25" x14ac:dyDescent="0.25">
      <c r="A518">
        <v>1527</v>
      </c>
      <c r="B518" t="s">
        <v>1064</v>
      </c>
      <c r="C518" t="s">
        <v>1065</v>
      </c>
      <c r="D518" t="s">
        <v>114</v>
      </c>
      <c r="E518" t="s">
        <v>45</v>
      </c>
      <c r="F518" t="s">
        <v>205</v>
      </c>
      <c r="G518" t="s">
        <v>45</v>
      </c>
      <c r="H518">
        <v>1963</v>
      </c>
      <c r="I518" t="s">
        <v>15440</v>
      </c>
      <c r="J518" t="s">
        <v>48</v>
      </c>
      <c r="K518" t="s">
        <v>13280</v>
      </c>
      <c r="L518">
        <v>0.125</v>
      </c>
      <c r="M518">
        <v>1</v>
      </c>
      <c r="N518" t="s">
        <v>59</v>
      </c>
      <c r="O518" t="s">
        <v>50</v>
      </c>
      <c r="P518">
        <v>2</v>
      </c>
      <c r="Q518" t="s">
        <v>49</v>
      </c>
      <c r="R518" t="s">
        <v>50</v>
      </c>
      <c r="S518" t="s">
        <v>13314</v>
      </c>
      <c r="T518">
        <v>225.25146048289102</v>
      </c>
      <c r="U518">
        <v>192.9</v>
      </c>
      <c r="V518" t="s">
        <v>15172</v>
      </c>
      <c r="W518" t="s">
        <v>15172</v>
      </c>
      <c r="X518" t="s">
        <v>13242</v>
      </c>
      <c r="Y518" s="102">
        <v>45993.385736689816</v>
      </c>
    </row>
    <row r="519" spans="1:25" x14ac:dyDescent="0.25">
      <c r="A519">
        <v>1528</v>
      </c>
      <c r="B519" t="s">
        <v>1066</v>
      </c>
      <c r="C519" t="s">
        <v>1067</v>
      </c>
      <c r="D519" t="s">
        <v>114</v>
      </c>
      <c r="E519" t="s">
        <v>45</v>
      </c>
      <c r="F519" t="s">
        <v>205</v>
      </c>
      <c r="G519" t="s">
        <v>45</v>
      </c>
      <c r="H519">
        <v>1963</v>
      </c>
      <c r="I519" t="s">
        <v>15440</v>
      </c>
      <c r="J519" t="s">
        <v>48</v>
      </c>
      <c r="K519" t="s">
        <v>13256</v>
      </c>
      <c r="L519">
        <v>0.125</v>
      </c>
      <c r="M519">
        <v>1</v>
      </c>
      <c r="N519" t="s">
        <v>59</v>
      </c>
      <c r="O519" t="s">
        <v>50</v>
      </c>
      <c r="P519">
        <v>2</v>
      </c>
      <c r="Q519" t="s">
        <v>49</v>
      </c>
      <c r="R519" t="s">
        <v>50</v>
      </c>
      <c r="S519" t="s">
        <v>13314</v>
      </c>
      <c r="T519">
        <v>225.35359016497875</v>
      </c>
      <c r="U519">
        <v>193.9</v>
      </c>
      <c r="V519" t="s">
        <v>15172</v>
      </c>
      <c r="W519" t="s">
        <v>15172</v>
      </c>
      <c r="X519" t="s">
        <v>13242</v>
      </c>
      <c r="Y519" s="102">
        <v>45993.385736689816</v>
      </c>
    </row>
    <row r="520" spans="1:25" x14ac:dyDescent="0.25">
      <c r="A520">
        <v>1529</v>
      </c>
      <c r="B520" t="s">
        <v>1068</v>
      </c>
      <c r="C520" t="s">
        <v>172</v>
      </c>
      <c r="D520" t="s">
        <v>114</v>
      </c>
      <c r="E520" t="s">
        <v>45</v>
      </c>
      <c r="F520" t="s">
        <v>205</v>
      </c>
      <c r="G520" t="s">
        <v>1069</v>
      </c>
      <c r="H520">
        <v>1965</v>
      </c>
      <c r="I520" t="s">
        <v>15440</v>
      </c>
      <c r="J520" t="s">
        <v>51</v>
      </c>
      <c r="K520" t="s">
        <v>15442</v>
      </c>
      <c r="L520">
        <v>0</v>
      </c>
      <c r="M520">
        <v>1</v>
      </c>
      <c r="N520" t="s">
        <v>59</v>
      </c>
      <c r="O520" t="s">
        <v>116</v>
      </c>
      <c r="P520">
        <v>0</v>
      </c>
      <c r="Q520" t="s">
        <v>51</v>
      </c>
      <c r="R520" t="s">
        <v>51</v>
      </c>
      <c r="S520" t="s">
        <v>13314</v>
      </c>
      <c r="T520">
        <v>238.89113853170653</v>
      </c>
      <c r="U520">
        <v>8</v>
      </c>
      <c r="V520" t="s">
        <v>15172</v>
      </c>
      <c r="W520" t="s">
        <v>15172</v>
      </c>
      <c r="X520" t="s">
        <v>13242</v>
      </c>
      <c r="Y520" s="102">
        <v>45993.385736689816</v>
      </c>
    </row>
    <row r="521" spans="1:25" x14ac:dyDescent="0.25">
      <c r="A521">
        <v>1530</v>
      </c>
      <c r="B521" t="s">
        <v>1070</v>
      </c>
      <c r="C521" t="s">
        <v>1071</v>
      </c>
      <c r="D521" t="s">
        <v>114</v>
      </c>
      <c r="E521" t="s">
        <v>45</v>
      </c>
      <c r="F521" t="s">
        <v>280</v>
      </c>
      <c r="G521" t="s">
        <v>1072</v>
      </c>
      <c r="H521">
        <v>1966</v>
      </c>
      <c r="I521" t="s">
        <v>15440</v>
      </c>
      <c r="J521" t="s">
        <v>48</v>
      </c>
      <c r="K521" t="s">
        <v>13325</v>
      </c>
      <c r="L521">
        <v>0.875</v>
      </c>
      <c r="M521">
        <v>3</v>
      </c>
      <c r="N521" t="s">
        <v>49</v>
      </c>
      <c r="O521" t="s">
        <v>50</v>
      </c>
      <c r="P521">
        <v>0</v>
      </c>
      <c r="Q521" t="s">
        <v>51</v>
      </c>
      <c r="R521" t="s">
        <v>51</v>
      </c>
      <c r="S521" t="s">
        <v>13314</v>
      </c>
      <c r="T521">
        <v>240.14508282879444</v>
      </c>
      <c r="U521">
        <v>124.67</v>
      </c>
      <c r="V521" t="s">
        <v>15172</v>
      </c>
      <c r="W521" t="s">
        <v>15172</v>
      </c>
      <c r="X521" t="s">
        <v>13242</v>
      </c>
      <c r="Y521" s="102">
        <v>45993.385736689816</v>
      </c>
    </row>
    <row r="522" spans="1:25" x14ac:dyDescent="0.25">
      <c r="A522">
        <v>1531</v>
      </c>
      <c r="B522" t="s">
        <v>1073</v>
      </c>
      <c r="C522" t="s">
        <v>1071</v>
      </c>
      <c r="D522" t="s">
        <v>114</v>
      </c>
      <c r="E522" t="s">
        <v>45</v>
      </c>
      <c r="F522" t="s">
        <v>280</v>
      </c>
      <c r="G522" t="s">
        <v>1072</v>
      </c>
      <c r="H522">
        <v>1966</v>
      </c>
      <c r="I522" t="s">
        <v>15440</v>
      </c>
      <c r="J522" t="s">
        <v>48</v>
      </c>
      <c r="K522" t="s">
        <v>13279</v>
      </c>
      <c r="L522">
        <v>1.375</v>
      </c>
      <c r="M522">
        <v>3</v>
      </c>
      <c r="N522" t="s">
        <v>49</v>
      </c>
      <c r="O522" t="s">
        <v>50</v>
      </c>
      <c r="P522">
        <v>0</v>
      </c>
      <c r="Q522" t="s">
        <v>51</v>
      </c>
      <c r="R522" t="s">
        <v>51</v>
      </c>
      <c r="S522" t="s">
        <v>13314</v>
      </c>
      <c r="T522">
        <v>240.25931661215708</v>
      </c>
      <c r="U522">
        <v>124.67</v>
      </c>
      <c r="V522" t="s">
        <v>15172</v>
      </c>
      <c r="W522" t="s">
        <v>15172</v>
      </c>
      <c r="X522" t="s">
        <v>13242</v>
      </c>
      <c r="Y522" s="102">
        <v>45993.385736689816</v>
      </c>
    </row>
    <row r="523" spans="1:25" x14ac:dyDescent="0.25">
      <c r="A523">
        <v>1532</v>
      </c>
      <c r="B523" t="s">
        <v>1074</v>
      </c>
      <c r="C523" t="s">
        <v>470</v>
      </c>
      <c r="D523" t="s">
        <v>114</v>
      </c>
      <c r="E523" t="s">
        <v>45</v>
      </c>
      <c r="F523" t="s">
        <v>280</v>
      </c>
      <c r="G523" t="s">
        <v>1075</v>
      </c>
      <c r="H523">
        <v>1966</v>
      </c>
      <c r="I523" t="s">
        <v>15440</v>
      </c>
      <c r="J523" t="s">
        <v>48</v>
      </c>
      <c r="K523" t="s">
        <v>13279</v>
      </c>
      <c r="L523">
        <v>0.875</v>
      </c>
      <c r="M523">
        <v>3</v>
      </c>
      <c r="N523" t="s">
        <v>73</v>
      </c>
      <c r="O523" t="s">
        <v>50</v>
      </c>
      <c r="P523">
        <v>3</v>
      </c>
      <c r="Q523" t="s">
        <v>49</v>
      </c>
      <c r="R523" t="s">
        <v>50</v>
      </c>
      <c r="S523" t="s">
        <v>13314</v>
      </c>
      <c r="T523">
        <v>241.53081856536349</v>
      </c>
      <c r="U523">
        <v>315.89999999999998</v>
      </c>
      <c r="V523" t="s">
        <v>15172</v>
      </c>
      <c r="W523" t="s">
        <v>15172</v>
      </c>
      <c r="X523" t="s">
        <v>13242</v>
      </c>
      <c r="Y523" s="102">
        <v>45993.385736689816</v>
      </c>
    </row>
    <row r="524" spans="1:25" x14ac:dyDescent="0.25">
      <c r="A524">
        <v>1533</v>
      </c>
      <c r="B524" t="s">
        <v>1076</v>
      </c>
      <c r="C524" t="s">
        <v>470</v>
      </c>
      <c r="D524" t="s">
        <v>114</v>
      </c>
      <c r="E524" t="s">
        <v>45</v>
      </c>
      <c r="F524" t="s">
        <v>280</v>
      </c>
      <c r="G524" t="s">
        <v>1075</v>
      </c>
      <c r="H524">
        <v>1966</v>
      </c>
      <c r="I524" t="s">
        <v>15440</v>
      </c>
      <c r="J524" t="s">
        <v>48</v>
      </c>
      <c r="K524" t="s">
        <v>13279</v>
      </c>
      <c r="L524">
        <v>0.375</v>
      </c>
      <c r="M524">
        <v>3</v>
      </c>
      <c r="N524" t="s">
        <v>73</v>
      </c>
      <c r="O524" t="s">
        <v>50</v>
      </c>
      <c r="P524">
        <v>3</v>
      </c>
      <c r="Q524" t="s">
        <v>49</v>
      </c>
      <c r="R524" t="s">
        <v>50</v>
      </c>
      <c r="S524" t="s">
        <v>13314</v>
      </c>
      <c r="T524">
        <v>241.59667064156454</v>
      </c>
      <c r="U524">
        <v>315.89999999999998</v>
      </c>
      <c r="V524" t="s">
        <v>15172</v>
      </c>
      <c r="W524" t="s">
        <v>15172</v>
      </c>
      <c r="X524" t="s">
        <v>13242</v>
      </c>
      <c r="Y524" s="102">
        <v>45993.385736689816</v>
      </c>
    </row>
    <row r="525" spans="1:25" x14ac:dyDescent="0.25">
      <c r="A525">
        <v>1534</v>
      </c>
      <c r="B525" t="s">
        <v>1077</v>
      </c>
      <c r="C525" t="s">
        <v>1078</v>
      </c>
      <c r="D525" t="s">
        <v>114</v>
      </c>
      <c r="E525" t="s">
        <v>45</v>
      </c>
      <c r="F525" t="s">
        <v>280</v>
      </c>
      <c r="G525" t="s">
        <v>1079</v>
      </c>
      <c r="H525">
        <v>1966</v>
      </c>
      <c r="I525" t="s">
        <v>15440</v>
      </c>
      <c r="J525" t="s">
        <v>48</v>
      </c>
      <c r="K525" t="s">
        <v>13256</v>
      </c>
      <c r="L525">
        <v>0</v>
      </c>
      <c r="M525">
        <v>3</v>
      </c>
      <c r="N525" t="s">
        <v>49</v>
      </c>
      <c r="O525" t="s">
        <v>50</v>
      </c>
      <c r="P525">
        <v>0</v>
      </c>
      <c r="Q525" t="s">
        <v>51</v>
      </c>
      <c r="R525" t="s">
        <v>51</v>
      </c>
      <c r="S525" t="s">
        <v>13314</v>
      </c>
      <c r="T525">
        <v>243.34519914555494</v>
      </c>
      <c r="U525">
        <v>109</v>
      </c>
      <c r="V525" t="s">
        <v>15172</v>
      </c>
      <c r="W525" t="s">
        <v>15172</v>
      </c>
      <c r="X525" t="s">
        <v>13242</v>
      </c>
      <c r="Y525" s="102">
        <v>45993.385736689816</v>
      </c>
    </row>
    <row r="526" spans="1:25" x14ac:dyDescent="0.25">
      <c r="A526">
        <v>1535</v>
      </c>
      <c r="B526" t="s">
        <v>1080</v>
      </c>
      <c r="C526" t="s">
        <v>1078</v>
      </c>
      <c r="D526" t="s">
        <v>114</v>
      </c>
      <c r="E526" t="s">
        <v>45</v>
      </c>
      <c r="F526" t="s">
        <v>280</v>
      </c>
      <c r="G526" t="s">
        <v>1079</v>
      </c>
      <c r="H526">
        <v>1966</v>
      </c>
      <c r="I526" t="s">
        <v>15440</v>
      </c>
      <c r="J526" t="s">
        <v>48</v>
      </c>
      <c r="K526" t="s">
        <v>13256</v>
      </c>
      <c r="L526">
        <v>0</v>
      </c>
      <c r="M526">
        <v>3</v>
      </c>
      <c r="N526" t="s">
        <v>49</v>
      </c>
      <c r="O526" t="s">
        <v>50</v>
      </c>
      <c r="P526">
        <v>0</v>
      </c>
      <c r="Q526" t="s">
        <v>51</v>
      </c>
      <c r="R526" t="s">
        <v>51</v>
      </c>
      <c r="S526" t="s">
        <v>13314</v>
      </c>
      <c r="T526">
        <v>243.45878221142425</v>
      </c>
      <c r="U526">
        <v>109</v>
      </c>
      <c r="V526" t="s">
        <v>15172</v>
      </c>
      <c r="W526" t="s">
        <v>15172</v>
      </c>
      <c r="X526" t="s">
        <v>13242</v>
      </c>
      <c r="Y526" s="102">
        <v>45993.385736689816</v>
      </c>
    </row>
    <row r="527" spans="1:25" x14ac:dyDescent="0.25">
      <c r="A527">
        <v>1536</v>
      </c>
      <c r="B527" t="s">
        <v>1081</v>
      </c>
      <c r="C527" t="s">
        <v>595</v>
      </c>
      <c r="D527" t="s">
        <v>114</v>
      </c>
      <c r="E527" t="s">
        <v>45</v>
      </c>
      <c r="F527" t="s">
        <v>205</v>
      </c>
      <c r="G527" t="s">
        <v>1082</v>
      </c>
      <c r="H527">
        <v>1965</v>
      </c>
      <c r="I527" t="s">
        <v>15440</v>
      </c>
      <c r="J527" t="s">
        <v>51</v>
      </c>
      <c r="K527" t="s">
        <v>15442</v>
      </c>
      <c r="L527">
        <v>0</v>
      </c>
      <c r="M527">
        <v>1</v>
      </c>
      <c r="N527" t="s">
        <v>59</v>
      </c>
      <c r="O527" t="s">
        <v>116</v>
      </c>
      <c r="P527">
        <v>0</v>
      </c>
      <c r="Q527" t="s">
        <v>51</v>
      </c>
      <c r="R527" t="s">
        <v>51</v>
      </c>
      <c r="S527" t="s">
        <v>13314</v>
      </c>
      <c r="T527">
        <v>245.20488778243484</v>
      </c>
      <c r="U527">
        <v>13.3</v>
      </c>
      <c r="V527" t="s">
        <v>15172</v>
      </c>
      <c r="W527" t="s">
        <v>15172</v>
      </c>
      <c r="X527" t="s">
        <v>13242</v>
      </c>
      <c r="Y527" s="102">
        <v>45993.385736689816</v>
      </c>
    </row>
    <row r="528" spans="1:25" x14ac:dyDescent="0.25">
      <c r="A528">
        <v>1537</v>
      </c>
      <c r="B528" t="s">
        <v>1083</v>
      </c>
      <c r="C528" t="s">
        <v>1084</v>
      </c>
      <c r="D528" t="s">
        <v>15461</v>
      </c>
      <c r="E528" t="s">
        <v>45</v>
      </c>
      <c r="F528" t="s">
        <v>280</v>
      </c>
      <c r="G528" t="s">
        <v>1085</v>
      </c>
      <c r="H528">
        <v>1966</v>
      </c>
      <c r="I528" t="s">
        <v>15440</v>
      </c>
      <c r="J528" t="s">
        <v>48</v>
      </c>
      <c r="K528" t="s">
        <v>13251</v>
      </c>
      <c r="L528">
        <v>0</v>
      </c>
      <c r="M528">
        <v>3</v>
      </c>
      <c r="N528" t="s">
        <v>49</v>
      </c>
      <c r="O528" t="s">
        <v>50</v>
      </c>
      <c r="P528">
        <v>0</v>
      </c>
      <c r="Q528" t="s">
        <v>51</v>
      </c>
      <c r="R528" t="s">
        <v>51</v>
      </c>
      <c r="S528" t="s">
        <v>13314</v>
      </c>
      <c r="T528">
        <v>247.21650038192828</v>
      </c>
      <c r="U528">
        <v>129</v>
      </c>
      <c r="V528" t="s">
        <v>15172</v>
      </c>
      <c r="W528" t="s">
        <v>15172</v>
      </c>
      <c r="X528" t="s">
        <v>13242</v>
      </c>
      <c r="Y528" s="102">
        <v>45993.385736689816</v>
      </c>
    </row>
    <row r="529" spans="1:25" x14ac:dyDescent="0.25">
      <c r="A529">
        <v>1538</v>
      </c>
      <c r="B529" t="s">
        <v>1086</v>
      </c>
      <c r="C529" t="s">
        <v>1084</v>
      </c>
      <c r="D529" t="s">
        <v>15462</v>
      </c>
      <c r="E529" t="s">
        <v>45</v>
      </c>
      <c r="F529" t="s">
        <v>280</v>
      </c>
      <c r="G529" t="s">
        <v>1085</v>
      </c>
      <c r="H529">
        <v>1966</v>
      </c>
      <c r="I529" t="s">
        <v>15440</v>
      </c>
      <c r="J529" t="s">
        <v>48</v>
      </c>
      <c r="K529" t="s">
        <v>13256</v>
      </c>
      <c r="L529">
        <v>0</v>
      </c>
      <c r="M529">
        <v>3</v>
      </c>
      <c r="N529" t="s">
        <v>49</v>
      </c>
      <c r="O529" t="s">
        <v>50</v>
      </c>
      <c r="P529">
        <v>0</v>
      </c>
      <c r="Q529" t="s">
        <v>51</v>
      </c>
      <c r="R529" t="s">
        <v>51</v>
      </c>
      <c r="S529" t="s">
        <v>13314</v>
      </c>
      <c r="T529">
        <v>247.32997792212029</v>
      </c>
      <c r="U529">
        <v>129</v>
      </c>
      <c r="V529" t="s">
        <v>15172</v>
      </c>
      <c r="W529" t="s">
        <v>15172</v>
      </c>
      <c r="X529" t="s">
        <v>13242</v>
      </c>
      <c r="Y529" s="102">
        <v>45993.385736689816</v>
      </c>
    </row>
    <row r="530" spans="1:25" x14ac:dyDescent="0.25">
      <c r="A530">
        <v>1539</v>
      </c>
      <c r="B530" t="s">
        <v>1087</v>
      </c>
      <c r="C530" t="s">
        <v>1088</v>
      </c>
      <c r="D530" t="s">
        <v>114</v>
      </c>
      <c r="E530" t="s">
        <v>45</v>
      </c>
      <c r="F530" t="s">
        <v>205</v>
      </c>
      <c r="G530" t="s">
        <v>1089</v>
      </c>
      <c r="H530">
        <v>1965</v>
      </c>
      <c r="I530" t="s">
        <v>15440</v>
      </c>
      <c r="J530" t="s">
        <v>51</v>
      </c>
      <c r="K530" t="s">
        <v>15442</v>
      </c>
      <c r="L530">
        <v>0</v>
      </c>
      <c r="M530">
        <v>2</v>
      </c>
      <c r="N530" t="s">
        <v>59</v>
      </c>
      <c r="O530" t="s">
        <v>116</v>
      </c>
      <c r="P530">
        <v>0</v>
      </c>
      <c r="Q530" t="s">
        <v>51</v>
      </c>
      <c r="R530" t="s">
        <v>51</v>
      </c>
      <c r="S530" t="s">
        <v>13314</v>
      </c>
      <c r="T530">
        <v>247.60745304704253</v>
      </c>
      <c r="U530">
        <v>29.5</v>
      </c>
      <c r="V530" t="s">
        <v>15172</v>
      </c>
      <c r="W530" t="s">
        <v>15172</v>
      </c>
      <c r="X530" t="s">
        <v>13242</v>
      </c>
      <c r="Y530" s="102">
        <v>45993.385736689816</v>
      </c>
    </row>
    <row r="531" spans="1:25" x14ac:dyDescent="0.25">
      <c r="A531">
        <v>1540</v>
      </c>
      <c r="B531" t="s">
        <v>1090</v>
      </c>
      <c r="C531" t="s">
        <v>1091</v>
      </c>
      <c r="D531" t="s">
        <v>15461</v>
      </c>
      <c r="E531" t="s">
        <v>45</v>
      </c>
      <c r="F531" t="s">
        <v>280</v>
      </c>
      <c r="G531" t="s">
        <v>1092</v>
      </c>
      <c r="H531">
        <v>1968</v>
      </c>
      <c r="I531" t="s">
        <v>15440</v>
      </c>
      <c r="J531" t="s">
        <v>48</v>
      </c>
      <c r="K531" t="s">
        <v>13280</v>
      </c>
      <c r="L531">
        <v>0</v>
      </c>
      <c r="M531">
        <v>3</v>
      </c>
      <c r="N531" t="s">
        <v>49</v>
      </c>
      <c r="O531" t="s">
        <v>50</v>
      </c>
      <c r="P531">
        <v>0</v>
      </c>
      <c r="Q531" t="s">
        <v>51</v>
      </c>
      <c r="R531" t="s">
        <v>51</v>
      </c>
      <c r="S531" t="s">
        <v>13314</v>
      </c>
      <c r="T531">
        <v>251.50142506945639</v>
      </c>
      <c r="U531">
        <v>215.9</v>
      </c>
      <c r="V531" t="s">
        <v>15172</v>
      </c>
      <c r="W531" t="s">
        <v>15172</v>
      </c>
      <c r="X531" t="s">
        <v>13242</v>
      </c>
      <c r="Y531" s="102">
        <v>45993.385736689816</v>
      </c>
    </row>
    <row r="532" spans="1:25" x14ac:dyDescent="0.25">
      <c r="A532">
        <v>1541</v>
      </c>
      <c r="B532" t="s">
        <v>1093</v>
      </c>
      <c r="C532" t="s">
        <v>1091</v>
      </c>
      <c r="D532" t="s">
        <v>15462</v>
      </c>
      <c r="E532" t="s">
        <v>45</v>
      </c>
      <c r="F532" t="s">
        <v>280</v>
      </c>
      <c r="G532" t="s">
        <v>1092</v>
      </c>
      <c r="H532">
        <v>1968</v>
      </c>
      <c r="I532" t="s">
        <v>15440</v>
      </c>
      <c r="J532" t="s">
        <v>48</v>
      </c>
      <c r="K532" t="s">
        <v>13256</v>
      </c>
      <c r="L532">
        <v>0</v>
      </c>
      <c r="M532">
        <v>3</v>
      </c>
      <c r="N532" t="s">
        <v>49</v>
      </c>
      <c r="O532" t="s">
        <v>50</v>
      </c>
      <c r="P532">
        <v>0</v>
      </c>
      <c r="Q532" t="s">
        <v>51</v>
      </c>
      <c r="R532" t="s">
        <v>51</v>
      </c>
      <c r="S532" t="s">
        <v>13314</v>
      </c>
      <c r="T532">
        <v>251.61631538141683</v>
      </c>
      <c r="U532">
        <v>199.9</v>
      </c>
      <c r="V532" t="s">
        <v>15172</v>
      </c>
      <c r="W532" t="s">
        <v>15172</v>
      </c>
      <c r="X532" t="s">
        <v>13242</v>
      </c>
      <c r="Y532" s="102">
        <v>45993.385736689816</v>
      </c>
    </row>
    <row r="533" spans="1:25" x14ac:dyDescent="0.25">
      <c r="A533">
        <v>1542</v>
      </c>
      <c r="B533" t="s">
        <v>1094</v>
      </c>
      <c r="C533" t="s">
        <v>1095</v>
      </c>
      <c r="D533" t="s">
        <v>114</v>
      </c>
      <c r="E533" t="s">
        <v>45</v>
      </c>
      <c r="F533" t="s">
        <v>280</v>
      </c>
      <c r="G533" t="s">
        <v>1096</v>
      </c>
      <c r="H533">
        <v>1968</v>
      </c>
      <c r="I533" t="s">
        <v>15440</v>
      </c>
      <c r="J533" t="s">
        <v>48</v>
      </c>
      <c r="K533" t="s">
        <v>13256</v>
      </c>
      <c r="L533">
        <v>0</v>
      </c>
      <c r="M533">
        <v>3</v>
      </c>
      <c r="N533" t="s">
        <v>49</v>
      </c>
      <c r="O533" t="s">
        <v>50</v>
      </c>
      <c r="P533">
        <v>0</v>
      </c>
      <c r="Q533" t="s">
        <v>51</v>
      </c>
      <c r="R533" t="s">
        <v>51</v>
      </c>
      <c r="S533" t="s">
        <v>13314</v>
      </c>
      <c r="T533">
        <v>254.45900751375848</v>
      </c>
      <c r="U533">
        <v>139</v>
      </c>
      <c r="V533" t="s">
        <v>15172</v>
      </c>
      <c r="W533" t="s">
        <v>15172</v>
      </c>
      <c r="X533" t="s">
        <v>13242</v>
      </c>
      <c r="Y533" s="102">
        <v>45993.385736689816</v>
      </c>
    </row>
    <row r="534" spans="1:25" x14ac:dyDescent="0.25">
      <c r="A534">
        <v>1543</v>
      </c>
      <c r="B534" t="s">
        <v>1097</v>
      </c>
      <c r="C534" t="s">
        <v>1095</v>
      </c>
      <c r="D534" t="s">
        <v>114</v>
      </c>
      <c r="E534" t="s">
        <v>45</v>
      </c>
      <c r="F534" t="s">
        <v>280</v>
      </c>
      <c r="G534" t="s">
        <v>1096</v>
      </c>
      <c r="H534">
        <v>1968</v>
      </c>
      <c r="I534" t="s">
        <v>15440</v>
      </c>
      <c r="J534" t="s">
        <v>48</v>
      </c>
      <c r="K534" t="s">
        <v>13280</v>
      </c>
      <c r="L534">
        <v>0</v>
      </c>
      <c r="M534">
        <v>3</v>
      </c>
      <c r="N534" t="s">
        <v>49</v>
      </c>
      <c r="O534" t="s">
        <v>50</v>
      </c>
      <c r="P534">
        <v>0</v>
      </c>
      <c r="Q534" t="s">
        <v>51</v>
      </c>
      <c r="R534" t="s">
        <v>51</v>
      </c>
      <c r="S534" t="s">
        <v>13314</v>
      </c>
      <c r="T534">
        <v>254.57288376968182</v>
      </c>
      <c r="U534">
        <v>139</v>
      </c>
      <c r="V534" t="s">
        <v>15172</v>
      </c>
      <c r="W534" t="s">
        <v>15172</v>
      </c>
      <c r="X534" t="s">
        <v>13242</v>
      </c>
      <c r="Y534" s="102">
        <v>45993.385736689816</v>
      </c>
    </row>
    <row r="535" spans="1:25" x14ac:dyDescent="0.25">
      <c r="A535">
        <v>1544</v>
      </c>
      <c r="B535" t="s">
        <v>1098</v>
      </c>
      <c r="C535" t="s">
        <v>307</v>
      </c>
      <c r="D535" t="s">
        <v>15461</v>
      </c>
      <c r="E535" t="s">
        <v>45</v>
      </c>
      <c r="F535" t="s">
        <v>280</v>
      </c>
      <c r="G535" t="s">
        <v>1099</v>
      </c>
      <c r="H535">
        <v>1968</v>
      </c>
      <c r="I535" t="s">
        <v>15440</v>
      </c>
      <c r="J535" t="s">
        <v>48</v>
      </c>
      <c r="K535" t="s">
        <v>13256</v>
      </c>
      <c r="L535">
        <v>0</v>
      </c>
      <c r="M535">
        <v>2</v>
      </c>
      <c r="N535" t="s">
        <v>49</v>
      </c>
      <c r="O535" t="s">
        <v>50</v>
      </c>
      <c r="P535">
        <v>0</v>
      </c>
      <c r="Q535" t="s">
        <v>51</v>
      </c>
      <c r="R535" t="s">
        <v>51</v>
      </c>
      <c r="S535" t="s">
        <v>13314</v>
      </c>
      <c r="T535">
        <v>255.04039446139524</v>
      </c>
      <c r="U535">
        <v>123.8</v>
      </c>
      <c r="V535" t="s">
        <v>15172</v>
      </c>
      <c r="W535" t="s">
        <v>15172</v>
      </c>
      <c r="X535" t="s">
        <v>13242</v>
      </c>
      <c r="Y535" s="102">
        <v>45993.385736689816</v>
      </c>
    </row>
    <row r="536" spans="1:25" x14ac:dyDescent="0.25">
      <c r="A536">
        <v>1545</v>
      </c>
      <c r="B536" t="s">
        <v>1100</v>
      </c>
      <c r="C536" t="s">
        <v>307</v>
      </c>
      <c r="D536" t="s">
        <v>15462</v>
      </c>
      <c r="E536" t="s">
        <v>45</v>
      </c>
      <c r="F536" t="s">
        <v>280</v>
      </c>
      <c r="G536" t="s">
        <v>1099</v>
      </c>
      <c r="H536">
        <v>1968</v>
      </c>
      <c r="I536" t="s">
        <v>15440</v>
      </c>
      <c r="J536" t="s">
        <v>48</v>
      </c>
      <c r="K536" t="s">
        <v>13256</v>
      </c>
      <c r="L536">
        <v>0</v>
      </c>
      <c r="M536">
        <v>2</v>
      </c>
      <c r="N536" t="s">
        <v>49</v>
      </c>
      <c r="O536" t="s">
        <v>50</v>
      </c>
      <c r="P536">
        <v>0</v>
      </c>
      <c r="Q536" t="s">
        <v>51</v>
      </c>
      <c r="R536" t="s">
        <v>51</v>
      </c>
      <c r="S536" t="s">
        <v>13314</v>
      </c>
      <c r="T536">
        <v>255.1537159770219</v>
      </c>
      <c r="U536">
        <v>114</v>
      </c>
      <c r="V536" t="s">
        <v>15172</v>
      </c>
      <c r="W536" t="s">
        <v>15172</v>
      </c>
      <c r="X536" t="s">
        <v>13242</v>
      </c>
      <c r="Y536" s="102">
        <v>45993.385736689816</v>
      </c>
    </row>
    <row r="537" spans="1:25" x14ac:dyDescent="0.25">
      <c r="A537">
        <v>1546</v>
      </c>
      <c r="B537" t="s">
        <v>1101</v>
      </c>
      <c r="C537" t="s">
        <v>167</v>
      </c>
      <c r="D537" t="s">
        <v>114</v>
      </c>
      <c r="E537" t="s">
        <v>45</v>
      </c>
      <c r="F537" t="s">
        <v>280</v>
      </c>
      <c r="G537" t="s">
        <v>1102</v>
      </c>
      <c r="H537">
        <v>1969</v>
      </c>
      <c r="I537" t="s">
        <v>15440</v>
      </c>
      <c r="J537" t="s">
        <v>51</v>
      </c>
      <c r="K537" t="s">
        <v>15442</v>
      </c>
      <c r="L537">
        <v>0</v>
      </c>
      <c r="M537">
        <v>1</v>
      </c>
      <c r="N537" t="s">
        <v>59</v>
      </c>
      <c r="O537" t="s">
        <v>116</v>
      </c>
      <c r="P537">
        <v>0</v>
      </c>
      <c r="Q537" t="s">
        <v>51</v>
      </c>
      <c r="R537" t="s">
        <v>51</v>
      </c>
      <c r="S537" t="s">
        <v>13314</v>
      </c>
      <c r="T537">
        <v>255.59547540555391</v>
      </c>
      <c r="U537">
        <v>8</v>
      </c>
      <c r="V537" t="s">
        <v>15172</v>
      </c>
      <c r="W537" t="s">
        <v>15172</v>
      </c>
      <c r="X537" t="s">
        <v>13242</v>
      </c>
      <c r="Y537" s="102">
        <v>45993.385736689816</v>
      </c>
    </row>
    <row r="538" spans="1:25" x14ac:dyDescent="0.25">
      <c r="A538">
        <v>1548</v>
      </c>
      <c r="B538" t="s">
        <v>1103</v>
      </c>
      <c r="C538" t="s">
        <v>1104</v>
      </c>
      <c r="D538" t="s">
        <v>114</v>
      </c>
      <c r="E538" t="s">
        <v>45</v>
      </c>
      <c r="F538" t="s">
        <v>280</v>
      </c>
      <c r="G538" t="s">
        <v>1105</v>
      </c>
      <c r="H538">
        <v>1968</v>
      </c>
      <c r="I538" t="s">
        <v>15440</v>
      </c>
      <c r="J538" t="s">
        <v>51</v>
      </c>
      <c r="K538" t="s">
        <v>15442</v>
      </c>
      <c r="L538">
        <v>0</v>
      </c>
      <c r="M538">
        <v>1</v>
      </c>
      <c r="N538" t="s">
        <v>59</v>
      </c>
      <c r="O538" t="s">
        <v>116</v>
      </c>
      <c r="P538">
        <v>0</v>
      </c>
      <c r="Q538" t="s">
        <v>51</v>
      </c>
      <c r="R538" t="s">
        <v>51</v>
      </c>
      <c r="S538" t="s">
        <v>13314</v>
      </c>
      <c r="T538">
        <v>259.18080200928932</v>
      </c>
      <c r="U538">
        <v>16.399999999999999</v>
      </c>
      <c r="V538" t="s">
        <v>15172</v>
      </c>
      <c r="W538" t="s">
        <v>15172</v>
      </c>
      <c r="X538" t="s">
        <v>13242</v>
      </c>
      <c r="Y538" s="102">
        <v>45993.385736689816</v>
      </c>
    </row>
    <row r="539" spans="1:25" x14ac:dyDescent="0.25">
      <c r="A539">
        <v>1549</v>
      </c>
      <c r="B539" t="s">
        <v>1106</v>
      </c>
      <c r="C539" t="s">
        <v>542</v>
      </c>
      <c r="D539" t="s">
        <v>114</v>
      </c>
      <c r="E539" t="s">
        <v>45</v>
      </c>
      <c r="F539" t="s">
        <v>280</v>
      </c>
      <c r="G539" t="s">
        <v>1107</v>
      </c>
      <c r="H539">
        <v>1969</v>
      </c>
      <c r="I539" t="s">
        <v>15440</v>
      </c>
      <c r="J539" t="s">
        <v>48</v>
      </c>
      <c r="K539" t="s">
        <v>13256</v>
      </c>
      <c r="L539">
        <v>0</v>
      </c>
      <c r="M539">
        <v>3</v>
      </c>
      <c r="N539" t="s">
        <v>64</v>
      </c>
      <c r="O539" t="s">
        <v>65</v>
      </c>
      <c r="P539">
        <v>0</v>
      </c>
      <c r="Q539" t="s">
        <v>51</v>
      </c>
      <c r="R539" t="s">
        <v>51</v>
      </c>
      <c r="S539" t="s">
        <v>13314</v>
      </c>
      <c r="T539">
        <v>262.24094419982328</v>
      </c>
      <c r="U539">
        <v>79</v>
      </c>
      <c r="V539" t="s">
        <v>15172</v>
      </c>
      <c r="W539" t="s">
        <v>15172</v>
      </c>
      <c r="X539" t="s">
        <v>13242</v>
      </c>
      <c r="Y539" s="102">
        <v>45993.385736689816</v>
      </c>
    </row>
    <row r="540" spans="1:25" x14ac:dyDescent="0.25">
      <c r="A540">
        <v>1550</v>
      </c>
      <c r="B540" t="s">
        <v>1108</v>
      </c>
      <c r="C540" t="s">
        <v>542</v>
      </c>
      <c r="D540" t="s">
        <v>114</v>
      </c>
      <c r="E540" t="s">
        <v>45</v>
      </c>
      <c r="F540" t="s">
        <v>280</v>
      </c>
      <c r="G540" t="s">
        <v>1107</v>
      </c>
      <c r="H540">
        <v>1969</v>
      </c>
      <c r="I540" t="s">
        <v>15440</v>
      </c>
      <c r="J540" t="s">
        <v>48</v>
      </c>
      <c r="K540" t="s">
        <v>13256</v>
      </c>
      <c r="L540">
        <v>0</v>
      </c>
      <c r="M540">
        <v>3</v>
      </c>
      <c r="N540" t="s">
        <v>64</v>
      </c>
      <c r="O540" t="s">
        <v>65</v>
      </c>
      <c r="P540">
        <v>0</v>
      </c>
      <c r="Q540" t="s">
        <v>51</v>
      </c>
      <c r="R540" t="s">
        <v>51</v>
      </c>
      <c r="S540" t="s">
        <v>13314</v>
      </c>
      <c r="T540">
        <v>262.34493672304001</v>
      </c>
      <c r="U540">
        <v>79</v>
      </c>
      <c r="V540" t="s">
        <v>15172</v>
      </c>
      <c r="W540" t="s">
        <v>15172</v>
      </c>
      <c r="X540" t="s">
        <v>13242</v>
      </c>
      <c r="Y540" s="102">
        <v>45993.385736689816</v>
      </c>
    </row>
    <row r="541" spans="1:25" x14ac:dyDescent="0.25">
      <c r="A541">
        <v>1551</v>
      </c>
      <c r="B541" t="s">
        <v>1109</v>
      </c>
      <c r="C541" t="s">
        <v>172</v>
      </c>
      <c r="D541" t="s">
        <v>114</v>
      </c>
      <c r="E541" t="s">
        <v>45</v>
      </c>
      <c r="F541" t="s">
        <v>280</v>
      </c>
      <c r="G541" t="s">
        <v>1110</v>
      </c>
      <c r="H541">
        <v>1969</v>
      </c>
      <c r="I541" t="s">
        <v>15440</v>
      </c>
      <c r="J541" t="s">
        <v>51</v>
      </c>
      <c r="K541" t="s">
        <v>15442</v>
      </c>
      <c r="L541">
        <v>0</v>
      </c>
      <c r="M541">
        <v>1</v>
      </c>
      <c r="N541" t="s">
        <v>59</v>
      </c>
      <c r="O541" t="s">
        <v>116</v>
      </c>
      <c r="P541">
        <v>0</v>
      </c>
      <c r="Q541" t="s">
        <v>51</v>
      </c>
      <c r="R541" t="s">
        <v>51</v>
      </c>
      <c r="S541" t="s">
        <v>13314</v>
      </c>
      <c r="T541">
        <v>265.39637896573447</v>
      </c>
      <c r="U541">
        <v>8</v>
      </c>
      <c r="V541" t="s">
        <v>15172</v>
      </c>
      <c r="W541" t="s">
        <v>15172</v>
      </c>
      <c r="X541" t="s">
        <v>13242</v>
      </c>
      <c r="Y541" s="102">
        <v>45993.385736689816</v>
      </c>
    </row>
    <row r="542" spans="1:25" x14ac:dyDescent="0.25">
      <c r="A542">
        <v>1552</v>
      </c>
      <c r="B542" t="s">
        <v>1111</v>
      </c>
      <c r="C542" t="s">
        <v>172</v>
      </c>
      <c r="D542" t="s">
        <v>114</v>
      </c>
      <c r="E542" t="s">
        <v>45</v>
      </c>
      <c r="F542" t="s">
        <v>280</v>
      </c>
      <c r="G542" t="s">
        <v>1112</v>
      </c>
      <c r="H542">
        <v>1967</v>
      </c>
      <c r="I542" t="s">
        <v>15440</v>
      </c>
      <c r="J542" t="s">
        <v>51</v>
      </c>
      <c r="K542" t="s">
        <v>15442</v>
      </c>
      <c r="L542">
        <v>0</v>
      </c>
      <c r="M542">
        <v>1</v>
      </c>
      <c r="N542" t="s">
        <v>59</v>
      </c>
      <c r="O542" t="s">
        <v>116</v>
      </c>
      <c r="P542">
        <v>0</v>
      </c>
      <c r="Q542" t="s">
        <v>51</v>
      </c>
      <c r="R542" t="s">
        <v>51</v>
      </c>
      <c r="S542" t="s">
        <v>13314</v>
      </c>
      <c r="T542">
        <v>266.54371045134008</v>
      </c>
      <c r="U542">
        <v>10</v>
      </c>
      <c r="V542" t="s">
        <v>15172</v>
      </c>
      <c r="W542" t="s">
        <v>15172</v>
      </c>
      <c r="X542" t="s">
        <v>13242</v>
      </c>
      <c r="Y542" s="102">
        <v>45993.385736689816</v>
      </c>
    </row>
    <row r="543" spans="1:25" x14ac:dyDescent="0.25">
      <c r="A543">
        <v>1553</v>
      </c>
      <c r="B543" t="s">
        <v>1113</v>
      </c>
      <c r="C543" t="s">
        <v>167</v>
      </c>
      <c r="D543" t="s">
        <v>114</v>
      </c>
      <c r="E543" t="s">
        <v>45</v>
      </c>
      <c r="F543" t="s">
        <v>1114</v>
      </c>
      <c r="G543" t="s">
        <v>1115</v>
      </c>
      <c r="H543">
        <v>1967</v>
      </c>
      <c r="I543" t="s">
        <v>15440</v>
      </c>
      <c r="J543" t="s">
        <v>51</v>
      </c>
      <c r="K543" t="s">
        <v>15442</v>
      </c>
      <c r="L543">
        <v>0</v>
      </c>
      <c r="M543">
        <v>1</v>
      </c>
      <c r="N543" t="s">
        <v>59</v>
      </c>
      <c r="O543" t="s">
        <v>116</v>
      </c>
      <c r="P543">
        <v>0</v>
      </c>
      <c r="Q543" t="s">
        <v>51</v>
      </c>
      <c r="R543" t="s">
        <v>51</v>
      </c>
      <c r="S543" t="s">
        <v>13314</v>
      </c>
      <c r="T543">
        <v>271.15107458430867</v>
      </c>
      <c r="U543">
        <v>10.95</v>
      </c>
      <c r="V543" t="s">
        <v>15172</v>
      </c>
      <c r="W543" t="s">
        <v>15172</v>
      </c>
      <c r="X543" t="s">
        <v>13242</v>
      </c>
      <c r="Y543" s="102">
        <v>45993.385736689816</v>
      </c>
    </row>
    <row r="544" spans="1:25" x14ac:dyDescent="0.25">
      <c r="A544">
        <v>1554</v>
      </c>
      <c r="B544" t="s">
        <v>1116</v>
      </c>
      <c r="C544" t="s">
        <v>1117</v>
      </c>
      <c r="D544" t="s">
        <v>114</v>
      </c>
      <c r="E544" t="s">
        <v>45</v>
      </c>
      <c r="F544" t="s">
        <v>1118</v>
      </c>
      <c r="G544" t="s">
        <v>1119</v>
      </c>
      <c r="H544">
        <v>1968</v>
      </c>
      <c r="I544" t="s">
        <v>15440</v>
      </c>
      <c r="J544" t="s">
        <v>48</v>
      </c>
      <c r="K544" t="s">
        <v>13279</v>
      </c>
      <c r="L544">
        <v>1</v>
      </c>
      <c r="M544">
        <v>3</v>
      </c>
      <c r="N544" t="s">
        <v>49</v>
      </c>
      <c r="O544" t="s">
        <v>50</v>
      </c>
      <c r="P544">
        <v>0</v>
      </c>
      <c r="Q544" t="s">
        <v>51</v>
      </c>
      <c r="R544" t="s">
        <v>51</v>
      </c>
      <c r="S544" t="s">
        <v>13314</v>
      </c>
      <c r="T544">
        <v>275.60280638347245</v>
      </c>
      <c r="U544">
        <v>273</v>
      </c>
      <c r="V544" t="s">
        <v>15172</v>
      </c>
      <c r="W544" t="s">
        <v>15172</v>
      </c>
      <c r="X544" t="s">
        <v>13242</v>
      </c>
      <c r="Y544" s="102">
        <v>45993.385736689816</v>
      </c>
    </row>
    <row r="545" spans="1:25" x14ac:dyDescent="0.25">
      <c r="A545">
        <v>1555</v>
      </c>
      <c r="B545" t="s">
        <v>1120</v>
      </c>
      <c r="C545" t="s">
        <v>1117</v>
      </c>
      <c r="D545" t="s">
        <v>114</v>
      </c>
      <c r="E545" t="s">
        <v>45</v>
      </c>
      <c r="F545" t="s">
        <v>1118</v>
      </c>
      <c r="G545" t="s">
        <v>1119</v>
      </c>
      <c r="H545">
        <v>1968</v>
      </c>
      <c r="I545" t="s">
        <v>15440</v>
      </c>
      <c r="J545" t="s">
        <v>48</v>
      </c>
      <c r="K545" t="s">
        <v>13279</v>
      </c>
      <c r="L545">
        <v>1</v>
      </c>
      <c r="M545">
        <v>3</v>
      </c>
      <c r="N545" t="s">
        <v>49</v>
      </c>
      <c r="O545" t="s">
        <v>50</v>
      </c>
      <c r="P545">
        <v>0</v>
      </c>
      <c r="Q545" t="s">
        <v>51</v>
      </c>
      <c r="R545" t="s">
        <v>51</v>
      </c>
      <c r="S545" t="s">
        <v>13314</v>
      </c>
      <c r="T545">
        <v>275.74908140845741</v>
      </c>
      <c r="U545">
        <v>273.89999999999998</v>
      </c>
      <c r="V545" t="s">
        <v>15172</v>
      </c>
      <c r="W545" t="s">
        <v>15172</v>
      </c>
      <c r="X545" t="s">
        <v>13242</v>
      </c>
      <c r="Y545" s="102">
        <v>45993.385736689816</v>
      </c>
    </row>
    <row r="546" spans="1:25" x14ac:dyDescent="0.25">
      <c r="A546">
        <v>1556</v>
      </c>
      <c r="B546" t="s">
        <v>1121</v>
      </c>
      <c r="C546" t="s">
        <v>1122</v>
      </c>
      <c r="D546" t="s">
        <v>114</v>
      </c>
      <c r="E546" t="s">
        <v>45</v>
      </c>
      <c r="F546" t="s">
        <v>1118</v>
      </c>
      <c r="G546" t="s">
        <v>1123</v>
      </c>
      <c r="H546">
        <v>1969</v>
      </c>
      <c r="I546" t="s">
        <v>15440</v>
      </c>
      <c r="J546" t="s">
        <v>48</v>
      </c>
      <c r="K546" t="s">
        <v>13279</v>
      </c>
      <c r="L546">
        <v>1</v>
      </c>
      <c r="M546">
        <v>4</v>
      </c>
      <c r="N546" t="s">
        <v>49</v>
      </c>
      <c r="O546" t="s">
        <v>50</v>
      </c>
      <c r="P546">
        <v>0</v>
      </c>
      <c r="Q546" t="s">
        <v>51</v>
      </c>
      <c r="R546" t="s">
        <v>51</v>
      </c>
      <c r="S546" t="s">
        <v>13314</v>
      </c>
      <c r="T546">
        <v>276.00847428577202</v>
      </c>
      <c r="U546">
        <v>254.9</v>
      </c>
      <c r="V546" t="s">
        <v>15172</v>
      </c>
      <c r="W546" t="s">
        <v>15172</v>
      </c>
      <c r="X546" t="s">
        <v>13242</v>
      </c>
      <c r="Y546" s="102">
        <v>45993.385736689816</v>
      </c>
    </row>
    <row r="547" spans="1:25" x14ac:dyDescent="0.25">
      <c r="A547">
        <v>1557</v>
      </c>
      <c r="B547" t="s">
        <v>1124</v>
      </c>
      <c r="C547" t="s">
        <v>1122</v>
      </c>
      <c r="D547" t="s">
        <v>114</v>
      </c>
      <c r="E547" t="s">
        <v>45</v>
      </c>
      <c r="F547" t="s">
        <v>1118</v>
      </c>
      <c r="G547" t="s">
        <v>1123</v>
      </c>
      <c r="H547">
        <v>1969</v>
      </c>
      <c r="I547" t="s">
        <v>15440</v>
      </c>
      <c r="J547" t="s">
        <v>48</v>
      </c>
      <c r="K547" t="s">
        <v>13279</v>
      </c>
      <c r="L547">
        <v>1</v>
      </c>
      <c r="M547">
        <v>4</v>
      </c>
      <c r="N547" t="s">
        <v>49</v>
      </c>
      <c r="O547" t="s">
        <v>50</v>
      </c>
      <c r="P547">
        <v>0</v>
      </c>
      <c r="Q547" t="s">
        <v>51</v>
      </c>
      <c r="R547" t="s">
        <v>51</v>
      </c>
      <c r="S547" t="s">
        <v>13314</v>
      </c>
      <c r="T547">
        <v>276.12227560467011</v>
      </c>
      <c r="U547">
        <v>254.5</v>
      </c>
      <c r="V547" t="s">
        <v>15172</v>
      </c>
      <c r="W547" t="s">
        <v>15172</v>
      </c>
      <c r="X547" t="s">
        <v>13242</v>
      </c>
      <c r="Y547" s="102">
        <v>45993.385736689816</v>
      </c>
    </row>
    <row r="548" spans="1:25" x14ac:dyDescent="0.25">
      <c r="A548">
        <v>1558</v>
      </c>
      <c r="B548" t="s">
        <v>1125</v>
      </c>
      <c r="C548" t="s">
        <v>394</v>
      </c>
      <c r="D548" t="s">
        <v>114</v>
      </c>
      <c r="E548" t="s">
        <v>45</v>
      </c>
      <c r="F548" t="s">
        <v>1118</v>
      </c>
      <c r="G548" t="s">
        <v>1123</v>
      </c>
      <c r="H548">
        <v>1969</v>
      </c>
      <c r="I548" t="s">
        <v>15440</v>
      </c>
      <c r="J548" t="s">
        <v>48</v>
      </c>
      <c r="K548" t="s">
        <v>13256</v>
      </c>
      <c r="L548">
        <v>0</v>
      </c>
      <c r="M548">
        <v>3</v>
      </c>
      <c r="N548" t="s">
        <v>49</v>
      </c>
      <c r="O548" t="s">
        <v>50</v>
      </c>
      <c r="P548">
        <v>0</v>
      </c>
      <c r="Q548" t="s">
        <v>51</v>
      </c>
      <c r="R548" t="s">
        <v>51</v>
      </c>
      <c r="S548" t="s">
        <v>13314</v>
      </c>
      <c r="T548">
        <v>276.0924004496344</v>
      </c>
      <c r="U548">
        <v>198</v>
      </c>
      <c r="V548" t="s">
        <v>15172</v>
      </c>
      <c r="W548" t="s">
        <v>15172</v>
      </c>
      <c r="X548" t="s">
        <v>13242</v>
      </c>
      <c r="Y548" s="102">
        <v>45993.385736689816</v>
      </c>
    </row>
    <row r="549" spans="1:25" x14ac:dyDescent="0.25">
      <c r="A549">
        <v>1559</v>
      </c>
      <c r="B549" t="s">
        <v>1126</v>
      </c>
      <c r="C549" t="s">
        <v>394</v>
      </c>
      <c r="D549" t="s">
        <v>114</v>
      </c>
      <c r="E549" t="s">
        <v>45</v>
      </c>
      <c r="F549" t="s">
        <v>1118</v>
      </c>
      <c r="G549" t="s">
        <v>1123</v>
      </c>
      <c r="H549">
        <v>1969</v>
      </c>
      <c r="I549" t="s">
        <v>15440</v>
      </c>
      <c r="J549" t="s">
        <v>48</v>
      </c>
      <c r="K549" t="s">
        <v>13256</v>
      </c>
      <c r="L549">
        <v>0</v>
      </c>
      <c r="M549">
        <v>3</v>
      </c>
      <c r="N549" t="s">
        <v>49</v>
      </c>
      <c r="O549" t="s">
        <v>50</v>
      </c>
      <c r="P549">
        <v>0</v>
      </c>
      <c r="Q549" t="s">
        <v>51</v>
      </c>
      <c r="R549" t="s">
        <v>51</v>
      </c>
      <c r="S549" t="s">
        <v>13314</v>
      </c>
      <c r="T549">
        <v>276.20505507767535</v>
      </c>
      <c r="U549">
        <v>203</v>
      </c>
      <c r="V549" t="s">
        <v>15172</v>
      </c>
      <c r="W549" t="s">
        <v>15172</v>
      </c>
      <c r="X549" t="s">
        <v>13242</v>
      </c>
      <c r="Y549" s="102">
        <v>45993.385736689816</v>
      </c>
    </row>
    <row r="550" spans="1:25" x14ac:dyDescent="0.25">
      <c r="A550">
        <v>1560</v>
      </c>
      <c r="B550" t="s">
        <v>1127</v>
      </c>
      <c r="C550" t="s">
        <v>1128</v>
      </c>
      <c r="D550" t="s">
        <v>114</v>
      </c>
      <c r="E550" t="s">
        <v>45</v>
      </c>
      <c r="F550" t="s">
        <v>1118</v>
      </c>
      <c r="G550" t="s">
        <v>1129</v>
      </c>
      <c r="H550">
        <v>1964</v>
      </c>
      <c r="I550" t="s">
        <v>15440</v>
      </c>
      <c r="J550" t="s">
        <v>48</v>
      </c>
      <c r="K550" t="s">
        <v>13280</v>
      </c>
      <c r="L550">
        <v>2</v>
      </c>
      <c r="M550">
        <v>11</v>
      </c>
      <c r="N550" t="s">
        <v>49</v>
      </c>
      <c r="O550" t="s">
        <v>50</v>
      </c>
      <c r="P550">
        <v>0</v>
      </c>
      <c r="Q550" t="s">
        <v>51</v>
      </c>
      <c r="R550" t="s">
        <v>51</v>
      </c>
      <c r="S550" t="s">
        <v>13314</v>
      </c>
      <c r="T550">
        <v>277.04403852339277</v>
      </c>
      <c r="U550">
        <v>735.8</v>
      </c>
      <c r="V550" t="s">
        <v>15172</v>
      </c>
      <c r="W550" t="s">
        <v>15172</v>
      </c>
      <c r="X550" t="s">
        <v>13242</v>
      </c>
      <c r="Y550" s="102">
        <v>45993.385736689816</v>
      </c>
    </row>
    <row r="551" spans="1:25" x14ac:dyDescent="0.25">
      <c r="A551">
        <v>1561</v>
      </c>
      <c r="B551" t="s">
        <v>1130</v>
      </c>
      <c r="C551" t="s">
        <v>1128</v>
      </c>
      <c r="D551" t="s">
        <v>114</v>
      </c>
      <c r="E551" t="s">
        <v>45</v>
      </c>
      <c r="F551" t="s">
        <v>1118</v>
      </c>
      <c r="G551" t="s">
        <v>1129</v>
      </c>
      <c r="H551">
        <v>1964</v>
      </c>
      <c r="I551" t="s">
        <v>15440</v>
      </c>
      <c r="J551" t="s">
        <v>48</v>
      </c>
      <c r="K551" t="s">
        <v>13280</v>
      </c>
      <c r="L551">
        <v>2</v>
      </c>
      <c r="M551">
        <v>10</v>
      </c>
      <c r="N551" t="s">
        <v>49</v>
      </c>
      <c r="O551" t="s">
        <v>50</v>
      </c>
      <c r="P551">
        <v>0</v>
      </c>
      <c r="Q551" t="s">
        <v>51</v>
      </c>
      <c r="R551" t="s">
        <v>51</v>
      </c>
      <c r="S551" t="s">
        <v>13314</v>
      </c>
      <c r="T551">
        <v>277.15666226725608</v>
      </c>
      <c r="U551">
        <v>624.79999999999995</v>
      </c>
      <c r="V551" t="s">
        <v>15172</v>
      </c>
      <c r="W551" t="s">
        <v>15172</v>
      </c>
      <c r="X551" t="s">
        <v>13242</v>
      </c>
      <c r="Y551" s="102">
        <v>45993.385736689816</v>
      </c>
    </row>
    <row r="552" spans="1:25" x14ac:dyDescent="0.25">
      <c r="A552">
        <v>1562</v>
      </c>
      <c r="B552" t="s">
        <v>1131</v>
      </c>
      <c r="C552" t="s">
        <v>1132</v>
      </c>
      <c r="D552" t="s">
        <v>114</v>
      </c>
      <c r="E552" t="s">
        <v>45</v>
      </c>
      <c r="F552" t="s">
        <v>1118</v>
      </c>
      <c r="G552" t="s">
        <v>1133</v>
      </c>
      <c r="H552">
        <v>1963</v>
      </c>
      <c r="I552" t="s">
        <v>15440</v>
      </c>
      <c r="J552" t="s">
        <v>48</v>
      </c>
      <c r="K552" t="s">
        <v>13279</v>
      </c>
      <c r="L552">
        <v>1</v>
      </c>
      <c r="M552">
        <v>3</v>
      </c>
      <c r="N552" t="s">
        <v>49</v>
      </c>
      <c r="O552" t="s">
        <v>50</v>
      </c>
      <c r="P552">
        <v>0</v>
      </c>
      <c r="Q552" t="s">
        <v>51</v>
      </c>
      <c r="R552" t="s">
        <v>51</v>
      </c>
      <c r="S552" t="s">
        <v>13314</v>
      </c>
      <c r="T552">
        <v>277.73051921694946</v>
      </c>
      <c r="U552">
        <v>144</v>
      </c>
      <c r="V552" t="s">
        <v>15172</v>
      </c>
      <c r="W552" t="s">
        <v>15172</v>
      </c>
      <c r="X552" t="s">
        <v>13242</v>
      </c>
      <c r="Y552" s="102">
        <v>45993.385736689816</v>
      </c>
    </row>
    <row r="553" spans="1:25" x14ac:dyDescent="0.25">
      <c r="A553">
        <v>1563</v>
      </c>
      <c r="B553" t="s">
        <v>1134</v>
      </c>
      <c r="C553" t="s">
        <v>1132</v>
      </c>
      <c r="D553" t="s">
        <v>114</v>
      </c>
      <c r="E553" t="s">
        <v>45</v>
      </c>
      <c r="F553" t="s">
        <v>1118</v>
      </c>
      <c r="G553" t="s">
        <v>1133</v>
      </c>
      <c r="H553">
        <v>1963</v>
      </c>
      <c r="I553" t="s">
        <v>15440</v>
      </c>
      <c r="J553" t="s">
        <v>48</v>
      </c>
      <c r="K553" t="s">
        <v>13279</v>
      </c>
      <c r="L553">
        <v>1</v>
      </c>
      <c r="M553">
        <v>3</v>
      </c>
      <c r="N553" t="s">
        <v>49</v>
      </c>
      <c r="O553" t="s">
        <v>50</v>
      </c>
      <c r="P553">
        <v>0</v>
      </c>
      <c r="Q553" t="s">
        <v>51</v>
      </c>
      <c r="R553" t="s">
        <v>51</v>
      </c>
      <c r="S553" t="s">
        <v>13314</v>
      </c>
      <c r="T553">
        <v>277.84026190953693</v>
      </c>
      <c r="U553">
        <v>144</v>
      </c>
      <c r="V553" t="s">
        <v>15172</v>
      </c>
      <c r="W553" t="s">
        <v>15172</v>
      </c>
      <c r="X553" t="s">
        <v>13242</v>
      </c>
      <c r="Y553" s="102">
        <v>45993.385736689816</v>
      </c>
    </row>
    <row r="554" spans="1:25" x14ac:dyDescent="0.25">
      <c r="A554">
        <v>1564</v>
      </c>
      <c r="B554" t="s">
        <v>1135</v>
      </c>
      <c r="C554" t="s">
        <v>1136</v>
      </c>
      <c r="D554" t="s">
        <v>114</v>
      </c>
      <c r="E554" t="s">
        <v>45</v>
      </c>
      <c r="F554" t="s">
        <v>1118</v>
      </c>
      <c r="G554" t="s">
        <v>1137</v>
      </c>
      <c r="H554">
        <v>1963</v>
      </c>
      <c r="I554" t="s">
        <v>15440</v>
      </c>
      <c r="J554" t="s">
        <v>48</v>
      </c>
      <c r="K554" t="s">
        <v>13279</v>
      </c>
      <c r="L554">
        <v>1</v>
      </c>
      <c r="M554">
        <v>2</v>
      </c>
      <c r="N554" t="s">
        <v>49</v>
      </c>
      <c r="O554" t="s">
        <v>50</v>
      </c>
      <c r="P554">
        <v>0</v>
      </c>
      <c r="Q554" t="s">
        <v>51</v>
      </c>
      <c r="R554" t="s">
        <v>51</v>
      </c>
      <c r="S554" t="s">
        <v>13314</v>
      </c>
      <c r="T554">
        <v>278.26774887203885</v>
      </c>
      <c r="U554">
        <v>91.5</v>
      </c>
      <c r="V554" t="s">
        <v>15172</v>
      </c>
      <c r="W554" t="s">
        <v>15172</v>
      </c>
      <c r="X554" t="s">
        <v>13242</v>
      </c>
      <c r="Y554" s="102">
        <v>45993.385736689816</v>
      </c>
    </row>
    <row r="555" spans="1:25" x14ac:dyDescent="0.25">
      <c r="A555">
        <v>1565</v>
      </c>
      <c r="B555" t="s">
        <v>1138</v>
      </c>
      <c r="C555" t="s">
        <v>1136</v>
      </c>
      <c r="D555" t="s">
        <v>114</v>
      </c>
      <c r="E555" t="s">
        <v>45</v>
      </c>
      <c r="F555" t="s">
        <v>1118</v>
      </c>
      <c r="G555" t="s">
        <v>1137</v>
      </c>
      <c r="H555">
        <v>1963</v>
      </c>
      <c r="I555" t="s">
        <v>15440</v>
      </c>
      <c r="J555" t="s">
        <v>48</v>
      </c>
      <c r="K555" t="s">
        <v>13279</v>
      </c>
      <c r="L555">
        <v>1</v>
      </c>
      <c r="M555">
        <v>2</v>
      </c>
      <c r="N555" t="s">
        <v>49</v>
      </c>
      <c r="O555" t="s">
        <v>50</v>
      </c>
      <c r="P555">
        <v>0</v>
      </c>
      <c r="Q555" t="s">
        <v>51</v>
      </c>
      <c r="R555" t="s">
        <v>51</v>
      </c>
      <c r="S555" t="s">
        <v>13314</v>
      </c>
      <c r="T555">
        <v>278.37814992395153</v>
      </c>
      <c r="U555">
        <v>91.5</v>
      </c>
      <c r="V555" t="s">
        <v>15172</v>
      </c>
      <c r="W555" t="s">
        <v>15172</v>
      </c>
      <c r="X555" t="s">
        <v>13242</v>
      </c>
      <c r="Y555" s="102">
        <v>45993.385736689816</v>
      </c>
    </row>
    <row r="556" spans="1:25" x14ac:dyDescent="0.25">
      <c r="A556">
        <v>1566</v>
      </c>
      <c r="B556" t="s">
        <v>1139</v>
      </c>
      <c r="C556" t="s">
        <v>1140</v>
      </c>
      <c r="D556" t="s">
        <v>114</v>
      </c>
      <c r="E556" t="s">
        <v>45</v>
      </c>
      <c r="F556" t="s">
        <v>1118</v>
      </c>
      <c r="G556" t="s">
        <v>1141</v>
      </c>
      <c r="H556">
        <v>1963</v>
      </c>
      <c r="I556" t="s">
        <v>15440</v>
      </c>
      <c r="J556" t="s">
        <v>48</v>
      </c>
      <c r="K556" t="s">
        <v>13279</v>
      </c>
      <c r="L556">
        <v>1</v>
      </c>
      <c r="M556">
        <v>3</v>
      </c>
      <c r="N556" t="s">
        <v>49</v>
      </c>
      <c r="O556" t="s">
        <v>50</v>
      </c>
      <c r="P556">
        <v>0</v>
      </c>
      <c r="Q556" t="s">
        <v>51</v>
      </c>
      <c r="R556" t="s">
        <v>51</v>
      </c>
      <c r="S556" t="s">
        <v>13314</v>
      </c>
      <c r="T556">
        <v>278.51825303187695</v>
      </c>
      <c r="U556">
        <v>128</v>
      </c>
      <c r="V556" t="s">
        <v>15172</v>
      </c>
      <c r="W556" t="s">
        <v>15172</v>
      </c>
      <c r="X556" t="s">
        <v>13242</v>
      </c>
      <c r="Y556" s="102">
        <v>45993.385736689816</v>
      </c>
    </row>
    <row r="557" spans="1:25" x14ac:dyDescent="0.25">
      <c r="A557">
        <v>1567</v>
      </c>
      <c r="B557" t="s">
        <v>1142</v>
      </c>
      <c r="C557" t="s">
        <v>1140</v>
      </c>
      <c r="D557" t="s">
        <v>114</v>
      </c>
      <c r="E557" t="s">
        <v>45</v>
      </c>
      <c r="F557" t="s">
        <v>1118</v>
      </c>
      <c r="G557" t="s">
        <v>1141</v>
      </c>
      <c r="H557">
        <v>1963</v>
      </c>
      <c r="I557" t="s">
        <v>15440</v>
      </c>
      <c r="J557" t="s">
        <v>48</v>
      </c>
      <c r="K557" t="s">
        <v>13279</v>
      </c>
      <c r="L557">
        <v>1</v>
      </c>
      <c r="M557">
        <v>3</v>
      </c>
      <c r="N557" t="s">
        <v>49</v>
      </c>
      <c r="O557" t="s">
        <v>50</v>
      </c>
      <c r="P557">
        <v>0</v>
      </c>
      <c r="Q557" t="s">
        <v>51</v>
      </c>
      <c r="R557" t="s">
        <v>51</v>
      </c>
      <c r="S557" t="s">
        <v>13314</v>
      </c>
      <c r="T557">
        <v>278.62866172015362</v>
      </c>
      <c r="U557">
        <v>128</v>
      </c>
      <c r="V557" t="s">
        <v>15172</v>
      </c>
      <c r="W557" t="s">
        <v>15172</v>
      </c>
      <c r="X557" t="s">
        <v>13242</v>
      </c>
      <c r="Y557" s="102">
        <v>45993.385736689816</v>
      </c>
    </row>
    <row r="558" spans="1:25" x14ac:dyDescent="0.25">
      <c r="A558">
        <v>1568</v>
      </c>
      <c r="B558" t="s">
        <v>1143</v>
      </c>
      <c r="C558" t="s">
        <v>1144</v>
      </c>
      <c r="D558" t="s">
        <v>114</v>
      </c>
      <c r="E558" t="s">
        <v>45</v>
      </c>
      <c r="F558" t="s">
        <v>1118</v>
      </c>
      <c r="G558" t="s">
        <v>1145</v>
      </c>
      <c r="H558">
        <v>1963</v>
      </c>
      <c r="I558" t="s">
        <v>15440</v>
      </c>
      <c r="J558" t="s">
        <v>48</v>
      </c>
      <c r="K558" t="s">
        <v>13256</v>
      </c>
      <c r="L558">
        <v>0</v>
      </c>
      <c r="M558">
        <v>3</v>
      </c>
      <c r="N558" t="s">
        <v>49</v>
      </c>
      <c r="O558" t="s">
        <v>50</v>
      </c>
      <c r="P558">
        <v>0</v>
      </c>
      <c r="Q558" t="s">
        <v>51</v>
      </c>
      <c r="R558" t="s">
        <v>51</v>
      </c>
      <c r="S558" t="s">
        <v>13314</v>
      </c>
      <c r="T558">
        <v>281.43663401083325</v>
      </c>
      <c r="U558">
        <v>143</v>
      </c>
      <c r="V558" t="s">
        <v>15172</v>
      </c>
      <c r="W558" t="s">
        <v>15172</v>
      </c>
      <c r="X558" t="s">
        <v>13242</v>
      </c>
      <c r="Y558" s="102">
        <v>45993.385736689816</v>
      </c>
    </row>
    <row r="559" spans="1:25" x14ac:dyDescent="0.25">
      <c r="A559">
        <v>1569</v>
      </c>
      <c r="B559" t="s">
        <v>1146</v>
      </c>
      <c r="C559" t="s">
        <v>1144</v>
      </c>
      <c r="D559" t="s">
        <v>114</v>
      </c>
      <c r="E559" t="s">
        <v>45</v>
      </c>
      <c r="F559" t="s">
        <v>1118</v>
      </c>
      <c r="G559" t="s">
        <v>1145</v>
      </c>
      <c r="H559">
        <v>1963</v>
      </c>
      <c r="I559" t="s">
        <v>15440</v>
      </c>
      <c r="J559" t="s">
        <v>48</v>
      </c>
      <c r="K559" t="s">
        <v>13325</v>
      </c>
      <c r="L559">
        <v>1</v>
      </c>
      <c r="M559">
        <v>3</v>
      </c>
      <c r="N559" t="s">
        <v>49</v>
      </c>
      <c r="O559" t="s">
        <v>50</v>
      </c>
      <c r="P559">
        <v>0</v>
      </c>
      <c r="Q559" t="s">
        <v>51</v>
      </c>
      <c r="R559" t="s">
        <v>51</v>
      </c>
      <c r="S559" t="s">
        <v>13314</v>
      </c>
      <c r="T559">
        <v>281.54656790577718</v>
      </c>
      <c r="U559">
        <v>143</v>
      </c>
      <c r="V559" t="s">
        <v>15172</v>
      </c>
      <c r="W559" t="s">
        <v>15172</v>
      </c>
      <c r="X559" t="s">
        <v>13242</v>
      </c>
      <c r="Y559" s="102">
        <v>45993.385736689816</v>
      </c>
    </row>
    <row r="560" spans="1:25" x14ac:dyDescent="0.25">
      <c r="A560">
        <v>1570</v>
      </c>
      <c r="B560" t="s">
        <v>1147</v>
      </c>
      <c r="C560" t="s">
        <v>167</v>
      </c>
      <c r="D560" t="s">
        <v>840</v>
      </c>
      <c r="E560" t="s">
        <v>45</v>
      </c>
      <c r="F560" t="s">
        <v>1118</v>
      </c>
      <c r="G560" t="s">
        <v>1148</v>
      </c>
      <c r="H560">
        <v>1963</v>
      </c>
      <c r="I560" t="s">
        <v>15440</v>
      </c>
      <c r="J560" t="s">
        <v>51</v>
      </c>
      <c r="K560" t="s">
        <v>15442</v>
      </c>
      <c r="L560">
        <v>0</v>
      </c>
      <c r="M560">
        <v>1</v>
      </c>
      <c r="N560" t="s">
        <v>59</v>
      </c>
      <c r="O560" t="s">
        <v>116</v>
      </c>
      <c r="P560">
        <v>0</v>
      </c>
      <c r="Q560" t="s">
        <v>51</v>
      </c>
      <c r="R560" t="s">
        <v>51</v>
      </c>
      <c r="S560" t="s">
        <v>13314</v>
      </c>
      <c r="T560">
        <v>458.6</v>
      </c>
      <c r="U560">
        <v>16.75</v>
      </c>
      <c r="V560" t="s">
        <v>15172</v>
      </c>
      <c r="W560" t="s">
        <v>15172</v>
      </c>
      <c r="X560" t="s">
        <v>13242</v>
      </c>
      <c r="Y560" s="102">
        <v>45993.385736689816</v>
      </c>
    </row>
    <row r="561" spans="1:25" x14ac:dyDescent="0.25">
      <c r="A561">
        <v>1571</v>
      </c>
      <c r="B561" t="s">
        <v>1149</v>
      </c>
      <c r="C561" t="s">
        <v>1150</v>
      </c>
      <c r="D561" t="s">
        <v>840</v>
      </c>
      <c r="E561" t="s">
        <v>45</v>
      </c>
      <c r="F561" t="s">
        <v>1118</v>
      </c>
      <c r="G561" t="s">
        <v>1151</v>
      </c>
      <c r="H561">
        <v>1963</v>
      </c>
      <c r="I561" t="s">
        <v>15440</v>
      </c>
      <c r="J561" t="s">
        <v>51</v>
      </c>
      <c r="K561" t="s">
        <v>15442</v>
      </c>
      <c r="L561">
        <v>0</v>
      </c>
      <c r="M561">
        <v>1</v>
      </c>
      <c r="N561" t="s">
        <v>59</v>
      </c>
      <c r="O561" t="s">
        <v>116</v>
      </c>
      <c r="P561">
        <v>0</v>
      </c>
      <c r="Q561" t="s">
        <v>51</v>
      </c>
      <c r="R561" t="s">
        <v>51</v>
      </c>
      <c r="S561" t="s">
        <v>13314</v>
      </c>
      <c r="T561">
        <v>285.04404616342322</v>
      </c>
      <c r="U561">
        <v>17.2</v>
      </c>
      <c r="V561" t="s">
        <v>15172</v>
      </c>
      <c r="W561" t="s">
        <v>15172</v>
      </c>
      <c r="X561" t="s">
        <v>13242</v>
      </c>
      <c r="Y561" s="102">
        <v>45993.385736689816</v>
      </c>
    </row>
    <row r="562" spans="1:25" x14ac:dyDescent="0.25">
      <c r="A562">
        <v>1572</v>
      </c>
      <c r="B562" t="s">
        <v>1152</v>
      </c>
      <c r="C562" t="s">
        <v>1153</v>
      </c>
      <c r="D562" t="s">
        <v>114</v>
      </c>
      <c r="E562" t="s">
        <v>45</v>
      </c>
      <c r="F562" t="s">
        <v>1118</v>
      </c>
      <c r="G562" t="s">
        <v>1154</v>
      </c>
      <c r="H562">
        <v>2013</v>
      </c>
      <c r="I562" t="s">
        <v>15440</v>
      </c>
      <c r="J562" t="s">
        <v>51</v>
      </c>
      <c r="K562" t="s">
        <v>15442</v>
      </c>
      <c r="L562">
        <v>0</v>
      </c>
      <c r="M562">
        <v>1</v>
      </c>
      <c r="N562" t="s">
        <v>165</v>
      </c>
      <c r="O562" t="s">
        <v>116</v>
      </c>
      <c r="P562">
        <v>0</v>
      </c>
      <c r="Q562" t="s">
        <v>51</v>
      </c>
      <c r="R562" t="s">
        <v>51</v>
      </c>
      <c r="S562" t="s">
        <v>13314</v>
      </c>
      <c r="T562">
        <v>287.16451359311662</v>
      </c>
      <c r="U562">
        <v>13.5</v>
      </c>
      <c r="V562" t="s">
        <v>15172</v>
      </c>
      <c r="W562" t="s">
        <v>15172</v>
      </c>
      <c r="X562" t="s">
        <v>13242</v>
      </c>
      <c r="Y562" s="102">
        <v>45993.385736689816</v>
      </c>
    </row>
    <row r="563" spans="1:25" x14ac:dyDescent="0.25">
      <c r="A563">
        <v>1573</v>
      </c>
      <c r="B563" t="s">
        <v>1155</v>
      </c>
      <c r="C563" t="s">
        <v>1156</v>
      </c>
      <c r="D563" t="s">
        <v>114</v>
      </c>
      <c r="E563" t="s">
        <v>45</v>
      </c>
      <c r="F563" t="s">
        <v>1118</v>
      </c>
      <c r="G563" t="s">
        <v>1157</v>
      </c>
      <c r="H563">
        <v>1964</v>
      </c>
      <c r="I563" t="s">
        <v>15440</v>
      </c>
      <c r="J563" t="s">
        <v>48</v>
      </c>
      <c r="K563" t="s">
        <v>13256</v>
      </c>
      <c r="L563">
        <v>1</v>
      </c>
      <c r="M563">
        <v>3</v>
      </c>
      <c r="N563" t="s">
        <v>49</v>
      </c>
      <c r="O563" t="s">
        <v>50</v>
      </c>
      <c r="P563">
        <v>0</v>
      </c>
      <c r="Q563" t="s">
        <v>51</v>
      </c>
      <c r="R563" t="s">
        <v>51</v>
      </c>
      <c r="S563" t="s">
        <v>13314</v>
      </c>
      <c r="T563">
        <v>287.46054023564727</v>
      </c>
      <c r="U563">
        <v>164</v>
      </c>
      <c r="V563" t="s">
        <v>15172</v>
      </c>
      <c r="W563" t="s">
        <v>15172</v>
      </c>
      <c r="X563" t="s">
        <v>13242</v>
      </c>
      <c r="Y563" s="102">
        <v>45993.385736689816</v>
      </c>
    </row>
    <row r="564" spans="1:25" x14ac:dyDescent="0.25">
      <c r="A564">
        <v>1574</v>
      </c>
      <c r="B564" t="s">
        <v>1158</v>
      </c>
      <c r="C564" t="s">
        <v>1156</v>
      </c>
      <c r="D564" t="s">
        <v>114</v>
      </c>
      <c r="E564" t="s">
        <v>45</v>
      </c>
      <c r="F564" t="s">
        <v>1118</v>
      </c>
      <c r="G564" t="s">
        <v>1157</v>
      </c>
      <c r="H564">
        <v>1964</v>
      </c>
      <c r="I564" t="s">
        <v>15440</v>
      </c>
      <c r="J564" t="s">
        <v>48</v>
      </c>
      <c r="K564" t="s">
        <v>13256</v>
      </c>
      <c r="L564">
        <v>0</v>
      </c>
      <c r="M564">
        <v>3</v>
      </c>
      <c r="N564" t="s">
        <v>49</v>
      </c>
      <c r="O564" t="s">
        <v>50</v>
      </c>
      <c r="P564">
        <v>0</v>
      </c>
      <c r="Q564" t="s">
        <v>51</v>
      </c>
      <c r="R564" t="s">
        <v>51</v>
      </c>
      <c r="S564" t="s">
        <v>13314</v>
      </c>
      <c r="T564">
        <v>287.57154350736579</v>
      </c>
      <c r="U564">
        <v>163</v>
      </c>
      <c r="V564" t="s">
        <v>15172</v>
      </c>
      <c r="W564" t="s">
        <v>15172</v>
      </c>
      <c r="X564" t="s">
        <v>13242</v>
      </c>
      <c r="Y564" s="102">
        <v>45993.385736689816</v>
      </c>
    </row>
    <row r="565" spans="1:25" x14ac:dyDescent="0.25">
      <c r="A565">
        <v>1575</v>
      </c>
      <c r="B565" t="s">
        <v>1159</v>
      </c>
      <c r="C565" t="s">
        <v>1160</v>
      </c>
      <c r="D565" t="s">
        <v>114</v>
      </c>
      <c r="E565" t="s">
        <v>45</v>
      </c>
      <c r="F565" t="s">
        <v>1118</v>
      </c>
      <c r="G565" t="s">
        <v>1161</v>
      </c>
      <c r="H565">
        <v>1965</v>
      </c>
      <c r="I565" t="s">
        <v>15440</v>
      </c>
      <c r="J565" t="s">
        <v>48</v>
      </c>
      <c r="K565" t="s">
        <v>13279</v>
      </c>
      <c r="L565">
        <v>1.6</v>
      </c>
      <c r="M565">
        <v>2</v>
      </c>
      <c r="N565" t="s">
        <v>49</v>
      </c>
      <c r="O565" t="s">
        <v>50</v>
      </c>
      <c r="P565">
        <v>0</v>
      </c>
      <c r="Q565" t="s">
        <v>51</v>
      </c>
      <c r="R565" t="s">
        <v>51</v>
      </c>
      <c r="S565" t="s">
        <v>13314</v>
      </c>
      <c r="T565">
        <v>288.90462050765672</v>
      </c>
      <c r="U565">
        <v>83</v>
      </c>
      <c r="V565" t="s">
        <v>15172</v>
      </c>
      <c r="W565" t="s">
        <v>15172</v>
      </c>
      <c r="X565" t="s">
        <v>13242</v>
      </c>
      <c r="Y565" s="102">
        <v>45993.385736689816</v>
      </c>
    </row>
    <row r="566" spans="1:25" x14ac:dyDescent="0.25">
      <c r="A566">
        <v>1576</v>
      </c>
      <c r="B566" t="s">
        <v>1162</v>
      </c>
      <c r="C566" t="s">
        <v>1160</v>
      </c>
      <c r="D566" t="s">
        <v>114</v>
      </c>
      <c r="E566" t="s">
        <v>45</v>
      </c>
      <c r="F566" t="s">
        <v>1118</v>
      </c>
      <c r="G566" t="s">
        <v>1161</v>
      </c>
      <c r="H566">
        <v>1965</v>
      </c>
      <c r="I566" t="s">
        <v>15440</v>
      </c>
      <c r="J566" t="s">
        <v>48</v>
      </c>
      <c r="K566" t="s">
        <v>13279</v>
      </c>
      <c r="L566">
        <v>1.6</v>
      </c>
      <c r="M566">
        <v>2</v>
      </c>
      <c r="N566" t="s">
        <v>49</v>
      </c>
      <c r="O566" t="s">
        <v>50</v>
      </c>
      <c r="P566">
        <v>0</v>
      </c>
      <c r="Q566" t="s">
        <v>51</v>
      </c>
      <c r="R566" t="s">
        <v>51</v>
      </c>
      <c r="S566" t="s">
        <v>13314</v>
      </c>
      <c r="T566">
        <v>289.01711333072694</v>
      </c>
      <c r="U566">
        <v>83</v>
      </c>
      <c r="V566" t="s">
        <v>15172</v>
      </c>
      <c r="W566" t="s">
        <v>15172</v>
      </c>
      <c r="X566" t="s">
        <v>13242</v>
      </c>
      <c r="Y566" s="102">
        <v>45993.385736689816</v>
      </c>
    </row>
    <row r="567" spans="1:25" x14ac:dyDescent="0.25">
      <c r="A567">
        <v>1577</v>
      </c>
      <c r="B567" t="s">
        <v>1163</v>
      </c>
      <c r="C567" t="s">
        <v>1164</v>
      </c>
      <c r="D567" t="s">
        <v>114</v>
      </c>
      <c r="E567" t="s">
        <v>45</v>
      </c>
      <c r="F567" t="s">
        <v>1118</v>
      </c>
      <c r="G567" t="s">
        <v>1161</v>
      </c>
      <c r="H567">
        <v>1965</v>
      </c>
      <c r="I567" t="s">
        <v>15440</v>
      </c>
      <c r="J567" t="s">
        <v>48</v>
      </c>
      <c r="K567" t="s">
        <v>13279</v>
      </c>
      <c r="L567">
        <v>1.6</v>
      </c>
      <c r="M567">
        <v>2</v>
      </c>
      <c r="N567" t="s">
        <v>49</v>
      </c>
      <c r="O567" t="s">
        <v>50</v>
      </c>
      <c r="P567">
        <v>0</v>
      </c>
      <c r="Q567" t="s">
        <v>51</v>
      </c>
      <c r="R567" t="s">
        <v>51</v>
      </c>
      <c r="S567" t="s">
        <v>13314</v>
      </c>
      <c r="T567">
        <v>289.1335391980823</v>
      </c>
      <c r="U567">
        <v>93</v>
      </c>
      <c r="V567" t="s">
        <v>15172</v>
      </c>
      <c r="W567" t="s">
        <v>15172</v>
      </c>
      <c r="X567" t="s">
        <v>13242</v>
      </c>
      <c r="Y567" s="102">
        <v>45993.385736689816</v>
      </c>
    </row>
    <row r="568" spans="1:25" x14ac:dyDescent="0.25">
      <c r="A568">
        <v>1578</v>
      </c>
      <c r="B568" t="s">
        <v>1165</v>
      </c>
      <c r="C568" t="s">
        <v>1164</v>
      </c>
      <c r="D568" t="s">
        <v>114</v>
      </c>
      <c r="E568" t="s">
        <v>45</v>
      </c>
      <c r="F568" t="s">
        <v>1118</v>
      </c>
      <c r="G568" t="s">
        <v>1161</v>
      </c>
      <c r="H568">
        <v>1965</v>
      </c>
      <c r="I568" t="s">
        <v>15440</v>
      </c>
      <c r="J568" t="s">
        <v>48</v>
      </c>
      <c r="K568" t="s">
        <v>13279</v>
      </c>
      <c r="L568">
        <v>0</v>
      </c>
      <c r="M568">
        <v>2</v>
      </c>
      <c r="N568" t="s">
        <v>49</v>
      </c>
      <c r="O568" t="s">
        <v>50</v>
      </c>
      <c r="P568">
        <v>0</v>
      </c>
      <c r="Q568" t="s">
        <v>51</v>
      </c>
      <c r="R568" t="s">
        <v>51</v>
      </c>
      <c r="S568" t="s">
        <v>13314</v>
      </c>
      <c r="T568">
        <v>289.25022266427817</v>
      </c>
      <c r="U568">
        <v>93</v>
      </c>
      <c r="V568" t="s">
        <v>15172</v>
      </c>
      <c r="W568" t="s">
        <v>15172</v>
      </c>
      <c r="X568" t="s">
        <v>13242</v>
      </c>
      <c r="Y568" s="102">
        <v>45993.385736689816</v>
      </c>
    </row>
    <row r="569" spans="1:25" x14ac:dyDescent="0.25">
      <c r="A569">
        <v>1579</v>
      </c>
      <c r="B569" t="s">
        <v>1166</v>
      </c>
      <c r="C569" t="s">
        <v>1167</v>
      </c>
      <c r="D569" t="s">
        <v>114</v>
      </c>
      <c r="E569" t="s">
        <v>45</v>
      </c>
      <c r="F569" t="s">
        <v>1118</v>
      </c>
      <c r="G569" t="s">
        <v>1168</v>
      </c>
      <c r="H569">
        <v>1965</v>
      </c>
      <c r="I569" t="s">
        <v>15440</v>
      </c>
      <c r="J569" t="s">
        <v>48</v>
      </c>
      <c r="K569" t="s">
        <v>13279</v>
      </c>
      <c r="L569">
        <v>1.6</v>
      </c>
      <c r="M569">
        <v>3</v>
      </c>
      <c r="N569" t="s">
        <v>49</v>
      </c>
      <c r="O569" t="s">
        <v>50</v>
      </c>
      <c r="P569">
        <v>0</v>
      </c>
      <c r="Q569" t="s">
        <v>51</v>
      </c>
      <c r="R569" t="s">
        <v>51</v>
      </c>
      <c r="S569" t="s">
        <v>13314</v>
      </c>
      <c r="T569">
        <v>289.80726515534792</v>
      </c>
      <c r="U569">
        <v>115</v>
      </c>
      <c r="V569" t="s">
        <v>15172</v>
      </c>
      <c r="W569" t="s">
        <v>15172</v>
      </c>
      <c r="X569" t="s">
        <v>13242</v>
      </c>
      <c r="Y569" s="102">
        <v>45993.385736689816</v>
      </c>
    </row>
    <row r="570" spans="1:25" x14ac:dyDescent="0.25">
      <c r="A570">
        <v>1580</v>
      </c>
      <c r="B570" t="s">
        <v>1169</v>
      </c>
      <c r="C570" t="s">
        <v>1167</v>
      </c>
      <c r="D570" t="s">
        <v>114</v>
      </c>
      <c r="E570" t="s">
        <v>45</v>
      </c>
      <c r="F570" t="s">
        <v>1118</v>
      </c>
      <c r="G570" t="s">
        <v>1168</v>
      </c>
      <c r="H570">
        <v>1965</v>
      </c>
      <c r="I570" t="s">
        <v>15440</v>
      </c>
      <c r="J570" t="s">
        <v>48</v>
      </c>
      <c r="K570" t="s">
        <v>13279</v>
      </c>
      <c r="L570">
        <v>1.6</v>
      </c>
      <c r="M570">
        <v>3</v>
      </c>
      <c r="N570" t="s">
        <v>49</v>
      </c>
      <c r="O570" t="s">
        <v>50</v>
      </c>
      <c r="P570">
        <v>0</v>
      </c>
      <c r="Q570" t="s">
        <v>51</v>
      </c>
      <c r="R570" t="s">
        <v>51</v>
      </c>
      <c r="S570" t="s">
        <v>13314</v>
      </c>
      <c r="T570">
        <v>289.92405366931143</v>
      </c>
      <c r="U570">
        <v>115</v>
      </c>
      <c r="V570" t="s">
        <v>15172</v>
      </c>
      <c r="W570" t="s">
        <v>15172</v>
      </c>
      <c r="X570" t="s">
        <v>13242</v>
      </c>
      <c r="Y570" s="102">
        <v>45993.385736689816</v>
      </c>
    </row>
    <row r="571" spans="1:25" x14ac:dyDescent="0.25">
      <c r="A571">
        <v>1581</v>
      </c>
      <c r="B571" t="s">
        <v>1170</v>
      </c>
      <c r="C571" t="s">
        <v>1171</v>
      </c>
      <c r="D571" t="s">
        <v>114</v>
      </c>
      <c r="E571" t="s">
        <v>45</v>
      </c>
      <c r="F571" t="s">
        <v>1118</v>
      </c>
      <c r="G571" t="s">
        <v>1172</v>
      </c>
      <c r="H571">
        <v>1965</v>
      </c>
      <c r="I571" t="s">
        <v>15440</v>
      </c>
      <c r="J571" t="s">
        <v>48</v>
      </c>
      <c r="K571" t="s">
        <v>13279</v>
      </c>
      <c r="L571">
        <v>1.57</v>
      </c>
      <c r="M571">
        <v>4</v>
      </c>
      <c r="N571" t="s">
        <v>49</v>
      </c>
      <c r="O571" t="s">
        <v>50</v>
      </c>
      <c r="P571">
        <v>0</v>
      </c>
      <c r="Q571" t="s">
        <v>51</v>
      </c>
      <c r="R571" t="s">
        <v>51</v>
      </c>
      <c r="S571" t="s">
        <v>13314</v>
      </c>
      <c r="T571">
        <v>290.599634679823</v>
      </c>
      <c r="U571">
        <v>205.9</v>
      </c>
      <c r="V571" t="s">
        <v>15172</v>
      </c>
      <c r="W571" t="s">
        <v>15172</v>
      </c>
      <c r="X571" t="s">
        <v>13242</v>
      </c>
      <c r="Y571" s="102">
        <v>45993.385736689816</v>
      </c>
    </row>
    <row r="572" spans="1:25" x14ac:dyDescent="0.25">
      <c r="A572">
        <v>1582</v>
      </c>
      <c r="B572" t="s">
        <v>1173</v>
      </c>
      <c r="C572" t="s">
        <v>1171</v>
      </c>
      <c r="D572" t="s">
        <v>114</v>
      </c>
      <c r="E572" t="s">
        <v>45</v>
      </c>
      <c r="F572" t="s">
        <v>1118</v>
      </c>
      <c r="G572" t="s">
        <v>1172</v>
      </c>
      <c r="H572">
        <v>1965</v>
      </c>
      <c r="I572" t="s">
        <v>15440</v>
      </c>
      <c r="J572" t="s">
        <v>48</v>
      </c>
      <c r="K572" t="s">
        <v>13280</v>
      </c>
      <c r="L572">
        <v>1.57</v>
      </c>
      <c r="M572">
        <v>4</v>
      </c>
      <c r="N572" t="s">
        <v>49</v>
      </c>
      <c r="O572" t="s">
        <v>50</v>
      </c>
      <c r="P572">
        <v>0</v>
      </c>
      <c r="Q572" t="s">
        <v>51</v>
      </c>
      <c r="R572" t="s">
        <v>51</v>
      </c>
      <c r="S572" t="s">
        <v>13314</v>
      </c>
      <c r="T572">
        <v>290.71238174557988</v>
      </c>
      <c r="U572">
        <v>205.9</v>
      </c>
      <c r="V572" t="s">
        <v>15172</v>
      </c>
      <c r="W572" t="s">
        <v>15172</v>
      </c>
      <c r="X572" t="s">
        <v>13242</v>
      </c>
      <c r="Y572" s="102">
        <v>45993.385736689816</v>
      </c>
    </row>
    <row r="573" spans="1:25" x14ac:dyDescent="0.25">
      <c r="A573">
        <v>1583</v>
      </c>
      <c r="B573" t="s">
        <v>1174</v>
      </c>
      <c r="C573" t="s">
        <v>1175</v>
      </c>
      <c r="D573" t="s">
        <v>114</v>
      </c>
      <c r="E573" t="s">
        <v>45</v>
      </c>
      <c r="F573" t="s">
        <v>1118</v>
      </c>
      <c r="G573" t="s">
        <v>1176</v>
      </c>
      <c r="H573">
        <v>1965</v>
      </c>
      <c r="I573" t="s">
        <v>15440</v>
      </c>
      <c r="J573" t="s">
        <v>48</v>
      </c>
      <c r="K573" t="s">
        <v>13279</v>
      </c>
      <c r="L573">
        <v>1.6</v>
      </c>
      <c r="M573">
        <v>3</v>
      </c>
      <c r="N573" t="s">
        <v>49</v>
      </c>
      <c r="O573" t="s">
        <v>50</v>
      </c>
      <c r="P573">
        <v>0</v>
      </c>
      <c r="Q573" t="s">
        <v>51</v>
      </c>
      <c r="R573" t="s">
        <v>51</v>
      </c>
      <c r="S573" t="s">
        <v>13314</v>
      </c>
      <c r="T573">
        <v>291.37989088687004</v>
      </c>
      <c r="U573">
        <v>114</v>
      </c>
      <c r="V573" t="s">
        <v>15172</v>
      </c>
      <c r="W573" t="s">
        <v>15172</v>
      </c>
      <c r="X573" t="s">
        <v>13242</v>
      </c>
      <c r="Y573" s="102">
        <v>45993.385736689816</v>
      </c>
    </row>
    <row r="574" spans="1:25" x14ac:dyDescent="0.25">
      <c r="A574">
        <v>1584</v>
      </c>
      <c r="B574" t="s">
        <v>1177</v>
      </c>
      <c r="C574" t="s">
        <v>1175</v>
      </c>
      <c r="D574" t="s">
        <v>114</v>
      </c>
      <c r="E574" t="s">
        <v>45</v>
      </c>
      <c r="F574" t="s">
        <v>1118</v>
      </c>
      <c r="G574" t="s">
        <v>1176</v>
      </c>
      <c r="H574">
        <v>1965</v>
      </c>
      <c r="I574" t="s">
        <v>15440</v>
      </c>
      <c r="J574" t="s">
        <v>48</v>
      </c>
      <c r="K574" t="s">
        <v>13279</v>
      </c>
      <c r="L574">
        <v>1.6</v>
      </c>
      <c r="M574">
        <v>3</v>
      </c>
      <c r="N574" t="s">
        <v>49</v>
      </c>
      <c r="O574" t="s">
        <v>50</v>
      </c>
      <c r="P574">
        <v>0</v>
      </c>
      <c r="Q574" t="s">
        <v>51</v>
      </c>
      <c r="R574" t="s">
        <v>51</v>
      </c>
      <c r="S574" t="s">
        <v>13314</v>
      </c>
      <c r="T574">
        <v>291.49695217728237</v>
      </c>
      <c r="U574">
        <v>114</v>
      </c>
      <c r="V574" t="s">
        <v>15172</v>
      </c>
      <c r="W574" t="s">
        <v>15172</v>
      </c>
      <c r="X574" t="s">
        <v>13242</v>
      </c>
      <c r="Y574" s="102">
        <v>45993.385736689816</v>
      </c>
    </row>
    <row r="575" spans="1:25" x14ac:dyDescent="0.25">
      <c r="A575">
        <v>1585</v>
      </c>
      <c r="B575" t="s">
        <v>1178</v>
      </c>
      <c r="C575" t="s">
        <v>1179</v>
      </c>
      <c r="D575" t="s">
        <v>114</v>
      </c>
      <c r="E575" t="s">
        <v>45</v>
      </c>
      <c r="F575" t="s">
        <v>1118</v>
      </c>
      <c r="G575" t="s">
        <v>1180</v>
      </c>
      <c r="H575">
        <v>2014</v>
      </c>
      <c r="I575" t="s">
        <v>15441</v>
      </c>
      <c r="J575" t="s">
        <v>48</v>
      </c>
      <c r="K575" t="s">
        <v>13256</v>
      </c>
      <c r="L575">
        <v>0</v>
      </c>
      <c r="M575">
        <v>1</v>
      </c>
      <c r="N575" t="s">
        <v>49</v>
      </c>
      <c r="O575" t="s">
        <v>50</v>
      </c>
      <c r="P575">
        <v>0</v>
      </c>
      <c r="Q575" t="s">
        <v>51</v>
      </c>
      <c r="R575" t="s">
        <v>51</v>
      </c>
      <c r="S575" t="s">
        <v>13314</v>
      </c>
      <c r="T575">
        <v>297.6447788517861</v>
      </c>
      <c r="U575">
        <v>148.5</v>
      </c>
      <c r="V575" t="s">
        <v>15172</v>
      </c>
      <c r="W575" t="s">
        <v>15172</v>
      </c>
      <c r="X575" t="s">
        <v>13242</v>
      </c>
      <c r="Y575" s="102">
        <v>45993.385736689816</v>
      </c>
    </row>
    <row r="576" spans="1:25" x14ac:dyDescent="0.25">
      <c r="A576">
        <v>1586</v>
      </c>
      <c r="B576" t="s">
        <v>1181</v>
      </c>
      <c r="C576" t="s">
        <v>1179</v>
      </c>
      <c r="D576" t="s">
        <v>114</v>
      </c>
      <c r="E576" t="s">
        <v>45</v>
      </c>
      <c r="F576" t="s">
        <v>1118</v>
      </c>
      <c r="G576" t="s">
        <v>1180</v>
      </c>
      <c r="H576">
        <v>2014</v>
      </c>
      <c r="I576" t="s">
        <v>15441</v>
      </c>
      <c r="J576" t="s">
        <v>48</v>
      </c>
      <c r="K576" t="s">
        <v>13256</v>
      </c>
      <c r="L576">
        <v>0</v>
      </c>
      <c r="M576">
        <v>1</v>
      </c>
      <c r="N576" t="s">
        <v>49</v>
      </c>
      <c r="O576" t="s">
        <v>50</v>
      </c>
      <c r="P576">
        <v>0</v>
      </c>
      <c r="Q576" t="s">
        <v>51</v>
      </c>
      <c r="R576" t="s">
        <v>51</v>
      </c>
      <c r="S576" t="s">
        <v>13314</v>
      </c>
      <c r="T576">
        <v>297.75723273696303</v>
      </c>
      <c r="U576">
        <v>148.5</v>
      </c>
      <c r="V576" t="s">
        <v>15172</v>
      </c>
      <c r="W576" t="s">
        <v>15172</v>
      </c>
      <c r="X576" t="s">
        <v>13242</v>
      </c>
      <c r="Y576" s="102">
        <v>45993.385736689816</v>
      </c>
    </row>
    <row r="577" spans="1:25" x14ac:dyDescent="0.25">
      <c r="A577">
        <v>1587</v>
      </c>
      <c r="B577" t="s">
        <v>1182</v>
      </c>
      <c r="C577" t="s">
        <v>1183</v>
      </c>
      <c r="D577" t="s">
        <v>114</v>
      </c>
      <c r="E577" t="s">
        <v>45</v>
      </c>
      <c r="F577" t="s">
        <v>1118</v>
      </c>
      <c r="G577" t="s">
        <v>1184</v>
      </c>
      <c r="H577">
        <v>1966</v>
      </c>
      <c r="I577" t="s">
        <v>15440</v>
      </c>
      <c r="J577" t="s">
        <v>48</v>
      </c>
      <c r="K577" t="s">
        <v>13279</v>
      </c>
      <c r="L577">
        <v>1</v>
      </c>
      <c r="M577">
        <v>3</v>
      </c>
      <c r="N577" t="s">
        <v>49</v>
      </c>
      <c r="O577" t="s">
        <v>50</v>
      </c>
      <c r="P577">
        <v>0</v>
      </c>
      <c r="Q577" t="s">
        <v>51</v>
      </c>
      <c r="R577" t="s">
        <v>51</v>
      </c>
      <c r="S577" t="s">
        <v>13314</v>
      </c>
      <c r="T577">
        <v>301.73546403098419</v>
      </c>
      <c r="U577">
        <v>114</v>
      </c>
      <c r="V577" t="s">
        <v>15172</v>
      </c>
      <c r="W577" t="s">
        <v>15172</v>
      </c>
      <c r="X577" t="s">
        <v>13242</v>
      </c>
      <c r="Y577" s="102">
        <v>45993.385736689816</v>
      </c>
    </row>
    <row r="578" spans="1:25" x14ac:dyDescent="0.25">
      <c r="A578">
        <v>1588</v>
      </c>
      <c r="B578" t="s">
        <v>1185</v>
      </c>
      <c r="C578" t="s">
        <v>1186</v>
      </c>
      <c r="D578" t="s">
        <v>114</v>
      </c>
      <c r="E578" t="s">
        <v>45</v>
      </c>
      <c r="F578" t="s">
        <v>1118</v>
      </c>
      <c r="G578" t="s">
        <v>1184</v>
      </c>
      <c r="H578">
        <v>1966</v>
      </c>
      <c r="I578" t="s">
        <v>15440</v>
      </c>
      <c r="J578" t="s">
        <v>48</v>
      </c>
      <c r="K578" t="s">
        <v>13279</v>
      </c>
      <c r="L578">
        <v>1</v>
      </c>
      <c r="M578">
        <v>3</v>
      </c>
      <c r="N578" t="s">
        <v>49</v>
      </c>
      <c r="O578" t="s">
        <v>50</v>
      </c>
      <c r="P578">
        <v>0</v>
      </c>
      <c r="Q578" t="s">
        <v>51</v>
      </c>
      <c r="R578" t="s">
        <v>51</v>
      </c>
      <c r="S578" t="s">
        <v>13314</v>
      </c>
      <c r="T578">
        <v>301.88775600259646</v>
      </c>
      <c r="U578">
        <v>114</v>
      </c>
      <c r="V578" t="s">
        <v>15172</v>
      </c>
      <c r="W578" t="s">
        <v>15172</v>
      </c>
      <c r="X578" t="s">
        <v>13242</v>
      </c>
      <c r="Y578" s="102">
        <v>45993.385736689816</v>
      </c>
    </row>
    <row r="579" spans="1:25" x14ac:dyDescent="0.25">
      <c r="A579">
        <v>1589</v>
      </c>
      <c r="B579" t="s">
        <v>1187</v>
      </c>
      <c r="C579" t="s">
        <v>1188</v>
      </c>
      <c r="D579" t="s">
        <v>114</v>
      </c>
      <c r="E579" t="s">
        <v>45</v>
      </c>
      <c r="F579" t="s">
        <v>1118</v>
      </c>
      <c r="G579" t="s">
        <v>1189</v>
      </c>
      <c r="H579">
        <v>2011</v>
      </c>
      <c r="I579" t="s">
        <v>15440</v>
      </c>
      <c r="J579" t="s">
        <v>48</v>
      </c>
      <c r="K579" t="s">
        <v>13256</v>
      </c>
      <c r="L579">
        <v>0</v>
      </c>
      <c r="M579">
        <v>3</v>
      </c>
      <c r="N579" t="s">
        <v>73</v>
      </c>
      <c r="O579" t="s">
        <v>50</v>
      </c>
      <c r="P579">
        <v>0</v>
      </c>
      <c r="Q579" t="s">
        <v>51</v>
      </c>
      <c r="R579" t="s">
        <v>51</v>
      </c>
      <c r="S579" t="s">
        <v>13314</v>
      </c>
      <c r="T579">
        <v>305.81973203090854</v>
      </c>
      <c r="U579">
        <v>434.6</v>
      </c>
      <c r="V579" t="s">
        <v>15172</v>
      </c>
      <c r="W579" t="s">
        <v>15172</v>
      </c>
      <c r="X579" t="s">
        <v>13242</v>
      </c>
      <c r="Y579" s="102">
        <v>45993.385736689816</v>
      </c>
    </row>
    <row r="580" spans="1:25" x14ac:dyDescent="0.25">
      <c r="A580">
        <v>1590</v>
      </c>
      <c r="B580" t="s">
        <v>1190</v>
      </c>
      <c r="C580" t="s">
        <v>1188</v>
      </c>
      <c r="D580" t="s">
        <v>114</v>
      </c>
      <c r="E580" t="s">
        <v>45</v>
      </c>
      <c r="F580" t="s">
        <v>1118</v>
      </c>
      <c r="G580" t="s">
        <v>1189</v>
      </c>
      <c r="H580">
        <v>2010</v>
      </c>
      <c r="I580" t="s">
        <v>15441</v>
      </c>
      <c r="J580" t="s">
        <v>48</v>
      </c>
      <c r="K580" t="s">
        <v>13256</v>
      </c>
      <c r="L580">
        <v>0</v>
      </c>
      <c r="M580">
        <v>3</v>
      </c>
      <c r="N580" t="s">
        <v>73</v>
      </c>
      <c r="O580" t="s">
        <v>50</v>
      </c>
      <c r="P580">
        <v>0</v>
      </c>
      <c r="Q580" t="s">
        <v>51</v>
      </c>
      <c r="R580" t="s">
        <v>51</v>
      </c>
      <c r="S580" t="s">
        <v>13314</v>
      </c>
      <c r="T580">
        <v>305.88306807201911</v>
      </c>
      <c r="U580">
        <v>434.6</v>
      </c>
      <c r="V580" t="s">
        <v>15172</v>
      </c>
      <c r="W580" t="s">
        <v>15172</v>
      </c>
      <c r="X580" t="s">
        <v>13242</v>
      </c>
      <c r="Y580" s="102">
        <v>45993.385736689816</v>
      </c>
    </row>
    <row r="581" spans="1:25" x14ac:dyDescent="0.25">
      <c r="A581">
        <v>1591</v>
      </c>
      <c r="B581" t="s">
        <v>1191</v>
      </c>
      <c r="C581" t="s">
        <v>15463</v>
      </c>
      <c r="D581" t="s">
        <v>114</v>
      </c>
      <c r="E581" t="s">
        <v>45</v>
      </c>
      <c r="F581" t="s">
        <v>1118</v>
      </c>
      <c r="G581" t="s">
        <v>1189</v>
      </c>
      <c r="H581">
        <v>2011</v>
      </c>
      <c r="I581" t="s">
        <v>15440</v>
      </c>
      <c r="J581" t="s">
        <v>51</v>
      </c>
      <c r="K581" t="s">
        <v>15442</v>
      </c>
      <c r="L581">
        <v>0</v>
      </c>
      <c r="M581">
        <v>1</v>
      </c>
      <c r="N581" t="s">
        <v>165</v>
      </c>
      <c r="O581" t="s">
        <v>16003</v>
      </c>
      <c r="P581">
        <v>0</v>
      </c>
      <c r="Q581" t="s">
        <v>51</v>
      </c>
      <c r="R581" t="s">
        <v>51</v>
      </c>
      <c r="S581" t="s">
        <v>13314</v>
      </c>
      <c r="T581">
        <v>306.02747066092729</v>
      </c>
      <c r="U581">
        <v>31.7</v>
      </c>
      <c r="V581" t="s">
        <v>15172</v>
      </c>
      <c r="W581" t="s">
        <v>15172</v>
      </c>
      <c r="X581" t="s">
        <v>13242</v>
      </c>
      <c r="Y581" s="102">
        <v>45993.385736689816</v>
      </c>
    </row>
    <row r="582" spans="1:25" x14ac:dyDescent="0.25">
      <c r="A582">
        <v>1592</v>
      </c>
      <c r="B582" t="s">
        <v>1193</v>
      </c>
      <c r="C582" t="s">
        <v>1194</v>
      </c>
      <c r="D582" t="s">
        <v>114</v>
      </c>
      <c r="E582" t="s">
        <v>45</v>
      </c>
      <c r="F582" t="s">
        <v>1118</v>
      </c>
      <c r="G582" t="s">
        <v>1189</v>
      </c>
      <c r="H582">
        <v>1968</v>
      </c>
      <c r="I582" t="s">
        <v>15440</v>
      </c>
      <c r="J582" t="s">
        <v>48</v>
      </c>
      <c r="K582" t="s">
        <v>13279</v>
      </c>
      <c r="L582">
        <v>1</v>
      </c>
      <c r="M582">
        <v>3</v>
      </c>
      <c r="N582" t="s">
        <v>49</v>
      </c>
      <c r="O582" t="s">
        <v>50</v>
      </c>
      <c r="P582">
        <v>0</v>
      </c>
      <c r="Q582" t="s">
        <v>51</v>
      </c>
      <c r="R582" t="s">
        <v>51</v>
      </c>
      <c r="S582" t="s">
        <v>13314</v>
      </c>
      <c r="T582">
        <v>306.18743412071115</v>
      </c>
      <c r="U582">
        <v>143</v>
      </c>
      <c r="V582" t="s">
        <v>15172</v>
      </c>
      <c r="W582" t="s">
        <v>15172</v>
      </c>
      <c r="X582" t="s">
        <v>13242</v>
      </c>
      <c r="Y582" s="102">
        <v>45993.385736689816</v>
      </c>
    </row>
    <row r="583" spans="1:25" x14ac:dyDescent="0.25">
      <c r="A583">
        <v>1593</v>
      </c>
      <c r="B583" t="s">
        <v>1195</v>
      </c>
      <c r="C583" t="s">
        <v>1194</v>
      </c>
      <c r="D583" t="s">
        <v>114</v>
      </c>
      <c r="E583" t="s">
        <v>45</v>
      </c>
      <c r="F583" t="s">
        <v>1118</v>
      </c>
      <c r="G583" t="s">
        <v>1189</v>
      </c>
      <c r="H583">
        <v>1968</v>
      </c>
      <c r="I583" t="s">
        <v>15440</v>
      </c>
      <c r="J583" t="s">
        <v>48</v>
      </c>
      <c r="K583" t="s">
        <v>13279</v>
      </c>
      <c r="L583">
        <v>1</v>
      </c>
      <c r="M583">
        <v>3</v>
      </c>
      <c r="N583" t="s">
        <v>49</v>
      </c>
      <c r="O583" t="s">
        <v>50</v>
      </c>
      <c r="P583">
        <v>0</v>
      </c>
      <c r="Q583" t="s">
        <v>51</v>
      </c>
      <c r="R583" t="s">
        <v>51</v>
      </c>
      <c r="S583" t="s">
        <v>13314</v>
      </c>
      <c r="T583">
        <v>306.29851970138742</v>
      </c>
      <c r="U583">
        <v>145</v>
      </c>
      <c r="V583" t="s">
        <v>15172</v>
      </c>
      <c r="W583" t="s">
        <v>15172</v>
      </c>
      <c r="X583" t="s">
        <v>13242</v>
      </c>
      <c r="Y583" s="102">
        <v>45993.385736689816</v>
      </c>
    </row>
    <row r="584" spans="1:25" x14ac:dyDescent="0.25">
      <c r="A584">
        <v>1594</v>
      </c>
      <c r="B584" t="s">
        <v>1196</v>
      </c>
      <c r="C584" t="s">
        <v>470</v>
      </c>
      <c r="D584" t="s">
        <v>114</v>
      </c>
      <c r="E584" t="s">
        <v>45</v>
      </c>
      <c r="F584" t="s">
        <v>1118</v>
      </c>
      <c r="G584" t="s">
        <v>1189</v>
      </c>
      <c r="H584">
        <v>1971</v>
      </c>
      <c r="I584" t="s">
        <v>15440</v>
      </c>
      <c r="J584" t="s">
        <v>48</v>
      </c>
      <c r="K584" t="s">
        <v>13279</v>
      </c>
      <c r="L584">
        <v>1</v>
      </c>
      <c r="M584">
        <v>3</v>
      </c>
      <c r="N584" t="s">
        <v>73</v>
      </c>
      <c r="O584" t="s">
        <v>50</v>
      </c>
      <c r="P584">
        <v>0</v>
      </c>
      <c r="Q584" t="s">
        <v>51</v>
      </c>
      <c r="R584" t="s">
        <v>51</v>
      </c>
      <c r="S584" t="s">
        <v>13314</v>
      </c>
      <c r="T584">
        <v>307.21472948608744</v>
      </c>
      <c r="U584">
        <v>297.5</v>
      </c>
      <c r="V584" t="s">
        <v>15172</v>
      </c>
      <c r="W584" t="s">
        <v>15172</v>
      </c>
      <c r="X584" t="s">
        <v>13242</v>
      </c>
      <c r="Y584" s="102">
        <v>45993.385736689816</v>
      </c>
    </row>
    <row r="585" spans="1:25" x14ac:dyDescent="0.25">
      <c r="A585">
        <v>1595</v>
      </c>
      <c r="B585" t="s">
        <v>1197</v>
      </c>
      <c r="C585" t="s">
        <v>470</v>
      </c>
      <c r="D585" t="s">
        <v>114</v>
      </c>
      <c r="E585" t="s">
        <v>45</v>
      </c>
      <c r="F585" t="s">
        <v>1118</v>
      </c>
      <c r="G585" t="s">
        <v>1189</v>
      </c>
      <c r="H585">
        <v>1971</v>
      </c>
      <c r="I585" t="s">
        <v>15440</v>
      </c>
      <c r="J585" t="s">
        <v>48</v>
      </c>
      <c r="K585" t="s">
        <v>13279</v>
      </c>
      <c r="L585">
        <v>1</v>
      </c>
      <c r="M585">
        <v>3</v>
      </c>
      <c r="N585" t="s">
        <v>73</v>
      </c>
      <c r="O585" t="s">
        <v>50</v>
      </c>
      <c r="P585">
        <v>0</v>
      </c>
      <c r="Q585" t="s">
        <v>51</v>
      </c>
      <c r="R585" t="s">
        <v>51</v>
      </c>
      <c r="S585" t="s">
        <v>13314</v>
      </c>
      <c r="T585">
        <v>307.35973780078336</v>
      </c>
      <c r="U585">
        <v>297.5</v>
      </c>
      <c r="V585" t="s">
        <v>15172</v>
      </c>
      <c r="W585" t="s">
        <v>15172</v>
      </c>
      <c r="X585" t="s">
        <v>13242</v>
      </c>
      <c r="Y585" s="102">
        <v>45993.385736689816</v>
      </c>
    </row>
    <row r="586" spans="1:25" x14ac:dyDescent="0.25">
      <c r="A586">
        <v>1596</v>
      </c>
      <c r="B586" t="s">
        <v>1198</v>
      </c>
      <c r="C586" t="s">
        <v>1199</v>
      </c>
      <c r="D586" t="s">
        <v>114</v>
      </c>
      <c r="E586" t="s">
        <v>45</v>
      </c>
      <c r="F586" t="s">
        <v>1118</v>
      </c>
      <c r="G586" t="s">
        <v>1189</v>
      </c>
      <c r="H586">
        <v>1971</v>
      </c>
      <c r="I586" t="s">
        <v>15440</v>
      </c>
      <c r="J586" t="s">
        <v>48</v>
      </c>
      <c r="K586" t="s">
        <v>13279</v>
      </c>
      <c r="L586">
        <v>1</v>
      </c>
      <c r="M586">
        <v>4</v>
      </c>
      <c r="N586" t="s">
        <v>49</v>
      </c>
      <c r="O586" t="s">
        <v>50</v>
      </c>
      <c r="P586">
        <v>0</v>
      </c>
      <c r="Q586" t="s">
        <v>51</v>
      </c>
      <c r="R586" t="s">
        <v>51</v>
      </c>
      <c r="S586" t="s">
        <v>13314</v>
      </c>
      <c r="T586">
        <v>307.5239070118588</v>
      </c>
      <c r="U586">
        <v>204.5</v>
      </c>
      <c r="V586" t="s">
        <v>15172</v>
      </c>
      <c r="W586" t="s">
        <v>15172</v>
      </c>
      <c r="X586" t="s">
        <v>13242</v>
      </c>
      <c r="Y586" s="102">
        <v>45993.385736689816</v>
      </c>
    </row>
    <row r="587" spans="1:25" x14ac:dyDescent="0.25">
      <c r="A587">
        <v>1597</v>
      </c>
      <c r="B587" t="s">
        <v>1200</v>
      </c>
      <c r="C587" t="s">
        <v>1199</v>
      </c>
      <c r="D587" t="s">
        <v>114</v>
      </c>
      <c r="E587" t="s">
        <v>45</v>
      </c>
      <c r="F587" t="s">
        <v>1118</v>
      </c>
      <c r="G587" t="s">
        <v>1189</v>
      </c>
      <c r="H587">
        <v>1971</v>
      </c>
      <c r="I587" t="s">
        <v>15440</v>
      </c>
      <c r="J587" t="s">
        <v>48</v>
      </c>
      <c r="K587" t="s">
        <v>13256</v>
      </c>
      <c r="L587">
        <v>0</v>
      </c>
      <c r="M587">
        <v>4</v>
      </c>
      <c r="N587" t="s">
        <v>49</v>
      </c>
      <c r="O587" t="s">
        <v>50</v>
      </c>
      <c r="P587">
        <v>0</v>
      </c>
      <c r="Q587" t="s">
        <v>51</v>
      </c>
      <c r="R587" t="s">
        <v>51</v>
      </c>
      <c r="S587" t="s">
        <v>13314</v>
      </c>
      <c r="T587">
        <v>307.67342868129924</v>
      </c>
      <c r="U587">
        <v>205.9</v>
      </c>
      <c r="V587" t="s">
        <v>15172</v>
      </c>
      <c r="W587" t="s">
        <v>15172</v>
      </c>
      <c r="X587" t="s">
        <v>13242</v>
      </c>
      <c r="Y587" s="102">
        <v>45993.385736689816</v>
      </c>
    </row>
    <row r="588" spans="1:25" x14ac:dyDescent="0.25">
      <c r="A588">
        <v>1598</v>
      </c>
      <c r="B588" t="s">
        <v>1201</v>
      </c>
      <c r="C588" t="s">
        <v>1202</v>
      </c>
      <c r="D588" t="s">
        <v>114</v>
      </c>
      <c r="E588" t="s">
        <v>45</v>
      </c>
      <c r="F588" t="s">
        <v>1118</v>
      </c>
      <c r="G588" t="s">
        <v>1203</v>
      </c>
      <c r="H588">
        <v>1971</v>
      </c>
      <c r="I588" t="s">
        <v>15440</v>
      </c>
      <c r="J588" t="s">
        <v>48</v>
      </c>
      <c r="K588" t="s">
        <v>13279</v>
      </c>
      <c r="L588">
        <v>1</v>
      </c>
      <c r="M588">
        <v>3</v>
      </c>
      <c r="N588" t="s">
        <v>64</v>
      </c>
      <c r="O588" t="s">
        <v>65</v>
      </c>
      <c r="P588">
        <v>0</v>
      </c>
      <c r="Q588" t="s">
        <v>51</v>
      </c>
      <c r="R588" t="s">
        <v>51</v>
      </c>
      <c r="S588" t="s">
        <v>13314</v>
      </c>
      <c r="T588">
        <v>309.16790846851057</v>
      </c>
      <c r="U588">
        <v>79</v>
      </c>
      <c r="V588" t="s">
        <v>15172</v>
      </c>
      <c r="W588" t="s">
        <v>15172</v>
      </c>
      <c r="X588" t="s">
        <v>13242</v>
      </c>
      <c r="Y588" s="102">
        <v>45993.385736689816</v>
      </c>
    </row>
    <row r="589" spans="1:25" x14ac:dyDescent="0.25">
      <c r="A589">
        <v>1599</v>
      </c>
      <c r="B589" t="s">
        <v>1204</v>
      </c>
      <c r="C589" t="s">
        <v>1202</v>
      </c>
      <c r="D589" t="s">
        <v>114</v>
      </c>
      <c r="E589" t="s">
        <v>45</v>
      </c>
      <c r="F589" t="s">
        <v>1118</v>
      </c>
      <c r="G589" t="s">
        <v>1203</v>
      </c>
      <c r="H589">
        <v>1971</v>
      </c>
      <c r="I589" t="s">
        <v>15440</v>
      </c>
      <c r="J589" t="s">
        <v>48</v>
      </c>
      <c r="K589" t="s">
        <v>13279</v>
      </c>
      <c r="L589">
        <v>1</v>
      </c>
      <c r="M589">
        <v>3</v>
      </c>
      <c r="N589" t="s">
        <v>64</v>
      </c>
      <c r="O589" t="s">
        <v>65</v>
      </c>
      <c r="P589">
        <v>0</v>
      </c>
      <c r="Q589" t="s">
        <v>51</v>
      </c>
      <c r="R589" t="s">
        <v>51</v>
      </c>
      <c r="S589" t="s">
        <v>13314</v>
      </c>
      <c r="T589">
        <v>309.2700413551039</v>
      </c>
      <c r="U589">
        <v>79</v>
      </c>
      <c r="V589" t="s">
        <v>15172</v>
      </c>
      <c r="W589" t="s">
        <v>15172</v>
      </c>
      <c r="X589" t="s">
        <v>13242</v>
      </c>
      <c r="Y589" s="102">
        <v>45993.385736689816</v>
      </c>
    </row>
    <row r="590" spans="1:25" x14ac:dyDescent="0.25">
      <c r="A590">
        <v>1600</v>
      </c>
      <c r="B590" t="s">
        <v>1205</v>
      </c>
      <c r="C590" t="s">
        <v>167</v>
      </c>
      <c r="D590" t="s">
        <v>114</v>
      </c>
      <c r="E590" t="s">
        <v>45</v>
      </c>
      <c r="F590" t="s">
        <v>1118</v>
      </c>
      <c r="G590" t="s">
        <v>1206</v>
      </c>
      <c r="H590">
        <v>1962</v>
      </c>
      <c r="I590" t="s">
        <v>15440</v>
      </c>
      <c r="J590" t="s">
        <v>51</v>
      </c>
      <c r="K590" t="s">
        <v>15442</v>
      </c>
      <c r="L590">
        <v>0</v>
      </c>
      <c r="M590">
        <v>1</v>
      </c>
      <c r="N590" t="s">
        <v>165</v>
      </c>
      <c r="O590" t="s">
        <v>116</v>
      </c>
      <c r="P590">
        <v>0</v>
      </c>
      <c r="Q590" t="s">
        <v>51</v>
      </c>
      <c r="R590" t="s">
        <v>51</v>
      </c>
      <c r="S590" t="s">
        <v>13314</v>
      </c>
      <c r="T590">
        <v>309.47647999999998</v>
      </c>
      <c r="U590">
        <v>12</v>
      </c>
      <c r="V590" t="s">
        <v>15172</v>
      </c>
      <c r="W590" t="s">
        <v>15172</v>
      </c>
      <c r="X590" t="s">
        <v>13242</v>
      </c>
      <c r="Y590" s="102">
        <v>45993.385736689816</v>
      </c>
    </row>
    <row r="591" spans="1:25" x14ac:dyDescent="0.25">
      <c r="A591">
        <v>1601</v>
      </c>
      <c r="B591" t="s">
        <v>1207</v>
      </c>
      <c r="C591" t="s">
        <v>1208</v>
      </c>
      <c r="D591" t="s">
        <v>114</v>
      </c>
      <c r="E591" t="s">
        <v>45</v>
      </c>
      <c r="F591" t="s">
        <v>1118</v>
      </c>
      <c r="G591" t="s">
        <v>1209</v>
      </c>
      <c r="H591">
        <v>1962</v>
      </c>
      <c r="I591" t="s">
        <v>15440</v>
      </c>
      <c r="J591" t="s">
        <v>51</v>
      </c>
      <c r="K591" t="s">
        <v>15442</v>
      </c>
      <c r="L591">
        <v>0</v>
      </c>
      <c r="M591">
        <v>1</v>
      </c>
      <c r="N591" t="s">
        <v>59</v>
      </c>
      <c r="O591" t="s">
        <v>116</v>
      </c>
      <c r="P591">
        <v>0</v>
      </c>
      <c r="Q591" t="s">
        <v>51</v>
      </c>
      <c r="R591" t="s">
        <v>51</v>
      </c>
      <c r="S591" t="s">
        <v>13314</v>
      </c>
      <c r="T591">
        <v>310.473434</v>
      </c>
      <c r="U591">
        <v>17.3</v>
      </c>
      <c r="V591" t="s">
        <v>15172</v>
      </c>
      <c r="W591" t="s">
        <v>15172</v>
      </c>
      <c r="X591" t="s">
        <v>13242</v>
      </c>
      <c r="Y591" s="102">
        <v>45993.385736689816</v>
      </c>
    </row>
    <row r="592" spans="1:25" x14ac:dyDescent="0.25">
      <c r="A592">
        <v>1602</v>
      </c>
      <c r="B592" t="s">
        <v>1210</v>
      </c>
      <c r="C592" t="s">
        <v>1211</v>
      </c>
      <c r="D592" t="s">
        <v>114</v>
      </c>
      <c r="E592" t="s">
        <v>45</v>
      </c>
      <c r="F592" t="s">
        <v>1118</v>
      </c>
      <c r="G592" t="s">
        <v>1212</v>
      </c>
      <c r="H592">
        <v>1962</v>
      </c>
      <c r="I592" t="s">
        <v>15440</v>
      </c>
      <c r="J592" t="s">
        <v>48</v>
      </c>
      <c r="K592" t="s">
        <v>13279</v>
      </c>
      <c r="L592">
        <v>1</v>
      </c>
      <c r="M592">
        <v>3</v>
      </c>
      <c r="N592" t="s">
        <v>49</v>
      </c>
      <c r="O592" t="s">
        <v>50</v>
      </c>
      <c r="P592">
        <v>0</v>
      </c>
      <c r="Q592" t="s">
        <v>51</v>
      </c>
      <c r="R592" t="s">
        <v>51</v>
      </c>
      <c r="S592" t="s">
        <v>13314</v>
      </c>
      <c r="T592">
        <v>311.16470744052327</v>
      </c>
      <c r="U592">
        <v>113</v>
      </c>
      <c r="V592" t="s">
        <v>15172</v>
      </c>
      <c r="W592" t="s">
        <v>15172</v>
      </c>
      <c r="X592" t="s">
        <v>13242</v>
      </c>
      <c r="Y592" s="102">
        <v>45993.385736689816</v>
      </c>
    </row>
    <row r="593" spans="1:25" x14ac:dyDescent="0.25">
      <c r="A593">
        <v>1603</v>
      </c>
      <c r="B593" t="s">
        <v>1213</v>
      </c>
      <c r="C593" t="s">
        <v>1211</v>
      </c>
      <c r="D593" t="s">
        <v>114</v>
      </c>
      <c r="E593" t="s">
        <v>45</v>
      </c>
      <c r="F593" t="s">
        <v>1118</v>
      </c>
      <c r="G593" t="s">
        <v>1212</v>
      </c>
      <c r="H593">
        <v>1962</v>
      </c>
      <c r="I593" t="s">
        <v>15440</v>
      </c>
      <c r="J593" t="s">
        <v>48</v>
      </c>
      <c r="K593" t="s">
        <v>13279</v>
      </c>
      <c r="L593">
        <v>1</v>
      </c>
      <c r="M593">
        <v>3</v>
      </c>
      <c r="N593" t="s">
        <v>49</v>
      </c>
      <c r="O593" t="s">
        <v>50</v>
      </c>
      <c r="P593">
        <v>0</v>
      </c>
      <c r="Q593" t="s">
        <v>51</v>
      </c>
      <c r="R593" t="s">
        <v>51</v>
      </c>
      <c r="S593" t="s">
        <v>13314</v>
      </c>
      <c r="T593">
        <v>311.27647160825717</v>
      </c>
      <c r="U593">
        <v>113</v>
      </c>
      <c r="V593" t="s">
        <v>15172</v>
      </c>
      <c r="W593" t="s">
        <v>15172</v>
      </c>
      <c r="X593" t="s">
        <v>13242</v>
      </c>
      <c r="Y593" s="102">
        <v>45993.385736689816</v>
      </c>
    </row>
    <row r="594" spans="1:25" x14ac:dyDescent="0.25">
      <c r="A594">
        <v>1604</v>
      </c>
      <c r="B594" t="s">
        <v>1214</v>
      </c>
      <c r="C594" t="s">
        <v>470</v>
      </c>
      <c r="D594" t="s">
        <v>114</v>
      </c>
      <c r="E594" t="s">
        <v>45</v>
      </c>
      <c r="F594" t="s">
        <v>1118</v>
      </c>
      <c r="G594" t="s">
        <v>1215</v>
      </c>
      <c r="H594">
        <v>2006</v>
      </c>
      <c r="I594" t="s">
        <v>15464</v>
      </c>
      <c r="J594" t="s">
        <v>48</v>
      </c>
      <c r="K594" t="s">
        <v>13256</v>
      </c>
      <c r="L594">
        <v>0</v>
      </c>
      <c r="M594">
        <v>3</v>
      </c>
      <c r="N594" t="s">
        <v>73</v>
      </c>
      <c r="O594" t="s">
        <v>50</v>
      </c>
      <c r="P594">
        <v>0</v>
      </c>
      <c r="Q594" t="s">
        <v>51</v>
      </c>
      <c r="R594" t="s">
        <v>51</v>
      </c>
      <c r="S594" t="s">
        <v>13314</v>
      </c>
      <c r="T594">
        <v>311.79777694269973</v>
      </c>
      <c r="U594">
        <v>426.4</v>
      </c>
      <c r="V594" t="s">
        <v>15172</v>
      </c>
      <c r="W594" t="s">
        <v>15172</v>
      </c>
      <c r="X594" t="s">
        <v>13242</v>
      </c>
      <c r="Y594" s="102">
        <v>45993.385736689816</v>
      </c>
    </row>
    <row r="595" spans="1:25" x14ac:dyDescent="0.25">
      <c r="A595">
        <v>1605</v>
      </c>
      <c r="B595" t="s">
        <v>1216</v>
      </c>
      <c r="C595" t="s">
        <v>470</v>
      </c>
      <c r="D595" t="s">
        <v>114</v>
      </c>
      <c r="E595" t="s">
        <v>45</v>
      </c>
      <c r="F595" t="s">
        <v>1118</v>
      </c>
      <c r="G595" t="s">
        <v>1215</v>
      </c>
      <c r="H595">
        <v>2006</v>
      </c>
      <c r="I595" t="s">
        <v>15464</v>
      </c>
      <c r="J595" t="s">
        <v>48</v>
      </c>
      <c r="K595" t="s">
        <v>13256</v>
      </c>
      <c r="L595">
        <v>0</v>
      </c>
      <c r="M595">
        <v>3</v>
      </c>
      <c r="N595" t="s">
        <v>73</v>
      </c>
      <c r="O595" t="s">
        <v>50</v>
      </c>
      <c r="P595">
        <v>0</v>
      </c>
      <c r="Q595" t="s">
        <v>51</v>
      </c>
      <c r="R595" t="s">
        <v>51</v>
      </c>
      <c r="S595" t="s">
        <v>13314</v>
      </c>
      <c r="T595">
        <v>311.90169249812459</v>
      </c>
      <c r="U595">
        <v>426.4</v>
      </c>
      <c r="V595" t="s">
        <v>15172</v>
      </c>
      <c r="W595" t="s">
        <v>15172</v>
      </c>
      <c r="X595" t="s">
        <v>13242</v>
      </c>
      <c r="Y595" s="102">
        <v>45993.385736689816</v>
      </c>
    </row>
    <row r="596" spans="1:25" x14ac:dyDescent="0.25">
      <c r="A596">
        <v>1606</v>
      </c>
      <c r="B596" t="s">
        <v>1217</v>
      </c>
      <c r="C596" t="s">
        <v>1218</v>
      </c>
      <c r="D596" t="s">
        <v>114</v>
      </c>
      <c r="E596" t="s">
        <v>45</v>
      </c>
      <c r="F596" t="s">
        <v>1118</v>
      </c>
      <c r="G596" t="s">
        <v>1219</v>
      </c>
      <c r="H596">
        <v>1962</v>
      </c>
      <c r="I596" t="s">
        <v>15440</v>
      </c>
      <c r="J596" t="s">
        <v>51</v>
      </c>
      <c r="K596" t="s">
        <v>15442</v>
      </c>
      <c r="L596">
        <v>0</v>
      </c>
      <c r="M596">
        <v>1</v>
      </c>
      <c r="N596" t="s">
        <v>59</v>
      </c>
      <c r="O596" t="s">
        <v>116</v>
      </c>
      <c r="P596">
        <v>0</v>
      </c>
      <c r="Q596" t="s">
        <v>51</v>
      </c>
      <c r="R596" t="s">
        <v>51</v>
      </c>
      <c r="S596" t="s">
        <v>13314</v>
      </c>
      <c r="T596">
        <v>312.16943005641815</v>
      </c>
      <c r="U596">
        <v>37</v>
      </c>
      <c r="V596" t="s">
        <v>15172</v>
      </c>
      <c r="W596" t="s">
        <v>15172</v>
      </c>
      <c r="X596" t="s">
        <v>13242</v>
      </c>
      <c r="Y596" s="102">
        <v>45993.385736689816</v>
      </c>
    </row>
    <row r="597" spans="1:25" x14ac:dyDescent="0.25">
      <c r="A597">
        <v>1607</v>
      </c>
      <c r="B597" t="s">
        <v>1220</v>
      </c>
      <c r="C597" t="s">
        <v>1221</v>
      </c>
      <c r="D597" t="s">
        <v>114</v>
      </c>
      <c r="E597" t="s">
        <v>45</v>
      </c>
      <c r="F597" t="s">
        <v>1118</v>
      </c>
      <c r="G597" t="s">
        <v>1222</v>
      </c>
      <c r="H597">
        <v>1962</v>
      </c>
      <c r="I597" t="s">
        <v>15440</v>
      </c>
      <c r="J597" t="s">
        <v>48</v>
      </c>
      <c r="K597" t="s">
        <v>13256</v>
      </c>
      <c r="L597">
        <v>0</v>
      </c>
      <c r="M597">
        <v>3</v>
      </c>
      <c r="N597" t="s">
        <v>49</v>
      </c>
      <c r="O597" t="s">
        <v>50</v>
      </c>
      <c r="P597">
        <v>0</v>
      </c>
      <c r="Q597" t="s">
        <v>51</v>
      </c>
      <c r="R597" t="s">
        <v>51</v>
      </c>
      <c r="S597" t="s">
        <v>13314</v>
      </c>
      <c r="T597">
        <v>314.4716495251368</v>
      </c>
      <c r="U597">
        <v>129</v>
      </c>
      <c r="V597" t="s">
        <v>15172</v>
      </c>
      <c r="W597" t="s">
        <v>15172</v>
      </c>
      <c r="X597" t="s">
        <v>13242</v>
      </c>
      <c r="Y597" s="102">
        <v>45993.385736689816</v>
      </c>
    </row>
    <row r="598" spans="1:25" x14ac:dyDescent="0.25">
      <c r="A598">
        <v>1608</v>
      </c>
      <c r="B598" t="s">
        <v>1223</v>
      </c>
      <c r="C598" t="s">
        <v>1221</v>
      </c>
      <c r="D598" t="s">
        <v>114</v>
      </c>
      <c r="E598" t="s">
        <v>45</v>
      </c>
      <c r="F598" t="s">
        <v>1118</v>
      </c>
      <c r="G598" t="s">
        <v>1222</v>
      </c>
      <c r="H598">
        <v>1962</v>
      </c>
      <c r="I598" t="s">
        <v>15440</v>
      </c>
      <c r="J598" t="s">
        <v>48</v>
      </c>
      <c r="K598" t="s">
        <v>13256</v>
      </c>
      <c r="L598">
        <v>0</v>
      </c>
      <c r="M598">
        <v>3</v>
      </c>
      <c r="N598" t="s">
        <v>49</v>
      </c>
      <c r="O598" t="s">
        <v>50</v>
      </c>
      <c r="P598">
        <v>0</v>
      </c>
      <c r="Q598" t="s">
        <v>51</v>
      </c>
      <c r="R598" t="s">
        <v>51</v>
      </c>
      <c r="S598" t="s">
        <v>13314</v>
      </c>
      <c r="T598">
        <v>314.57951935910694</v>
      </c>
      <c r="U598">
        <v>129</v>
      </c>
      <c r="V598" t="s">
        <v>15172</v>
      </c>
      <c r="W598" t="s">
        <v>15172</v>
      </c>
      <c r="X598" t="s">
        <v>13242</v>
      </c>
      <c r="Y598" s="102">
        <v>45993.385736689816</v>
      </c>
    </row>
    <row r="599" spans="1:25" x14ac:dyDescent="0.25">
      <c r="A599">
        <v>1609</v>
      </c>
      <c r="B599" t="s">
        <v>1224</v>
      </c>
      <c r="C599" t="s">
        <v>1225</v>
      </c>
      <c r="D599" t="s">
        <v>114</v>
      </c>
      <c r="E599" t="s">
        <v>45</v>
      </c>
      <c r="F599" t="s">
        <v>1118</v>
      </c>
      <c r="G599" t="s">
        <v>1226</v>
      </c>
      <c r="H599">
        <v>1979</v>
      </c>
      <c r="I599" t="s">
        <v>15440</v>
      </c>
      <c r="J599" t="s">
        <v>48</v>
      </c>
      <c r="K599" t="s">
        <v>13256</v>
      </c>
      <c r="L599">
        <v>0</v>
      </c>
      <c r="M599">
        <v>3</v>
      </c>
      <c r="N599" t="s">
        <v>49</v>
      </c>
      <c r="O599" t="s">
        <v>50</v>
      </c>
      <c r="P599">
        <v>0</v>
      </c>
      <c r="Q599" t="s">
        <v>51</v>
      </c>
      <c r="R599" t="s">
        <v>51</v>
      </c>
      <c r="S599" t="s">
        <v>13314</v>
      </c>
      <c r="T599">
        <v>317.37514528644641</v>
      </c>
      <c r="U599">
        <v>130</v>
      </c>
      <c r="V599" t="s">
        <v>15172</v>
      </c>
      <c r="W599" t="s">
        <v>15172</v>
      </c>
      <c r="X599" t="s">
        <v>13242</v>
      </c>
      <c r="Y599" s="102">
        <v>45993.385736689816</v>
      </c>
    </row>
    <row r="600" spans="1:25" x14ac:dyDescent="0.25">
      <c r="A600">
        <v>1610</v>
      </c>
      <c r="B600" t="s">
        <v>1227</v>
      </c>
      <c r="C600" t="s">
        <v>1225</v>
      </c>
      <c r="D600" t="s">
        <v>114</v>
      </c>
      <c r="E600" t="s">
        <v>45</v>
      </c>
      <c r="F600" t="s">
        <v>1118</v>
      </c>
      <c r="G600" t="s">
        <v>1226</v>
      </c>
      <c r="H600">
        <v>1979</v>
      </c>
      <c r="I600" t="s">
        <v>15440</v>
      </c>
      <c r="J600" t="s">
        <v>48</v>
      </c>
      <c r="K600" t="s">
        <v>13256</v>
      </c>
      <c r="L600">
        <v>0</v>
      </c>
      <c r="M600">
        <v>3</v>
      </c>
      <c r="N600" t="s">
        <v>49</v>
      </c>
      <c r="O600" t="s">
        <v>50</v>
      </c>
      <c r="P600">
        <v>0</v>
      </c>
      <c r="Q600" t="s">
        <v>51</v>
      </c>
      <c r="R600" t="s">
        <v>51</v>
      </c>
      <c r="S600" t="s">
        <v>13314</v>
      </c>
      <c r="T600">
        <v>317.49208421598428</v>
      </c>
      <c r="U600">
        <v>130</v>
      </c>
      <c r="V600" t="s">
        <v>15172</v>
      </c>
      <c r="W600" t="s">
        <v>15172</v>
      </c>
      <c r="X600" t="s">
        <v>13242</v>
      </c>
      <c r="Y600" s="102">
        <v>45993.385736689816</v>
      </c>
    </row>
    <row r="601" spans="1:25" x14ac:dyDescent="0.25">
      <c r="A601">
        <v>1611</v>
      </c>
      <c r="B601" t="s">
        <v>15465</v>
      </c>
      <c r="C601" t="s">
        <v>15466</v>
      </c>
      <c r="D601" t="s">
        <v>114</v>
      </c>
      <c r="E601" t="s">
        <v>45</v>
      </c>
      <c r="F601" t="s">
        <v>1228</v>
      </c>
      <c r="G601" t="s">
        <v>1229</v>
      </c>
      <c r="H601">
        <v>2022</v>
      </c>
      <c r="I601" t="s">
        <v>15441</v>
      </c>
      <c r="J601" t="s">
        <v>48</v>
      </c>
      <c r="K601" t="s">
        <v>13256</v>
      </c>
      <c r="L601">
        <v>0</v>
      </c>
      <c r="M601">
        <v>1</v>
      </c>
      <c r="N601" t="s">
        <v>59</v>
      </c>
      <c r="O601" t="s">
        <v>50</v>
      </c>
      <c r="P601">
        <v>0</v>
      </c>
      <c r="Q601" t="s">
        <v>51</v>
      </c>
      <c r="R601" t="s">
        <v>51</v>
      </c>
      <c r="S601" t="s">
        <v>13314</v>
      </c>
      <c r="T601">
        <v>319.58798053727793</v>
      </c>
      <c r="U601">
        <v>114</v>
      </c>
      <c r="V601" t="s">
        <v>15172</v>
      </c>
      <c r="W601" t="s">
        <v>15172</v>
      </c>
      <c r="X601" t="s">
        <v>13242</v>
      </c>
      <c r="Y601" s="102">
        <v>45993.385736689816</v>
      </c>
    </row>
    <row r="602" spans="1:25" x14ac:dyDescent="0.25">
      <c r="A602">
        <v>1612</v>
      </c>
      <c r="B602" t="s">
        <v>15467</v>
      </c>
      <c r="C602" t="s">
        <v>15466</v>
      </c>
      <c r="D602" t="s">
        <v>114</v>
      </c>
      <c r="E602" t="s">
        <v>45</v>
      </c>
      <c r="F602" t="s">
        <v>1228</v>
      </c>
      <c r="G602" t="s">
        <v>1229</v>
      </c>
      <c r="H602">
        <v>2022</v>
      </c>
      <c r="I602" t="s">
        <v>15441</v>
      </c>
      <c r="J602" t="s">
        <v>48</v>
      </c>
      <c r="K602" t="s">
        <v>13256</v>
      </c>
      <c r="L602">
        <v>0</v>
      </c>
      <c r="M602">
        <v>1</v>
      </c>
      <c r="N602" t="s">
        <v>59</v>
      </c>
      <c r="O602" t="s">
        <v>50</v>
      </c>
      <c r="P602">
        <v>0</v>
      </c>
      <c r="Q602" t="s">
        <v>51</v>
      </c>
      <c r="R602" t="s">
        <v>51</v>
      </c>
      <c r="S602" t="s">
        <v>13314</v>
      </c>
      <c r="T602">
        <v>319.75000404624052</v>
      </c>
      <c r="U602">
        <v>158</v>
      </c>
      <c r="V602" t="s">
        <v>15172</v>
      </c>
      <c r="W602" t="s">
        <v>15172</v>
      </c>
      <c r="X602" t="s">
        <v>13242</v>
      </c>
      <c r="Y602" s="102">
        <v>45993.385736689816</v>
      </c>
    </row>
    <row r="603" spans="1:25" x14ac:dyDescent="0.25">
      <c r="A603">
        <v>1613</v>
      </c>
      <c r="B603" t="s">
        <v>1230</v>
      </c>
      <c r="C603" t="s">
        <v>1231</v>
      </c>
      <c r="D603" t="s">
        <v>114</v>
      </c>
      <c r="E603" t="s">
        <v>45</v>
      </c>
      <c r="F603" t="s">
        <v>1228</v>
      </c>
      <c r="G603" t="s">
        <v>1232</v>
      </c>
      <c r="H603">
        <v>1978</v>
      </c>
      <c r="I603" t="s">
        <v>15440</v>
      </c>
      <c r="J603" t="s">
        <v>51</v>
      </c>
      <c r="K603" t="s">
        <v>15442</v>
      </c>
      <c r="L603">
        <v>0</v>
      </c>
      <c r="M603">
        <v>1</v>
      </c>
      <c r="N603" t="s">
        <v>59</v>
      </c>
      <c r="O603" t="s">
        <v>116</v>
      </c>
      <c r="P603">
        <v>0</v>
      </c>
      <c r="Q603" t="s">
        <v>51</v>
      </c>
      <c r="R603" t="s">
        <v>51</v>
      </c>
      <c r="S603" t="s">
        <v>13314</v>
      </c>
      <c r="T603">
        <v>321.12249221520256</v>
      </c>
      <c r="U603">
        <v>19.3</v>
      </c>
      <c r="V603" t="s">
        <v>15172</v>
      </c>
      <c r="W603" t="s">
        <v>15172</v>
      </c>
      <c r="X603" t="s">
        <v>13242</v>
      </c>
      <c r="Y603" s="102">
        <v>45993.385736689816</v>
      </c>
    </row>
    <row r="604" spans="1:25" x14ac:dyDescent="0.25">
      <c r="A604">
        <v>1614</v>
      </c>
      <c r="B604" t="s">
        <v>1233</v>
      </c>
      <c r="C604" t="s">
        <v>1234</v>
      </c>
      <c r="D604" t="s">
        <v>114</v>
      </c>
      <c r="E604" t="s">
        <v>45</v>
      </c>
      <c r="F604" t="s">
        <v>1228</v>
      </c>
      <c r="G604" t="s">
        <v>1235</v>
      </c>
      <c r="H604">
        <v>1978</v>
      </c>
      <c r="I604" t="s">
        <v>15440</v>
      </c>
      <c r="J604" t="s">
        <v>48</v>
      </c>
      <c r="K604" t="s">
        <v>13256</v>
      </c>
      <c r="L604">
        <v>0</v>
      </c>
      <c r="M604">
        <v>3</v>
      </c>
      <c r="N604" t="s">
        <v>49</v>
      </c>
      <c r="O604" t="s">
        <v>50</v>
      </c>
      <c r="P604">
        <v>0</v>
      </c>
      <c r="Q604" t="s">
        <v>51</v>
      </c>
      <c r="R604" t="s">
        <v>51</v>
      </c>
      <c r="S604" t="s">
        <v>13314</v>
      </c>
      <c r="T604">
        <v>322.3241586446274</v>
      </c>
      <c r="U604">
        <v>126</v>
      </c>
      <c r="V604" t="s">
        <v>15172</v>
      </c>
      <c r="W604" t="s">
        <v>15172</v>
      </c>
      <c r="X604" t="s">
        <v>13242</v>
      </c>
      <c r="Y604" s="102">
        <v>45993.385736689816</v>
      </c>
    </row>
    <row r="605" spans="1:25" x14ac:dyDescent="0.25">
      <c r="A605">
        <v>1615</v>
      </c>
      <c r="B605" t="s">
        <v>1236</v>
      </c>
      <c r="C605" t="s">
        <v>1234</v>
      </c>
      <c r="D605" t="s">
        <v>114</v>
      </c>
      <c r="E605" t="s">
        <v>45</v>
      </c>
      <c r="F605" t="s">
        <v>1228</v>
      </c>
      <c r="G605" t="s">
        <v>1235</v>
      </c>
      <c r="H605">
        <v>1978</v>
      </c>
      <c r="I605" t="s">
        <v>15440</v>
      </c>
      <c r="J605" t="s">
        <v>48</v>
      </c>
      <c r="K605" t="s">
        <v>13256</v>
      </c>
      <c r="L605">
        <v>0</v>
      </c>
      <c r="M605">
        <v>3</v>
      </c>
      <c r="N605" t="s">
        <v>49</v>
      </c>
      <c r="O605" t="s">
        <v>50</v>
      </c>
      <c r="P605">
        <v>0</v>
      </c>
      <c r="Q605" t="s">
        <v>51</v>
      </c>
      <c r="R605" t="s">
        <v>51</v>
      </c>
      <c r="S605" t="s">
        <v>13314</v>
      </c>
      <c r="T605">
        <v>322.44500037762253</v>
      </c>
      <c r="U605">
        <v>126</v>
      </c>
      <c r="V605" t="s">
        <v>15172</v>
      </c>
      <c r="W605" t="s">
        <v>15172</v>
      </c>
      <c r="X605" t="s">
        <v>13242</v>
      </c>
      <c r="Y605" s="102">
        <v>45993.385736689816</v>
      </c>
    </row>
    <row r="606" spans="1:25" x14ac:dyDescent="0.25">
      <c r="A606">
        <v>1616</v>
      </c>
      <c r="B606" t="s">
        <v>1237</v>
      </c>
      <c r="C606" t="s">
        <v>1238</v>
      </c>
      <c r="D606" t="s">
        <v>114</v>
      </c>
      <c r="E606" t="s">
        <v>45</v>
      </c>
      <c r="F606" t="s">
        <v>1228</v>
      </c>
      <c r="G606" t="s">
        <v>1239</v>
      </c>
      <c r="H606">
        <v>1977</v>
      </c>
      <c r="I606" t="s">
        <v>15440</v>
      </c>
      <c r="J606" t="s">
        <v>48</v>
      </c>
      <c r="K606" t="s">
        <v>13256</v>
      </c>
      <c r="L606">
        <v>0</v>
      </c>
      <c r="M606">
        <v>3</v>
      </c>
      <c r="N606" t="s">
        <v>64</v>
      </c>
      <c r="O606" t="s">
        <v>65</v>
      </c>
      <c r="P606">
        <v>0</v>
      </c>
      <c r="Q606" t="s">
        <v>51</v>
      </c>
      <c r="R606" t="s">
        <v>51</v>
      </c>
      <c r="S606" t="s">
        <v>13314</v>
      </c>
      <c r="T606">
        <v>325.7540883287902</v>
      </c>
      <c r="U606">
        <v>78</v>
      </c>
      <c r="V606" t="s">
        <v>15172</v>
      </c>
      <c r="W606" t="s">
        <v>15172</v>
      </c>
      <c r="X606" t="s">
        <v>13242</v>
      </c>
      <c r="Y606" s="102">
        <v>45993.385736689816</v>
      </c>
    </row>
    <row r="607" spans="1:25" x14ac:dyDescent="0.25">
      <c r="A607">
        <v>1617</v>
      </c>
      <c r="B607" t="s">
        <v>1240</v>
      </c>
      <c r="C607" t="s">
        <v>1238</v>
      </c>
      <c r="D607" t="s">
        <v>114</v>
      </c>
      <c r="E607" t="s">
        <v>45</v>
      </c>
      <c r="F607" t="s">
        <v>1228</v>
      </c>
      <c r="G607" t="s">
        <v>1239</v>
      </c>
      <c r="H607">
        <v>1977</v>
      </c>
      <c r="I607" t="s">
        <v>15440</v>
      </c>
      <c r="J607" t="s">
        <v>48</v>
      </c>
      <c r="K607" t="s">
        <v>13256</v>
      </c>
      <c r="L607">
        <v>0</v>
      </c>
      <c r="M607">
        <v>3</v>
      </c>
      <c r="N607" t="s">
        <v>64</v>
      </c>
      <c r="O607" t="s">
        <v>65</v>
      </c>
      <c r="P607">
        <v>0</v>
      </c>
      <c r="Q607" t="s">
        <v>51</v>
      </c>
      <c r="R607" t="s">
        <v>51</v>
      </c>
      <c r="S607" t="s">
        <v>13314</v>
      </c>
      <c r="T607">
        <v>325.85680366340682</v>
      </c>
      <c r="U607">
        <v>78</v>
      </c>
      <c r="V607" t="s">
        <v>15172</v>
      </c>
      <c r="W607" t="s">
        <v>15172</v>
      </c>
      <c r="X607" t="s">
        <v>13242</v>
      </c>
      <c r="Y607" s="102">
        <v>45993.385736689816</v>
      </c>
    </row>
    <row r="608" spans="1:25" x14ac:dyDescent="0.25">
      <c r="A608">
        <v>1618</v>
      </c>
      <c r="B608" t="s">
        <v>1241</v>
      </c>
      <c r="C608" t="s">
        <v>167</v>
      </c>
      <c r="D608" t="s">
        <v>840</v>
      </c>
      <c r="E608" t="s">
        <v>45</v>
      </c>
      <c r="F608" t="s">
        <v>1228</v>
      </c>
      <c r="G608" t="s">
        <v>1242</v>
      </c>
      <c r="H608">
        <v>1977</v>
      </c>
      <c r="I608" t="s">
        <v>15440</v>
      </c>
      <c r="J608" t="s">
        <v>51</v>
      </c>
      <c r="K608" t="s">
        <v>15442</v>
      </c>
      <c r="L608">
        <v>0</v>
      </c>
      <c r="M608">
        <v>1</v>
      </c>
      <c r="N608" t="s">
        <v>59</v>
      </c>
      <c r="O608" t="s">
        <v>116</v>
      </c>
      <c r="P608">
        <v>0</v>
      </c>
      <c r="Q608" t="s">
        <v>51</v>
      </c>
      <c r="R608" t="s">
        <v>51</v>
      </c>
      <c r="S608" t="s">
        <v>13314</v>
      </c>
      <c r="T608">
        <v>326.88152217158671</v>
      </c>
      <c r="U608">
        <v>11</v>
      </c>
      <c r="V608" t="s">
        <v>15172</v>
      </c>
      <c r="W608" t="s">
        <v>15172</v>
      </c>
      <c r="X608" t="s">
        <v>13242</v>
      </c>
      <c r="Y608" s="102">
        <v>45993.385736689816</v>
      </c>
    </row>
    <row r="609" spans="1:25" x14ac:dyDescent="0.25">
      <c r="A609">
        <v>1619</v>
      </c>
      <c r="B609" t="s">
        <v>1243</v>
      </c>
      <c r="C609" t="s">
        <v>167</v>
      </c>
      <c r="D609" t="s">
        <v>840</v>
      </c>
      <c r="E609" t="s">
        <v>45</v>
      </c>
      <c r="F609" t="s">
        <v>1228</v>
      </c>
      <c r="G609" t="s">
        <v>1242</v>
      </c>
      <c r="H609">
        <v>1977</v>
      </c>
      <c r="I609" t="s">
        <v>15440</v>
      </c>
      <c r="J609" t="s">
        <v>51</v>
      </c>
      <c r="K609" t="s">
        <v>15442</v>
      </c>
      <c r="L609">
        <v>0</v>
      </c>
      <c r="M609">
        <v>1</v>
      </c>
      <c r="N609" t="s">
        <v>59</v>
      </c>
      <c r="O609" t="s">
        <v>116</v>
      </c>
      <c r="P609">
        <v>0</v>
      </c>
      <c r="Q609" t="s">
        <v>51</v>
      </c>
      <c r="R609" t="s">
        <v>51</v>
      </c>
      <c r="S609" t="s">
        <v>13314</v>
      </c>
      <c r="T609">
        <v>327.00069970437926</v>
      </c>
      <c r="U609">
        <v>11</v>
      </c>
      <c r="V609" t="s">
        <v>15172</v>
      </c>
      <c r="W609" t="s">
        <v>15172</v>
      </c>
      <c r="X609" t="s">
        <v>13242</v>
      </c>
      <c r="Y609" s="102">
        <v>45993.385736689816</v>
      </c>
    </row>
    <row r="610" spans="1:25" x14ac:dyDescent="0.25">
      <c r="A610">
        <v>1620</v>
      </c>
      <c r="B610" t="s">
        <v>1244</v>
      </c>
      <c r="C610" t="s">
        <v>1245</v>
      </c>
      <c r="D610" t="s">
        <v>114</v>
      </c>
      <c r="E610" t="s">
        <v>45</v>
      </c>
      <c r="F610" t="s">
        <v>1228</v>
      </c>
      <c r="G610" t="s">
        <v>1246</v>
      </c>
      <c r="H610">
        <v>1962</v>
      </c>
      <c r="I610" t="s">
        <v>15440</v>
      </c>
      <c r="J610" t="s">
        <v>48</v>
      </c>
      <c r="K610" t="s">
        <v>13254</v>
      </c>
      <c r="L610">
        <v>2.4</v>
      </c>
      <c r="M610">
        <v>3</v>
      </c>
      <c r="N610" t="s">
        <v>49</v>
      </c>
      <c r="O610" t="s">
        <v>50</v>
      </c>
      <c r="P610">
        <v>0</v>
      </c>
      <c r="Q610" t="s">
        <v>51</v>
      </c>
      <c r="R610" t="s">
        <v>51</v>
      </c>
      <c r="S610" t="s">
        <v>13314</v>
      </c>
      <c r="T610">
        <v>328.80896883126292</v>
      </c>
      <c r="U610">
        <v>115</v>
      </c>
      <c r="V610" t="s">
        <v>15172</v>
      </c>
      <c r="W610" t="s">
        <v>15172</v>
      </c>
      <c r="X610" t="s">
        <v>13242</v>
      </c>
      <c r="Y610" s="102">
        <v>45993.385736689816</v>
      </c>
    </row>
    <row r="611" spans="1:25" x14ac:dyDescent="0.25">
      <c r="A611">
        <v>1621</v>
      </c>
      <c r="B611" t="s">
        <v>1247</v>
      </c>
      <c r="C611" t="s">
        <v>1245</v>
      </c>
      <c r="D611" t="s">
        <v>114</v>
      </c>
      <c r="E611" t="s">
        <v>45</v>
      </c>
      <c r="F611" t="s">
        <v>1228</v>
      </c>
      <c r="G611" t="s">
        <v>1246</v>
      </c>
      <c r="H611">
        <v>1962</v>
      </c>
      <c r="I611" t="s">
        <v>15440</v>
      </c>
      <c r="J611" t="s">
        <v>48</v>
      </c>
      <c r="K611" t="s">
        <v>13254</v>
      </c>
      <c r="L611">
        <v>2.4</v>
      </c>
      <c r="M611">
        <v>3</v>
      </c>
      <c r="N611" t="s">
        <v>49</v>
      </c>
      <c r="O611" t="s">
        <v>50</v>
      </c>
      <c r="P611">
        <v>0</v>
      </c>
      <c r="Q611" t="s">
        <v>51</v>
      </c>
      <c r="R611" t="s">
        <v>51</v>
      </c>
      <c r="S611" t="s">
        <v>13314</v>
      </c>
      <c r="T611">
        <v>328.92902579438004</v>
      </c>
      <c r="U611">
        <v>114</v>
      </c>
      <c r="V611" t="s">
        <v>15172</v>
      </c>
      <c r="W611" t="s">
        <v>15172</v>
      </c>
      <c r="X611" t="s">
        <v>13242</v>
      </c>
      <c r="Y611" s="102">
        <v>45993.385736689816</v>
      </c>
    </row>
    <row r="612" spans="1:25" x14ac:dyDescent="0.25">
      <c r="A612">
        <v>1622</v>
      </c>
      <c r="B612" t="s">
        <v>1248</v>
      </c>
      <c r="C612" t="s">
        <v>15468</v>
      </c>
      <c r="D612" t="s">
        <v>114</v>
      </c>
      <c r="E612" t="s">
        <v>45</v>
      </c>
      <c r="F612" t="s">
        <v>1228</v>
      </c>
      <c r="G612" t="s">
        <v>1249</v>
      </c>
      <c r="H612">
        <v>1962</v>
      </c>
      <c r="I612" t="s">
        <v>15440</v>
      </c>
      <c r="J612" t="s">
        <v>48</v>
      </c>
      <c r="K612" t="s">
        <v>13254</v>
      </c>
      <c r="L612">
        <v>4</v>
      </c>
      <c r="M612">
        <v>5</v>
      </c>
      <c r="N612" t="s">
        <v>49</v>
      </c>
      <c r="O612" t="s">
        <v>50</v>
      </c>
      <c r="P612">
        <v>0</v>
      </c>
      <c r="Q612" t="s">
        <v>51</v>
      </c>
      <c r="R612" t="s">
        <v>51</v>
      </c>
      <c r="S612" t="s">
        <v>13314</v>
      </c>
      <c r="T612">
        <v>330.73100600143738</v>
      </c>
      <c r="U612">
        <v>250.9</v>
      </c>
      <c r="V612" t="s">
        <v>15172</v>
      </c>
      <c r="W612" t="s">
        <v>15172</v>
      </c>
      <c r="X612" t="s">
        <v>13242</v>
      </c>
      <c r="Y612" s="102">
        <v>45993.385736689816</v>
      </c>
    </row>
    <row r="613" spans="1:25" x14ac:dyDescent="0.25">
      <c r="A613">
        <v>1623</v>
      </c>
      <c r="B613" t="s">
        <v>1250</v>
      </c>
      <c r="C613" t="s">
        <v>15468</v>
      </c>
      <c r="D613" t="s">
        <v>114</v>
      </c>
      <c r="E613" t="s">
        <v>45</v>
      </c>
      <c r="F613" t="s">
        <v>1228</v>
      </c>
      <c r="G613" t="s">
        <v>1249</v>
      </c>
      <c r="H613">
        <v>1962</v>
      </c>
      <c r="I613" t="s">
        <v>15440</v>
      </c>
      <c r="J613" t="s">
        <v>48</v>
      </c>
      <c r="K613" t="s">
        <v>13256</v>
      </c>
      <c r="L613">
        <v>0</v>
      </c>
      <c r="M613">
        <v>5</v>
      </c>
      <c r="N613" t="s">
        <v>49</v>
      </c>
      <c r="O613" t="s">
        <v>50</v>
      </c>
      <c r="P613">
        <v>0</v>
      </c>
      <c r="Q613" t="s">
        <v>51</v>
      </c>
      <c r="R613" t="s">
        <v>51</v>
      </c>
      <c r="S613" t="s">
        <v>13314</v>
      </c>
      <c r="T613">
        <v>330.84955362437188</v>
      </c>
      <c r="U613">
        <v>252.6</v>
      </c>
      <c r="V613" t="s">
        <v>15172</v>
      </c>
      <c r="W613" t="s">
        <v>15172</v>
      </c>
      <c r="X613" t="s">
        <v>13242</v>
      </c>
      <c r="Y613" s="102">
        <v>45993.385736689816</v>
      </c>
    </row>
    <row r="614" spans="1:25" x14ac:dyDescent="0.25">
      <c r="A614">
        <v>1624</v>
      </c>
      <c r="B614" t="s">
        <v>1251</v>
      </c>
      <c r="C614" t="s">
        <v>1252</v>
      </c>
      <c r="D614" t="s">
        <v>114</v>
      </c>
      <c r="E614" t="s">
        <v>45</v>
      </c>
      <c r="F614" t="s">
        <v>1228</v>
      </c>
      <c r="G614" t="s">
        <v>1249</v>
      </c>
      <c r="H614">
        <v>1962</v>
      </c>
      <c r="I614" t="s">
        <v>15440</v>
      </c>
      <c r="J614" t="s">
        <v>48</v>
      </c>
      <c r="K614" t="s">
        <v>13279</v>
      </c>
      <c r="L614">
        <v>0</v>
      </c>
      <c r="M614">
        <v>4</v>
      </c>
      <c r="N614" t="s">
        <v>73</v>
      </c>
      <c r="O614" t="s">
        <v>475</v>
      </c>
      <c r="P614">
        <v>1</v>
      </c>
      <c r="Q614" t="s">
        <v>59</v>
      </c>
      <c r="R614" t="s">
        <v>50</v>
      </c>
      <c r="S614" t="s">
        <v>13314</v>
      </c>
      <c r="T614">
        <v>331.36058157672318</v>
      </c>
      <c r="U614">
        <v>730</v>
      </c>
      <c r="V614" t="s">
        <v>15172</v>
      </c>
      <c r="W614" t="s">
        <v>15172</v>
      </c>
      <c r="X614" t="s">
        <v>13242</v>
      </c>
      <c r="Y614" s="102">
        <v>45993.385736689816</v>
      </c>
    </row>
    <row r="615" spans="1:25" x14ac:dyDescent="0.25">
      <c r="A615">
        <v>1625</v>
      </c>
      <c r="B615" t="s">
        <v>1253</v>
      </c>
      <c r="C615" t="s">
        <v>1252</v>
      </c>
      <c r="D615" t="s">
        <v>114</v>
      </c>
      <c r="E615" t="s">
        <v>45</v>
      </c>
      <c r="F615" t="s">
        <v>1228</v>
      </c>
      <c r="G615" t="s">
        <v>1249</v>
      </c>
      <c r="H615">
        <v>1962</v>
      </c>
      <c r="I615" t="s">
        <v>15440</v>
      </c>
      <c r="J615" t="s">
        <v>48</v>
      </c>
      <c r="K615" t="s">
        <v>13279</v>
      </c>
      <c r="L615">
        <v>0</v>
      </c>
      <c r="M615">
        <v>4</v>
      </c>
      <c r="N615" t="s">
        <v>73</v>
      </c>
      <c r="O615" t="s">
        <v>475</v>
      </c>
      <c r="P615">
        <v>1</v>
      </c>
      <c r="Q615" t="s">
        <v>59</v>
      </c>
      <c r="R615" t="s">
        <v>50</v>
      </c>
      <c r="S615" t="s">
        <v>13314</v>
      </c>
      <c r="T615">
        <v>331.47915024018272</v>
      </c>
      <c r="U615">
        <v>730</v>
      </c>
      <c r="V615" t="s">
        <v>15172</v>
      </c>
      <c r="W615" t="s">
        <v>15172</v>
      </c>
      <c r="X615" t="s">
        <v>13242</v>
      </c>
      <c r="Y615" s="102">
        <v>45993.385736689816</v>
      </c>
    </row>
    <row r="616" spans="1:25" x14ac:dyDescent="0.25">
      <c r="A616">
        <v>1626</v>
      </c>
      <c r="B616" t="s">
        <v>1254</v>
      </c>
      <c r="C616" t="s">
        <v>15248</v>
      </c>
      <c r="D616" t="s">
        <v>114</v>
      </c>
      <c r="E616" t="s">
        <v>45</v>
      </c>
      <c r="F616" t="s">
        <v>1228</v>
      </c>
      <c r="G616" t="s">
        <v>1255</v>
      </c>
      <c r="H616">
        <v>1962</v>
      </c>
      <c r="I616" t="s">
        <v>15440</v>
      </c>
      <c r="J616" t="s">
        <v>48</v>
      </c>
      <c r="K616" t="s">
        <v>13254</v>
      </c>
      <c r="L616">
        <v>2.5</v>
      </c>
      <c r="M616">
        <v>1</v>
      </c>
      <c r="N616" t="s">
        <v>165</v>
      </c>
      <c r="O616" t="s">
        <v>65</v>
      </c>
      <c r="P616">
        <v>0</v>
      </c>
      <c r="Q616" t="s">
        <v>51</v>
      </c>
      <c r="R616" t="s">
        <v>51</v>
      </c>
      <c r="S616" t="s">
        <v>13314</v>
      </c>
      <c r="T616">
        <v>333.66911900000002</v>
      </c>
      <c r="U616">
        <v>17</v>
      </c>
      <c r="V616" t="s">
        <v>15172</v>
      </c>
      <c r="W616" t="s">
        <v>15172</v>
      </c>
      <c r="X616" t="s">
        <v>13242</v>
      </c>
      <c r="Y616" s="102">
        <v>45993.385736689816</v>
      </c>
    </row>
    <row r="617" spans="1:25" x14ac:dyDescent="0.25">
      <c r="A617">
        <v>1627</v>
      </c>
      <c r="B617" t="s">
        <v>1256</v>
      </c>
      <c r="C617" t="s">
        <v>1257</v>
      </c>
      <c r="D617" t="s">
        <v>114</v>
      </c>
      <c r="E617" t="s">
        <v>45</v>
      </c>
      <c r="F617" t="s">
        <v>1228</v>
      </c>
      <c r="G617" t="s">
        <v>1258</v>
      </c>
      <c r="H617">
        <v>1962</v>
      </c>
      <c r="I617" t="s">
        <v>15440</v>
      </c>
      <c r="J617" t="s">
        <v>48</v>
      </c>
      <c r="K617" t="s">
        <v>13254</v>
      </c>
      <c r="L617">
        <v>2.5</v>
      </c>
      <c r="M617">
        <v>3</v>
      </c>
      <c r="N617" t="s">
        <v>49</v>
      </c>
      <c r="O617" t="s">
        <v>50</v>
      </c>
      <c r="P617">
        <v>0</v>
      </c>
      <c r="Q617" t="s">
        <v>51</v>
      </c>
      <c r="R617" t="s">
        <v>51</v>
      </c>
      <c r="S617" t="s">
        <v>13314</v>
      </c>
      <c r="T617">
        <v>334.72573355175098</v>
      </c>
      <c r="U617">
        <v>128</v>
      </c>
      <c r="V617" t="s">
        <v>15172</v>
      </c>
      <c r="W617" t="s">
        <v>15172</v>
      </c>
      <c r="X617" t="s">
        <v>13242</v>
      </c>
      <c r="Y617" s="102">
        <v>45993.385736689816</v>
      </c>
    </row>
    <row r="618" spans="1:25" x14ac:dyDescent="0.25">
      <c r="A618">
        <v>1628</v>
      </c>
      <c r="B618" t="s">
        <v>1259</v>
      </c>
      <c r="C618" t="s">
        <v>1257</v>
      </c>
      <c r="D618" t="s">
        <v>114</v>
      </c>
      <c r="E618" t="s">
        <v>45</v>
      </c>
      <c r="F618" t="s">
        <v>1228</v>
      </c>
      <c r="G618" t="s">
        <v>1258</v>
      </c>
      <c r="H618">
        <v>1962</v>
      </c>
      <c r="I618" t="s">
        <v>15440</v>
      </c>
      <c r="J618" t="s">
        <v>48</v>
      </c>
      <c r="K618" t="s">
        <v>13256</v>
      </c>
      <c r="L618">
        <v>0</v>
      </c>
      <c r="M618">
        <v>3</v>
      </c>
      <c r="N618" t="s">
        <v>49</v>
      </c>
      <c r="O618" t="s">
        <v>50</v>
      </c>
      <c r="P618">
        <v>0</v>
      </c>
      <c r="Q618" t="s">
        <v>51</v>
      </c>
      <c r="R618" t="s">
        <v>51</v>
      </c>
      <c r="S618" t="s">
        <v>13314</v>
      </c>
      <c r="T618">
        <v>334.8045804149487</v>
      </c>
      <c r="U618">
        <v>128</v>
      </c>
      <c r="V618" t="s">
        <v>15172</v>
      </c>
      <c r="W618" t="s">
        <v>15172</v>
      </c>
      <c r="X618" t="s">
        <v>13242</v>
      </c>
      <c r="Y618" s="102">
        <v>45993.385736689816</v>
      </c>
    </row>
    <row r="619" spans="1:25" x14ac:dyDescent="0.25">
      <c r="A619">
        <v>1629</v>
      </c>
      <c r="B619" t="s">
        <v>1260</v>
      </c>
      <c r="C619" t="s">
        <v>1261</v>
      </c>
      <c r="D619" t="s">
        <v>114</v>
      </c>
      <c r="E619" t="s">
        <v>45</v>
      </c>
      <c r="F619" t="s">
        <v>1228</v>
      </c>
      <c r="G619" t="s">
        <v>1262</v>
      </c>
      <c r="H619">
        <v>1987</v>
      </c>
      <c r="I619" t="s">
        <v>15440</v>
      </c>
      <c r="J619" t="s">
        <v>48</v>
      </c>
      <c r="K619" t="s">
        <v>13256</v>
      </c>
      <c r="L619">
        <v>0</v>
      </c>
      <c r="M619">
        <v>3</v>
      </c>
      <c r="N619" t="s">
        <v>49</v>
      </c>
      <c r="O619" t="s">
        <v>50</v>
      </c>
      <c r="P619">
        <v>0</v>
      </c>
      <c r="Q619" t="s">
        <v>51</v>
      </c>
      <c r="R619" t="s">
        <v>51</v>
      </c>
      <c r="S619" t="s">
        <v>13314</v>
      </c>
      <c r="T619">
        <v>340.99712538537335</v>
      </c>
      <c r="U619">
        <v>119</v>
      </c>
      <c r="V619" t="s">
        <v>15172</v>
      </c>
      <c r="W619" t="s">
        <v>15172</v>
      </c>
      <c r="X619" t="s">
        <v>13242</v>
      </c>
      <c r="Y619" s="102">
        <v>45993.385736689816</v>
      </c>
    </row>
    <row r="620" spans="1:25" x14ac:dyDescent="0.25">
      <c r="A620">
        <v>1630</v>
      </c>
      <c r="B620" t="s">
        <v>1263</v>
      </c>
      <c r="C620" t="s">
        <v>1261</v>
      </c>
      <c r="D620" t="s">
        <v>114</v>
      </c>
      <c r="E620" t="s">
        <v>45</v>
      </c>
      <c r="F620" t="s">
        <v>1228</v>
      </c>
      <c r="G620" t="s">
        <v>1262</v>
      </c>
      <c r="H620">
        <v>1959</v>
      </c>
      <c r="I620" t="s">
        <v>15440</v>
      </c>
      <c r="J620" t="s">
        <v>48</v>
      </c>
      <c r="K620" t="s">
        <v>13325</v>
      </c>
      <c r="L620">
        <v>1</v>
      </c>
      <c r="M620">
        <v>3</v>
      </c>
      <c r="N620" t="s">
        <v>49</v>
      </c>
      <c r="O620" t="s">
        <v>50</v>
      </c>
      <c r="P620">
        <v>0</v>
      </c>
      <c r="Q620" t="s">
        <v>51</v>
      </c>
      <c r="R620" t="s">
        <v>51</v>
      </c>
      <c r="S620" t="s">
        <v>13314</v>
      </c>
      <c r="T620">
        <v>341.11556063609419</v>
      </c>
      <c r="U620">
        <v>118</v>
      </c>
      <c r="V620" t="s">
        <v>15172</v>
      </c>
      <c r="W620" t="s">
        <v>15172</v>
      </c>
      <c r="X620" t="s">
        <v>13242</v>
      </c>
      <c r="Y620" s="102">
        <v>45993.385736689816</v>
      </c>
    </row>
    <row r="621" spans="1:25" x14ac:dyDescent="0.25">
      <c r="A621">
        <v>1631</v>
      </c>
      <c r="B621" t="s">
        <v>1264</v>
      </c>
      <c r="C621" t="s">
        <v>1265</v>
      </c>
      <c r="D621" t="s">
        <v>114</v>
      </c>
      <c r="E621" t="s">
        <v>45</v>
      </c>
      <c r="F621" t="s">
        <v>1228</v>
      </c>
      <c r="G621" t="s">
        <v>1262</v>
      </c>
      <c r="H621">
        <v>1987</v>
      </c>
      <c r="I621" t="s">
        <v>15440</v>
      </c>
      <c r="J621" t="s">
        <v>48</v>
      </c>
      <c r="K621" t="s">
        <v>13256</v>
      </c>
      <c r="L621">
        <v>0</v>
      </c>
      <c r="M621">
        <v>2</v>
      </c>
      <c r="N621" t="s">
        <v>49</v>
      </c>
      <c r="O621" t="s">
        <v>50</v>
      </c>
      <c r="P621">
        <v>0</v>
      </c>
      <c r="Q621" t="s">
        <v>51</v>
      </c>
      <c r="R621" t="s">
        <v>51</v>
      </c>
      <c r="S621" t="s">
        <v>13314</v>
      </c>
      <c r="T621">
        <v>0.10212920842307326</v>
      </c>
      <c r="U621">
        <v>103</v>
      </c>
      <c r="V621" t="s">
        <v>15172</v>
      </c>
      <c r="W621" t="s">
        <v>15172</v>
      </c>
      <c r="X621" t="s">
        <v>13242</v>
      </c>
      <c r="Y621" s="102">
        <v>45993.385736689816</v>
      </c>
    </row>
    <row r="622" spans="1:25" x14ac:dyDescent="0.25">
      <c r="A622">
        <v>1632</v>
      </c>
      <c r="B622" t="s">
        <v>1266</v>
      </c>
      <c r="C622" t="s">
        <v>1267</v>
      </c>
      <c r="D622" t="s">
        <v>114</v>
      </c>
      <c r="E622" t="s">
        <v>45</v>
      </c>
      <c r="F622" t="s">
        <v>1228</v>
      </c>
      <c r="G622" t="s">
        <v>1262</v>
      </c>
      <c r="H622">
        <v>1987</v>
      </c>
      <c r="I622" t="s">
        <v>15440</v>
      </c>
      <c r="J622" t="s">
        <v>48</v>
      </c>
      <c r="K622" t="s">
        <v>13256</v>
      </c>
      <c r="L622">
        <v>0</v>
      </c>
      <c r="M622">
        <v>3</v>
      </c>
      <c r="N622" t="s">
        <v>49</v>
      </c>
      <c r="O622" t="s">
        <v>50</v>
      </c>
      <c r="P622">
        <v>0</v>
      </c>
      <c r="Q622" t="s">
        <v>51</v>
      </c>
      <c r="R622" t="s">
        <v>51</v>
      </c>
      <c r="S622" t="s">
        <v>13314</v>
      </c>
      <c r="T622">
        <v>341.09475295424102</v>
      </c>
      <c r="U622">
        <v>135</v>
      </c>
      <c r="V622" t="s">
        <v>15172</v>
      </c>
      <c r="W622" t="s">
        <v>15172</v>
      </c>
      <c r="X622" t="s">
        <v>13242</v>
      </c>
      <c r="Y622" s="102">
        <v>45993.385736689816</v>
      </c>
    </row>
    <row r="623" spans="1:25" x14ac:dyDescent="0.25">
      <c r="A623">
        <v>1633</v>
      </c>
      <c r="B623" t="s">
        <v>1268</v>
      </c>
      <c r="C623" t="s">
        <v>1267</v>
      </c>
      <c r="D623" t="s">
        <v>114</v>
      </c>
      <c r="E623" t="s">
        <v>45</v>
      </c>
      <c r="F623" t="s">
        <v>1228</v>
      </c>
      <c r="G623" t="s">
        <v>1262</v>
      </c>
      <c r="H623">
        <v>1987</v>
      </c>
      <c r="I623" t="s">
        <v>15440</v>
      </c>
      <c r="J623" t="s">
        <v>48</v>
      </c>
      <c r="K623" t="s">
        <v>13256</v>
      </c>
      <c r="L623">
        <v>0</v>
      </c>
      <c r="M623">
        <v>3</v>
      </c>
      <c r="N623" t="s">
        <v>49</v>
      </c>
      <c r="O623" t="s">
        <v>50</v>
      </c>
      <c r="P623">
        <v>0</v>
      </c>
      <c r="Q623" t="s">
        <v>51</v>
      </c>
      <c r="R623" t="s">
        <v>51</v>
      </c>
      <c r="S623" t="s">
        <v>13314</v>
      </c>
      <c r="T623">
        <v>341.21362308282846</v>
      </c>
      <c r="U623">
        <v>135</v>
      </c>
      <c r="V623" t="s">
        <v>15172</v>
      </c>
      <c r="W623" t="s">
        <v>15172</v>
      </c>
      <c r="X623" t="s">
        <v>13242</v>
      </c>
      <c r="Y623" s="102">
        <v>45993.385736689816</v>
      </c>
    </row>
    <row r="624" spans="1:25" x14ac:dyDescent="0.25">
      <c r="A624">
        <v>1634</v>
      </c>
      <c r="B624" t="s">
        <v>1269</v>
      </c>
      <c r="C624" t="s">
        <v>167</v>
      </c>
      <c r="D624" t="s">
        <v>114</v>
      </c>
      <c r="E624" t="s">
        <v>45</v>
      </c>
      <c r="F624" t="s">
        <v>1228</v>
      </c>
      <c r="G624" t="s">
        <v>1270</v>
      </c>
      <c r="H624">
        <v>1987</v>
      </c>
      <c r="I624" t="s">
        <v>15440</v>
      </c>
      <c r="J624" t="s">
        <v>51</v>
      </c>
      <c r="K624" t="s">
        <v>15442</v>
      </c>
      <c r="L624">
        <v>0</v>
      </c>
      <c r="M624">
        <v>1</v>
      </c>
      <c r="N624" t="s">
        <v>59</v>
      </c>
      <c r="O624" t="s">
        <v>116</v>
      </c>
      <c r="P624">
        <v>0</v>
      </c>
      <c r="Q624" t="s">
        <v>51</v>
      </c>
      <c r="R624" t="s">
        <v>51</v>
      </c>
      <c r="S624" t="s">
        <v>13314</v>
      </c>
      <c r="T624">
        <v>342.84318156942931</v>
      </c>
      <c r="U624">
        <v>13.8</v>
      </c>
      <c r="V624" t="s">
        <v>15172</v>
      </c>
      <c r="W624" t="s">
        <v>15172</v>
      </c>
      <c r="X624" t="s">
        <v>13242</v>
      </c>
      <c r="Y624" s="102">
        <v>45993.385736689816</v>
      </c>
    </row>
    <row r="625" spans="1:25" x14ac:dyDescent="0.25">
      <c r="A625">
        <v>1635</v>
      </c>
      <c r="B625" t="s">
        <v>1271</v>
      </c>
      <c r="C625" t="s">
        <v>542</v>
      </c>
      <c r="D625" t="s">
        <v>114</v>
      </c>
      <c r="E625" t="s">
        <v>45</v>
      </c>
      <c r="F625" t="s">
        <v>1228</v>
      </c>
      <c r="G625" t="s">
        <v>1272</v>
      </c>
      <c r="H625">
        <v>1987</v>
      </c>
      <c r="I625" t="s">
        <v>15440</v>
      </c>
      <c r="J625" t="s">
        <v>48</v>
      </c>
      <c r="K625" t="s">
        <v>13254</v>
      </c>
      <c r="L625">
        <v>0.5</v>
      </c>
      <c r="M625">
        <v>3</v>
      </c>
      <c r="N625" t="s">
        <v>64</v>
      </c>
      <c r="O625" t="s">
        <v>65</v>
      </c>
      <c r="P625">
        <v>0</v>
      </c>
      <c r="Q625" t="s">
        <v>51</v>
      </c>
      <c r="R625" t="s">
        <v>51</v>
      </c>
      <c r="S625" t="s">
        <v>13314</v>
      </c>
      <c r="T625">
        <v>343.57272963075752</v>
      </c>
      <c r="U625">
        <v>62</v>
      </c>
      <c r="V625" t="s">
        <v>15172</v>
      </c>
      <c r="W625" t="s">
        <v>15172</v>
      </c>
      <c r="X625" t="s">
        <v>13242</v>
      </c>
      <c r="Y625" s="102">
        <v>45993.385736689816</v>
      </c>
    </row>
    <row r="626" spans="1:25" x14ac:dyDescent="0.25">
      <c r="A626">
        <v>1636</v>
      </c>
      <c r="B626" t="s">
        <v>1273</v>
      </c>
      <c r="C626" t="s">
        <v>15469</v>
      </c>
      <c r="D626" t="s">
        <v>114</v>
      </c>
      <c r="E626" t="s">
        <v>45</v>
      </c>
      <c r="F626" t="s">
        <v>1228</v>
      </c>
      <c r="G626" t="s">
        <v>1272</v>
      </c>
      <c r="H626">
        <v>1987</v>
      </c>
      <c r="I626" t="s">
        <v>15440</v>
      </c>
      <c r="J626" t="s">
        <v>48</v>
      </c>
      <c r="K626" t="s">
        <v>13254</v>
      </c>
      <c r="L626">
        <v>0.5</v>
      </c>
      <c r="M626">
        <v>3</v>
      </c>
      <c r="N626" t="s">
        <v>64</v>
      </c>
      <c r="O626" t="s">
        <v>65</v>
      </c>
      <c r="P626">
        <v>0</v>
      </c>
      <c r="Q626" t="s">
        <v>51</v>
      </c>
      <c r="R626" t="s">
        <v>51</v>
      </c>
      <c r="S626" t="s">
        <v>13314</v>
      </c>
      <c r="T626">
        <v>343.69153319985088</v>
      </c>
      <c r="U626">
        <v>62</v>
      </c>
      <c r="V626" t="s">
        <v>15172</v>
      </c>
      <c r="W626" t="s">
        <v>15172</v>
      </c>
      <c r="X626" t="s">
        <v>13242</v>
      </c>
      <c r="Y626" s="102">
        <v>45993.385736689816</v>
      </c>
    </row>
    <row r="627" spans="1:25" x14ac:dyDescent="0.25">
      <c r="A627">
        <v>1637</v>
      </c>
      <c r="B627" t="s">
        <v>1274</v>
      </c>
      <c r="C627" t="s">
        <v>167</v>
      </c>
      <c r="D627" t="s">
        <v>840</v>
      </c>
      <c r="E627" t="s">
        <v>45</v>
      </c>
      <c r="F627" t="s">
        <v>1228</v>
      </c>
      <c r="G627" t="s">
        <v>1275</v>
      </c>
      <c r="H627">
        <v>1987</v>
      </c>
      <c r="I627" t="s">
        <v>15440</v>
      </c>
      <c r="J627" t="s">
        <v>51</v>
      </c>
      <c r="K627" t="s">
        <v>15442</v>
      </c>
      <c r="L627">
        <v>0</v>
      </c>
      <c r="M627">
        <v>1</v>
      </c>
      <c r="N627" t="s">
        <v>59</v>
      </c>
      <c r="O627" t="s">
        <v>116</v>
      </c>
      <c r="P627">
        <v>0</v>
      </c>
      <c r="Q627" t="s">
        <v>51</v>
      </c>
      <c r="R627" t="s">
        <v>51</v>
      </c>
      <c r="S627" t="s">
        <v>13314</v>
      </c>
      <c r="T627">
        <v>344.36596009965149</v>
      </c>
      <c r="U627">
        <v>13.8</v>
      </c>
      <c r="V627" t="s">
        <v>15172</v>
      </c>
      <c r="W627" t="s">
        <v>15172</v>
      </c>
      <c r="X627" t="s">
        <v>13242</v>
      </c>
      <c r="Y627" s="102">
        <v>45993.385736689816</v>
      </c>
    </row>
    <row r="628" spans="1:25" x14ac:dyDescent="0.25">
      <c r="A628">
        <v>1638</v>
      </c>
      <c r="B628" t="s">
        <v>1276</v>
      </c>
      <c r="C628" t="s">
        <v>227</v>
      </c>
      <c r="D628" t="s">
        <v>114</v>
      </c>
      <c r="E628" t="s">
        <v>45</v>
      </c>
      <c r="F628" t="s">
        <v>1228</v>
      </c>
      <c r="G628" t="s">
        <v>1277</v>
      </c>
      <c r="H628">
        <v>1960</v>
      </c>
      <c r="I628" t="s">
        <v>15440</v>
      </c>
      <c r="J628" t="s">
        <v>51</v>
      </c>
      <c r="K628" t="s">
        <v>15442</v>
      </c>
      <c r="L628">
        <v>0</v>
      </c>
      <c r="M628">
        <v>1</v>
      </c>
      <c r="N628" t="s">
        <v>59</v>
      </c>
      <c r="O628" t="s">
        <v>116</v>
      </c>
      <c r="P628">
        <v>0</v>
      </c>
      <c r="Q628" t="s">
        <v>51</v>
      </c>
      <c r="R628" t="s">
        <v>51</v>
      </c>
      <c r="S628" t="s">
        <v>13314</v>
      </c>
      <c r="T628">
        <v>345.67307307820499</v>
      </c>
      <c r="U628">
        <v>16.5</v>
      </c>
      <c r="V628" t="s">
        <v>15172</v>
      </c>
      <c r="W628" t="s">
        <v>15172</v>
      </c>
      <c r="X628" t="s">
        <v>13242</v>
      </c>
      <c r="Y628" s="102">
        <v>45993.385736689816</v>
      </c>
    </row>
    <row r="629" spans="1:25" x14ac:dyDescent="0.25">
      <c r="A629">
        <v>1639</v>
      </c>
      <c r="B629" t="s">
        <v>1278</v>
      </c>
      <c r="C629" t="s">
        <v>1279</v>
      </c>
      <c r="D629" t="s">
        <v>114</v>
      </c>
      <c r="E629" t="s">
        <v>45</v>
      </c>
      <c r="F629" t="s">
        <v>1228</v>
      </c>
      <c r="G629" t="s">
        <v>1280</v>
      </c>
      <c r="H629">
        <v>1987</v>
      </c>
      <c r="I629" t="s">
        <v>15440</v>
      </c>
      <c r="J629" t="s">
        <v>48</v>
      </c>
      <c r="K629" t="s">
        <v>13254</v>
      </c>
      <c r="L629">
        <v>2</v>
      </c>
      <c r="M629">
        <v>3</v>
      </c>
      <c r="N629" t="s">
        <v>64</v>
      </c>
      <c r="O629" t="s">
        <v>65</v>
      </c>
      <c r="P629">
        <v>0</v>
      </c>
      <c r="Q629" t="s">
        <v>51</v>
      </c>
      <c r="R629" t="s">
        <v>51</v>
      </c>
      <c r="S629" t="s">
        <v>13314</v>
      </c>
      <c r="T629">
        <v>346.9390326574495</v>
      </c>
      <c r="U629">
        <v>45</v>
      </c>
      <c r="V629" t="s">
        <v>15172</v>
      </c>
      <c r="W629" t="s">
        <v>15172</v>
      </c>
      <c r="X629" t="s">
        <v>13242</v>
      </c>
      <c r="Y629" s="102">
        <v>45993.385736689816</v>
      </c>
    </row>
    <row r="630" spans="1:25" x14ac:dyDescent="0.25">
      <c r="A630">
        <v>1640</v>
      </c>
      <c r="B630" t="s">
        <v>1281</v>
      </c>
      <c r="C630" t="s">
        <v>1279</v>
      </c>
      <c r="D630" t="s">
        <v>840</v>
      </c>
      <c r="E630" t="s">
        <v>45</v>
      </c>
      <c r="F630" t="s">
        <v>1228</v>
      </c>
      <c r="G630" t="s">
        <v>1280</v>
      </c>
      <c r="H630">
        <v>2012</v>
      </c>
      <c r="I630" t="s">
        <v>15441</v>
      </c>
      <c r="J630" t="s">
        <v>48</v>
      </c>
      <c r="K630" t="s">
        <v>13256</v>
      </c>
      <c r="L630">
        <v>2</v>
      </c>
      <c r="M630">
        <v>3</v>
      </c>
      <c r="N630" t="s">
        <v>64</v>
      </c>
      <c r="O630" t="s">
        <v>65</v>
      </c>
      <c r="P630">
        <v>0</v>
      </c>
      <c r="Q630" t="s">
        <v>51</v>
      </c>
      <c r="R630" t="s">
        <v>51</v>
      </c>
      <c r="S630" t="s">
        <v>13314</v>
      </c>
      <c r="T630">
        <v>347.05787261815129</v>
      </c>
      <c r="U630">
        <v>60</v>
      </c>
      <c r="V630" t="s">
        <v>15172</v>
      </c>
      <c r="W630" t="s">
        <v>15172</v>
      </c>
      <c r="X630" t="s">
        <v>13242</v>
      </c>
      <c r="Y630" s="102">
        <v>45993.385736689816</v>
      </c>
    </row>
    <row r="631" spans="1:25" x14ac:dyDescent="0.25">
      <c r="A631">
        <v>1641</v>
      </c>
      <c r="B631" t="s">
        <v>1282</v>
      </c>
      <c r="C631" t="s">
        <v>167</v>
      </c>
      <c r="D631" t="s">
        <v>840</v>
      </c>
      <c r="E631" t="s">
        <v>45</v>
      </c>
      <c r="F631" t="s">
        <v>1228</v>
      </c>
      <c r="G631" t="s">
        <v>1283</v>
      </c>
      <c r="H631">
        <v>1987</v>
      </c>
      <c r="I631" t="s">
        <v>15440</v>
      </c>
      <c r="J631" t="s">
        <v>51</v>
      </c>
      <c r="K631" t="s">
        <v>15442</v>
      </c>
      <c r="L631">
        <v>0</v>
      </c>
      <c r="M631">
        <v>1</v>
      </c>
      <c r="N631" t="s">
        <v>59</v>
      </c>
      <c r="O631" t="s">
        <v>116</v>
      </c>
      <c r="P631">
        <v>0</v>
      </c>
      <c r="Q631" t="s">
        <v>51</v>
      </c>
      <c r="R631" t="s">
        <v>51</v>
      </c>
      <c r="S631" t="s">
        <v>13314</v>
      </c>
      <c r="T631">
        <v>347.62236963089907</v>
      </c>
      <c r="U631">
        <v>14</v>
      </c>
      <c r="V631" t="s">
        <v>15172</v>
      </c>
      <c r="W631" t="s">
        <v>15172</v>
      </c>
      <c r="X631" t="s">
        <v>13242</v>
      </c>
      <c r="Y631" s="102">
        <v>45993.385736689816</v>
      </c>
    </row>
    <row r="632" spans="1:25" x14ac:dyDescent="0.25">
      <c r="A632">
        <v>1642</v>
      </c>
      <c r="B632" t="s">
        <v>1284</v>
      </c>
      <c r="C632" t="s">
        <v>1285</v>
      </c>
      <c r="D632" t="s">
        <v>114</v>
      </c>
      <c r="E632" t="s">
        <v>45</v>
      </c>
      <c r="F632" t="s">
        <v>1228</v>
      </c>
      <c r="G632" t="s">
        <v>1286</v>
      </c>
      <c r="H632">
        <v>1987</v>
      </c>
      <c r="I632" t="s">
        <v>15440</v>
      </c>
      <c r="J632" t="s">
        <v>48</v>
      </c>
      <c r="K632" t="s">
        <v>13254</v>
      </c>
      <c r="L632">
        <v>2</v>
      </c>
      <c r="M632">
        <v>3</v>
      </c>
      <c r="N632" t="s">
        <v>64</v>
      </c>
      <c r="O632" t="s">
        <v>65</v>
      </c>
      <c r="P632">
        <v>0</v>
      </c>
      <c r="Q632" t="s">
        <v>51</v>
      </c>
      <c r="R632" t="s">
        <v>51</v>
      </c>
      <c r="S632" t="s">
        <v>13314</v>
      </c>
      <c r="T632">
        <v>348.24271678995615</v>
      </c>
      <c r="U632">
        <v>79</v>
      </c>
      <c r="V632" t="s">
        <v>15172</v>
      </c>
      <c r="W632" t="s">
        <v>15172</v>
      </c>
      <c r="X632" t="s">
        <v>13242</v>
      </c>
      <c r="Y632" s="102">
        <v>45993.385736689816</v>
      </c>
    </row>
    <row r="633" spans="1:25" x14ac:dyDescent="0.25">
      <c r="A633">
        <v>1643</v>
      </c>
      <c r="B633" t="s">
        <v>1287</v>
      </c>
      <c r="C633" t="s">
        <v>1285</v>
      </c>
      <c r="D633" t="s">
        <v>114</v>
      </c>
      <c r="E633" t="s">
        <v>45</v>
      </c>
      <c r="F633" t="s">
        <v>1228</v>
      </c>
      <c r="G633" t="s">
        <v>1286</v>
      </c>
      <c r="H633">
        <v>1987</v>
      </c>
      <c r="I633" t="s">
        <v>15440</v>
      </c>
      <c r="J633" t="s">
        <v>48</v>
      </c>
      <c r="K633" t="s">
        <v>13254</v>
      </c>
      <c r="L633">
        <v>2</v>
      </c>
      <c r="M633">
        <v>3</v>
      </c>
      <c r="N633" t="s">
        <v>64</v>
      </c>
      <c r="O633" t="s">
        <v>65</v>
      </c>
      <c r="P633">
        <v>0</v>
      </c>
      <c r="Q633" t="s">
        <v>51</v>
      </c>
      <c r="R633" t="s">
        <v>51</v>
      </c>
      <c r="S633" t="s">
        <v>13314</v>
      </c>
      <c r="T633">
        <v>348.34682052609617</v>
      </c>
      <c r="U633">
        <v>79</v>
      </c>
      <c r="V633" t="s">
        <v>15172</v>
      </c>
      <c r="W633" t="s">
        <v>15172</v>
      </c>
      <c r="X633" t="s">
        <v>13242</v>
      </c>
      <c r="Y633" s="102">
        <v>45993.385736689816</v>
      </c>
    </row>
    <row r="634" spans="1:25" x14ac:dyDescent="0.25">
      <c r="A634">
        <v>1644</v>
      </c>
      <c r="B634" t="s">
        <v>1288</v>
      </c>
      <c r="C634" t="s">
        <v>15249</v>
      </c>
      <c r="D634" t="s">
        <v>114</v>
      </c>
      <c r="E634" t="s">
        <v>45</v>
      </c>
      <c r="F634" t="s">
        <v>1228</v>
      </c>
      <c r="G634" t="s">
        <v>1289</v>
      </c>
      <c r="H634">
        <v>1960</v>
      </c>
      <c r="I634" t="s">
        <v>15440</v>
      </c>
      <c r="J634" t="s">
        <v>51</v>
      </c>
      <c r="K634" t="s">
        <v>15442</v>
      </c>
      <c r="L634">
        <v>0</v>
      </c>
      <c r="M634">
        <v>1</v>
      </c>
      <c r="N634" t="s">
        <v>59</v>
      </c>
      <c r="O634" t="s">
        <v>116</v>
      </c>
      <c r="P634">
        <v>0</v>
      </c>
      <c r="Q634" t="s">
        <v>51</v>
      </c>
      <c r="R634" t="s">
        <v>51</v>
      </c>
      <c r="S634" t="s">
        <v>13314</v>
      </c>
      <c r="T634">
        <v>350.5015989170173</v>
      </c>
      <c r="U634">
        <v>16.5</v>
      </c>
      <c r="V634" t="s">
        <v>15172</v>
      </c>
      <c r="W634" t="s">
        <v>15172</v>
      </c>
      <c r="X634" t="s">
        <v>13242</v>
      </c>
      <c r="Y634" s="102">
        <v>45993.385736689816</v>
      </c>
    </row>
    <row r="635" spans="1:25" x14ac:dyDescent="0.25">
      <c r="A635">
        <v>1645</v>
      </c>
      <c r="B635" t="s">
        <v>1290</v>
      </c>
      <c r="C635" t="s">
        <v>1291</v>
      </c>
      <c r="D635" t="s">
        <v>114</v>
      </c>
      <c r="E635" t="s">
        <v>1292</v>
      </c>
      <c r="F635" t="s">
        <v>1293</v>
      </c>
      <c r="G635" t="s">
        <v>1294</v>
      </c>
      <c r="H635">
        <v>1981</v>
      </c>
      <c r="I635" t="s">
        <v>15440</v>
      </c>
      <c r="J635" t="s">
        <v>48</v>
      </c>
      <c r="K635" t="s">
        <v>13251</v>
      </c>
      <c r="L635">
        <v>0</v>
      </c>
      <c r="M635">
        <v>3</v>
      </c>
      <c r="N635" t="s">
        <v>49</v>
      </c>
      <c r="O635" t="s">
        <v>50</v>
      </c>
      <c r="P635">
        <v>0</v>
      </c>
      <c r="Q635" t="s">
        <v>51</v>
      </c>
      <c r="R635" t="s">
        <v>51</v>
      </c>
      <c r="S635" t="s">
        <v>13314</v>
      </c>
      <c r="T635">
        <v>352.08824990588778</v>
      </c>
      <c r="U635">
        <v>124</v>
      </c>
      <c r="V635" t="s">
        <v>15172</v>
      </c>
      <c r="W635" t="s">
        <v>15172</v>
      </c>
      <c r="X635" t="s">
        <v>13242</v>
      </c>
      <c r="Y635" s="102">
        <v>45993.385736689816</v>
      </c>
    </row>
    <row r="636" spans="1:25" x14ac:dyDescent="0.25">
      <c r="A636">
        <v>1646</v>
      </c>
      <c r="B636" t="s">
        <v>1295</v>
      </c>
      <c r="C636" t="s">
        <v>1291</v>
      </c>
      <c r="D636" t="s">
        <v>114</v>
      </c>
      <c r="E636" t="s">
        <v>1292</v>
      </c>
      <c r="F636" t="s">
        <v>1293</v>
      </c>
      <c r="G636" t="s">
        <v>1294</v>
      </c>
      <c r="H636">
        <v>1981</v>
      </c>
      <c r="I636" t="s">
        <v>15440</v>
      </c>
      <c r="J636" t="s">
        <v>48</v>
      </c>
      <c r="K636" t="s">
        <v>13251</v>
      </c>
      <c r="L636">
        <v>0</v>
      </c>
      <c r="M636">
        <v>3</v>
      </c>
      <c r="N636" t="s">
        <v>49</v>
      </c>
      <c r="O636" t="s">
        <v>50</v>
      </c>
      <c r="P636">
        <v>0</v>
      </c>
      <c r="Q636" t="s">
        <v>51</v>
      </c>
      <c r="R636" t="s">
        <v>51</v>
      </c>
      <c r="S636" t="s">
        <v>13314</v>
      </c>
      <c r="T636">
        <v>352.20560290134779</v>
      </c>
      <c r="U636">
        <v>124</v>
      </c>
      <c r="V636" t="s">
        <v>15172</v>
      </c>
      <c r="W636" t="s">
        <v>15172</v>
      </c>
      <c r="X636" t="s">
        <v>13242</v>
      </c>
      <c r="Y636" s="102">
        <v>45993.385736689816</v>
      </c>
    </row>
    <row r="637" spans="1:25" x14ac:dyDescent="0.25">
      <c r="A637">
        <v>1647</v>
      </c>
      <c r="B637" t="s">
        <v>1296</v>
      </c>
      <c r="C637" t="s">
        <v>167</v>
      </c>
      <c r="D637" t="s">
        <v>840</v>
      </c>
      <c r="E637" t="s">
        <v>1292</v>
      </c>
      <c r="F637" t="s">
        <v>1293</v>
      </c>
      <c r="G637" t="s">
        <v>1297</v>
      </c>
      <c r="H637">
        <v>1981</v>
      </c>
      <c r="I637" t="s">
        <v>15440</v>
      </c>
      <c r="J637" t="s">
        <v>51</v>
      </c>
      <c r="K637" t="s">
        <v>15442</v>
      </c>
      <c r="L637">
        <v>0</v>
      </c>
      <c r="M637">
        <v>1</v>
      </c>
      <c r="N637" t="s">
        <v>59</v>
      </c>
      <c r="O637" t="s">
        <v>116</v>
      </c>
      <c r="P637">
        <v>0</v>
      </c>
      <c r="Q637" t="s">
        <v>51</v>
      </c>
      <c r="R637" t="s">
        <v>51</v>
      </c>
      <c r="S637" t="s">
        <v>13314</v>
      </c>
      <c r="T637">
        <v>353.07772483083011</v>
      </c>
      <c r="U637">
        <v>10.199999999999999</v>
      </c>
      <c r="V637" t="s">
        <v>15172</v>
      </c>
      <c r="W637" t="s">
        <v>15172</v>
      </c>
      <c r="X637" t="s">
        <v>13242</v>
      </c>
      <c r="Y637" s="102">
        <v>45993.385736689816</v>
      </c>
    </row>
    <row r="638" spans="1:25" x14ac:dyDescent="0.25">
      <c r="A638">
        <v>1648</v>
      </c>
      <c r="B638" t="s">
        <v>1298</v>
      </c>
      <c r="C638" t="s">
        <v>1299</v>
      </c>
      <c r="D638" t="s">
        <v>114</v>
      </c>
      <c r="E638" t="s">
        <v>1292</v>
      </c>
      <c r="F638" t="s">
        <v>1293</v>
      </c>
      <c r="G638" t="s">
        <v>1300</v>
      </c>
      <c r="H638">
        <v>1981</v>
      </c>
      <c r="I638" t="s">
        <v>15440</v>
      </c>
      <c r="J638" t="s">
        <v>48</v>
      </c>
      <c r="K638" t="s">
        <v>13280</v>
      </c>
      <c r="L638">
        <v>0.5</v>
      </c>
      <c r="M638">
        <v>3</v>
      </c>
      <c r="N638" t="s">
        <v>49</v>
      </c>
      <c r="O638" t="s">
        <v>50</v>
      </c>
      <c r="P638">
        <v>0</v>
      </c>
      <c r="Q638" t="s">
        <v>51</v>
      </c>
      <c r="R638" t="s">
        <v>51</v>
      </c>
      <c r="S638" t="s">
        <v>13314</v>
      </c>
      <c r="T638">
        <v>355.01224306345</v>
      </c>
      <c r="U638">
        <v>115</v>
      </c>
      <c r="V638" t="s">
        <v>15172</v>
      </c>
      <c r="W638" t="s">
        <v>15172</v>
      </c>
      <c r="X638" t="s">
        <v>13242</v>
      </c>
      <c r="Y638" s="102">
        <v>45993.385736689816</v>
      </c>
    </row>
    <row r="639" spans="1:25" x14ac:dyDescent="0.25">
      <c r="A639">
        <v>1649</v>
      </c>
      <c r="B639" t="s">
        <v>1301</v>
      </c>
      <c r="C639" t="s">
        <v>1299</v>
      </c>
      <c r="D639" t="s">
        <v>114</v>
      </c>
      <c r="E639" t="s">
        <v>1292</v>
      </c>
      <c r="F639" t="s">
        <v>1293</v>
      </c>
      <c r="G639" t="s">
        <v>1300</v>
      </c>
      <c r="H639">
        <v>1981</v>
      </c>
      <c r="I639" t="s">
        <v>15440</v>
      </c>
      <c r="J639" t="s">
        <v>48</v>
      </c>
      <c r="K639" t="s">
        <v>13280</v>
      </c>
      <c r="L639">
        <v>0.375</v>
      </c>
      <c r="M639">
        <v>3</v>
      </c>
      <c r="N639" t="s">
        <v>49</v>
      </c>
      <c r="O639" t="s">
        <v>50</v>
      </c>
      <c r="P639">
        <v>0</v>
      </c>
      <c r="Q639" t="s">
        <v>51</v>
      </c>
      <c r="R639" t="s">
        <v>51</v>
      </c>
      <c r="S639" t="s">
        <v>13314</v>
      </c>
      <c r="T639">
        <v>355.12770205360016</v>
      </c>
      <c r="U639">
        <v>115</v>
      </c>
      <c r="V639" t="s">
        <v>15172</v>
      </c>
      <c r="W639" t="s">
        <v>15172</v>
      </c>
      <c r="X639" t="s">
        <v>13242</v>
      </c>
      <c r="Y639" s="102">
        <v>45993.385736689816</v>
      </c>
    </row>
    <row r="640" spans="1:25" x14ac:dyDescent="0.25">
      <c r="A640">
        <v>1650</v>
      </c>
      <c r="B640" t="s">
        <v>1302</v>
      </c>
      <c r="C640" t="s">
        <v>1303</v>
      </c>
      <c r="D640" t="s">
        <v>114</v>
      </c>
      <c r="E640" t="s">
        <v>1292</v>
      </c>
      <c r="F640" t="s">
        <v>1293</v>
      </c>
      <c r="G640" t="s">
        <v>1304</v>
      </c>
      <c r="H640">
        <v>1983</v>
      </c>
      <c r="I640" t="s">
        <v>15440</v>
      </c>
      <c r="J640" t="s">
        <v>48</v>
      </c>
      <c r="K640" t="s">
        <v>13251</v>
      </c>
      <c r="L640">
        <v>0.5</v>
      </c>
      <c r="M640">
        <v>3</v>
      </c>
      <c r="N640" t="s">
        <v>64</v>
      </c>
      <c r="O640" t="s">
        <v>65</v>
      </c>
      <c r="P640">
        <v>0</v>
      </c>
      <c r="Q640" t="s">
        <v>51</v>
      </c>
      <c r="R640" t="s">
        <v>51</v>
      </c>
      <c r="S640" t="s">
        <v>13314</v>
      </c>
      <c r="T640">
        <v>356.27480815761504</v>
      </c>
      <c r="U640">
        <v>78</v>
      </c>
      <c r="V640" t="s">
        <v>15172</v>
      </c>
      <c r="W640" t="s">
        <v>15172</v>
      </c>
      <c r="X640" t="s">
        <v>13242</v>
      </c>
      <c r="Y640" s="102">
        <v>45993.385736689816</v>
      </c>
    </row>
    <row r="641" spans="1:25" x14ac:dyDescent="0.25">
      <c r="A641">
        <v>1651</v>
      </c>
      <c r="B641" t="s">
        <v>1305</v>
      </c>
      <c r="C641" t="s">
        <v>1303</v>
      </c>
      <c r="D641" t="s">
        <v>114</v>
      </c>
      <c r="E641" t="s">
        <v>1292</v>
      </c>
      <c r="F641" t="s">
        <v>1293</v>
      </c>
      <c r="G641" t="s">
        <v>1306</v>
      </c>
      <c r="H641">
        <v>1983</v>
      </c>
      <c r="I641" t="s">
        <v>15440</v>
      </c>
      <c r="J641" t="s">
        <v>48</v>
      </c>
      <c r="K641" t="s">
        <v>13251</v>
      </c>
      <c r="L641">
        <v>0.5</v>
      </c>
      <c r="M641">
        <v>3</v>
      </c>
      <c r="N641" t="s">
        <v>64</v>
      </c>
      <c r="O641" t="s">
        <v>65</v>
      </c>
      <c r="P641">
        <v>0</v>
      </c>
      <c r="Q641" t="s">
        <v>51</v>
      </c>
      <c r="R641" t="s">
        <v>51</v>
      </c>
      <c r="S641" t="s">
        <v>13314</v>
      </c>
      <c r="T641">
        <v>356.39230492327016</v>
      </c>
      <c r="U641">
        <v>78</v>
      </c>
      <c r="V641" t="s">
        <v>15172</v>
      </c>
      <c r="W641" t="s">
        <v>15172</v>
      </c>
      <c r="X641" t="s">
        <v>13242</v>
      </c>
      <c r="Y641" s="102">
        <v>45993.385736689816</v>
      </c>
    </row>
    <row r="642" spans="1:25" x14ac:dyDescent="0.25">
      <c r="A642">
        <v>1652</v>
      </c>
      <c r="B642" t="s">
        <v>1307</v>
      </c>
      <c r="C642" t="s">
        <v>926</v>
      </c>
      <c r="D642" t="s">
        <v>114</v>
      </c>
      <c r="E642" t="s">
        <v>1292</v>
      </c>
      <c r="F642" t="s">
        <v>1293</v>
      </c>
      <c r="G642" t="s">
        <v>1308</v>
      </c>
      <c r="H642">
        <v>1983</v>
      </c>
      <c r="I642" t="s">
        <v>15440</v>
      </c>
      <c r="J642" t="s">
        <v>51</v>
      </c>
      <c r="K642" t="s">
        <v>15442</v>
      </c>
      <c r="L642">
        <v>0</v>
      </c>
      <c r="M642">
        <v>1</v>
      </c>
      <c r="N642" t="s">
        <v>59</v>
      </c>
      <c r="O642" t="s">
        <v>116</v>
      </c>
      <c r="P642">
        <v>0</v>
      </c>
      <c r="Q642" t="s">
        <v>51</v>
      </c>
      <c r="R642" t="s">
        <v>51</v>
      </c>
      <c r="S642" t="s">
        <v>13314</v>
      </c>
      <c r="T642">
        <v>359.60761921812139</v>
      </c>
      <c r="U642">
        <v>10.199999999999999</v>
      </c>
      <c r="V642" t="s">
        <v>15172</v>
      </c>
      <c r="W642" t="s">
        <v>15172</v>
      </c>
      <c r="X642" t="s">
        <v>13242</v>
      </c>
      <c r="Y642" s="102">
        <v>45993.385736689816</v>
      </c>
    </row>
    <row r="643" spans="1:25" x14ac:dyDescent="0.25">
      <c r="A643">
        <v>1653</v>
      </c>
      <c r="B643" t="s">
        <v>1309</v>
      </c>
      <c r="C643" t="s">
        <v>542</v>
      </c>
      <c r="D643" t="s">
        <v>114</v>
      </c>
      <c r="E643" t="s">
        <v>1292</v>
      </c>
      <c r="F643" t="s">
        <v>1293</v>
      </c>
      <c r="G643" t="s">
        <v>1310</v>
      </c>
      <c r="H643">
        <v>1981</v>
      </c>
      <c r="I643" t="s">
        <v>15440</v>
      </c>
      <c r="J643" t="s">
        <v>48</v>
      </c>
      <c r="K643" t="s">
        <v>13251</v>
      </c>
      <c r="L643">
        <v>2</v>
      </c>
      <c r="M643">
        <v>3</v>
      </c>
      <c r="N643" t="s">
        <v>64</v>
      </c>
      <c r="O643" t="s">
        <v>65</v>
      </c>
      <c r="P643">
        <v>0</v>
      </c>
      <c r="Q643" t="s">
        <v>51</v>
      </c>
      <c r="R643" t="s">
        <v>51</v>
      </c>
      <c r="S643" t="s">
        <v>13314</v>
      </c>
      <c r="T643">
        <v>361.37967167059082</v>
      </c>
      <c r="U643">
        <v>79.2</v>
      </c>
      <c r="V643" t="s">
        <v>15172</v>
      </c>
      <c r="W643" t="s">
        <v>15172</v>
      </c>
      <c r="X643" t="s">
        <v>13242</v>
      </c>
      <c r="Y643" s="102">
        <v>45993.385736689816</v>
      </c>
    </row>
    <row r="644" spans="1:25" x14ac:dyDescent="0.25">
      <c r="A644">
        <v>1654</v>
      </c>
      <c r="B644" t="s">
        <v>1311</v>
      </c>
      <c r="C644" t="s">
        <v>542</v>
      </c>
      <c r="D644" t="s">
        <v>114</v>
      </c>
      <c r="E644" t="s">
        <v>1292</v>
      </c>
      <c r="F644" t="s">
        <v>1293</v>
      </c>
      <c r="G644" t="s">
        <v>1310</v>
      </c>
      <c r="H644">
        <v>1981</v>
      </c>
      <c r="I644" t="s">
        <v>15440</v>
      </c>
      <c r="J644" t="s">
        <v>48</v>
      </c>
      <c r="K644" t="s">
        <v>13251</v>
      </c>
      <c r="L644">
        <v>2</v>
      </c>
      <c r="M644">
        <v>3</v>
      </c>
      <c r="N644" t="s">
        <v>64</v>
      </c>
      <c r="O644" t="s">
        <v>65</v>
      </c>
      <c r="P644">
        <v>0</v>
      </c>
      <c r="Q644" t="s">
        <v>51</v>
      </c>
      <c r="R644" t="s">
        <v>51</v>
      </c>
      <c r="S644" t="s">
        <v>13314</v>
      </c>
      <c r="T644">
        <v>361.49227681700927</v>
      </c>
      <c r="U644">
        <v>79.2</v>
      </c>
      <c r="V644" t="s">
        <v>15172</v>
      </c>
      <c r="W644" t="s">
        <v>15172</v>
      </c>
      <c r="X644" t="s">
        <v>13242</v>
      </c>
      <c r="Y644" s="102">
        <v>45993.385736689816</v>
      </c>
    </row>
    <row r="645" spans="1:25" x14ac:dyDescent="0.25">
      <c r="A645">
        <v>1655</v>
      </c>
      <c r="B645" t="s">
        <v>1312</v>
      </c>
      <c r="C645" t="s">
        <v>1313</v>
      </c>
      <c r="D645" t="s">
        <v>114</v>
      </c>
      <c r="E645" t="s">
        <v>1292</v>
      </c>
      <c r="F645" t="s">
        <v>1293</v>
      </c>
      <c r="G645" t="s">
        <v>1314</v>
      </c>
      <c r="H645">
        <v>1981</v>
      </c>
      <c r="I645" t="s">
        <v>15440</v>
      </c>
      <c r="J645" t="s">
        <v>48</v>
      </c>
      <c r="K645" t="s">
        <v>13280</v>
      </c>
      <c r="L645">
        <v>0.375</v>
      </c>
      <c r="M645">
        <v>3</v>
      </c>
      <c r="N645" t="s">
        <v>49</v>
      </c>
      <c r="O645" t="s">
        <v>50</v>
      </c>
      <c r="P645">
        <v>0</v>
      </c>
      <c r="Q645" t="s">
        <v>51</v>
      </c>
      <c r="R645" t="s">
        <v>51</v>
      </c>
      <c r="S645" t="s">
        <v>13314</v>
      </c>
      <c r="T645">
        <v>365.46605929734358</v>
      </c>
      <c r="U645">
        <v>145</v>
      </c>
      <c r="V645" t="s">
        <v>15172</v>
      </c>
      <c r="W645" t="s">
        <v>15172</v>
      </c>
      <c r="X645" t="s">
        <v>13242</v>
      </c>
      <c r="Y645" s="102">
        <v>45993.385736689816</v>
      </c>
    </row>
    <row r="646" spans="1:25" x14ac:dyDescent="0.25">
      <c r="A646">
        <v>1656</v>
      </c>
      <c r="B646" t="s">
        <v>1315</v>
      </c>
      <c r="C646" t="s">
        <v>1313</v>
      </c>
      <c r="D646" t="s">
        <v>114</v>
      </c>
      <c r="E646" t="s">
        <v>1292</v>
      </c>
      <c r="F646" t="s">
        <v>1293</v>
      </c>
      <c r="G646" t="s">
        <v>1314</v>
      </c>
      <c r="H646">
        <v>1981</v>
      </c>
      <c r="I646" t="s">
        <v>15440</v>
      </c>
      <c r="J646" t="s">
        <v>48</v>
      </c>
      <c r="K646" t="s">
        <v>13280</v>
      </c>
      <c r="L646">
        <v>0.375</v>
      </c>
      <c r="M646">
        <v>3</v>
      </c>
      <c r="N646" t="s">
        <v>49</v>
      </c>
      <c r="O646" t="s">
        <v>50</v>
      </c>
      <c r="P646">
        <v>0</v>
      </c>
      <c r="Q646" t="s">
        <v>51</v>
      </c>
      <c r="R646" t="s">
        <v>51</v>
      </c>
      <c r="S646" t="s">
        <v>13314</v>
      </c>
      <c r="T646">
        <v>365.57918604298391</v>
      </c>
      <c r="U646">
        <v>145</v>
      </c>
      <c r="V646" t="s">
        <v>15172</v>
      </c>
      <c r="W646" t="s">
        <v>15172</v>
      </c>
      <c r="X646" t="s">
        <v>13242</v>
      </c>
      <c r="Y646" s="102">
        <v>45993.385736689816</v>
      </c>
    </row>
    <row r="647" spans="1:25" x14ac:dyDescent="0.25">
      <c r="A647">
        <v>1657</v>
      </c>
      <c r="B647" t="s">
        <v>1316</v>
      </c>
      <c r="C647" t="s">
        <v>1317</v>
      </c>
      <c r="D647" t="s">
        <v>114</v>
      </c>
      <c r="E647" t="s">
        <v>1292</v>
      </c>
      <c r="F647" t="s">
        <v>1293</v>
      </c>
      <c r="G647" t="s">
        <v>1318</v>
      </c>
      <c r="H647">
        <v>1980</v>
      </c>
      <c r="I647" t="s">
        <v>15440</v>
      </c>
      <c r="J647" t="s">
        <v>51</v>
      </c>
      <c r="K647" t="s">
        <v>15442</v>
      </c>
      <c r="L647">
        <v>0</v>
      </c>
      <c r="M647">
        <v>1</v>
      </c>
      <c r="N647" t="s">
        <v>59</v>
      </c>
      <c r="O647" t="s">
        <v>116</v>
      </c>
      <c r="P647">
        <v>0</v>
      </c>
      <c r="Q647" t="s">
        <v>51</v>
      </c>
      <c r="R647" t="s">
        <v>51</v>
      </c>
      <c r="S647" t="s">
        <v>13314</v>
      </c>
      <c r="T647">
        <v>366.83639746087158</v>
      </c>
      <c r="U647">
        <v>10.199999999999999</v>
      </c>
      <c r="V647" t="s">
        <v>15172</v>
      </c>
      <c r="W647" t="s">
        <v>15172</v>
      </c>
      <c r="X647" t="s">
        <v>13242</v>
      </c>
      <c r="Y647" s="102">
        <v>45993.385736689816</v>
      </c>
    </row>
    <row r="648" spans="1:25" x14ac:dyDescent="0.25">
      <c r="A648">
        <v>1658</v>
      </c>
      <c r="B648" t="s">
        <v>1319</v>
      </c>
      <c r="C648" t="s">
        <v>307</v>
      </c>
      <c r="D648" t="s">
        <v>114</v>
      </c>
      <c r="E648" t="s">
        <v>1292</v>
      </c>
      <c r="F648" t="s">
        <v>1293</v>
      </c>
      <c r="G648" t="s">
        <v>1318</v>
      </c>
      <c r="H648">
        <v>1980</v>
      </c>
      <c r="I648" t="s">
        <v>15440</v>
      </c>
      <c r="J648" t="s">
        <v>48</v>
      </c>
      <c r="K648" t="s">
        <v>13280</v>
      </c>
      <c r="L648">
        <v>0.375</v>
      </c>
      <c r="M648">
        <v>4</v>
      </c>
      <c r="N648" t="s">
        <v>49</v>
      </c>
      <c r="O648" t="s">
        <v>50</v>
      </c>
      <c r="P648">
        <v>0</v>
      </c>
      <c r="Q648" t="s">
        <v>51</v>
      </c>
      <c r="R648" t="s">
        <v>51</v>
      </c>
      <c r="S648" t="s">
        <v>13314</v>
      </c>
      <c r="T648">
        <v>366.82051901138811</v>
      </c>
      <c r="U648">
        <v>395.9</v>
      </c>
      <c r="V648" t="s">
        <v>15172</v>
      </c>
      <c r="W648" t="s">
        <v>15172</v>
      </c>
      <c r="X648" t="s">
        <v>13242</v>
      </c>
      <c r="Y648" s="102">
        <v>45993.385736689816</v>
      </c>
    </row>
    <row r="649" spans="1:25" x14ac:dyDescent="0.25">
      <c r="A649">
        <v>1659</v>
      </c>
      <c r="B649" t="s">
        <v>1320</v>
      </c>
      <c r="C649" t="s">
        <v>307</v>
      </c>
      <c r="D649" t="s">
        <v>114</v>
      </c>
      <c r="E649" t="s">
        <v>1292</v>
      </c>
      <c r="F649" t="s">
        <v>1293</v>
      </c>
      <c r="G649" t="s">
        <v>1318</v>
      </c>
      <c r="H649">
        <v>1980</v>
      </c>
      <c r="I649" t="s">
        <v>15440</v>
      </c>
      <c r="J649" t="s">
        <v>48</v>
      </c>
      <c r="K649" t="s">
        <v>13280</v>
      </c>
      <c r="L649">
        <v>0.375</v>
      </c>
      <c r="M649">
        <v>4</v>
      </c>
      <c r="N649" t="s">
        <v>49</v>
      </c>
      <c r="O649" t="s">
        <v>50</v>
      </c>
      <c r="P649">
        <v>0</v>
      </c>
      <c r="Q649" t="s">
        <v>51</v>
      </c>
      <c r="R649" t="s">
        <v>51</v>
      </c>
      <c r="S649" t="s">
        <v>13314</v>
      </c>
      <c r="T649">
        <v>366.93360355079085</v>
      </c>
      <c r="U649">
        <v>395.9</v>
      </c>
      <c r="V649" t="s">
        <v>15172</v>
      </c>
      <c r="W649" t="s">
        <v>15172</v>
      </c>
      <c r="X649" t="s">
        <v>13242</v>
      </c>
      <c r="Y649" s="102">
        <v>45993.385736689816</v>
      </c>
    </row>
    <row r="650" spans="1:25" x14ac:dyDescent="0.25">
      <c r="A650">
        <v>1660</v>
      </c>
      <c r="B650" t="s">
        <v>1321</v>
      </c>
      <c r="C650" t="s">
        <v>595</v>
      </c>
      <c r="D650" t="s">
        <v>114</v>
      </c>
      <c r="E650" t="s">
        <v>1292</v>
      </c>
      <c r="F650" t="s">
        <v>1293</v>
      </c>
      <c r="G650" t="s">
        <v>1322</v>
      </c>
      <c r="H650">
        <v>1980</v>
      </c>
      <c r="I650" t="s">
        <v>15440</v>
      </c>
      <c r="J650" t="s">
        <v>51</v>
      </c>
      <c r="K650" t="s">
        <v>15442</v>
      </c>
      <c r="L650">
        <v>0</v>
      </c>
      <c r="M650">
        <v>1</v>
      </c>
      <c r="N650" t="s">
        <v>59</v>
      </c>
      <c r="O650" t="s">
        <v>116</v>
      </c>
      <c r="P650">
        <v>0</v>
      </c>
      <c r="Q650" t="s">
        <v>51</v>
      </c>
      <c r="R650" t="s">
        <v>51</v>
      </c>
      <c r="S650" t="s">
        <v>13314</v>
      </c>
      <c r="T650">
        <v>368.81016948280057</v>
      </c>
      <c r="U650">
        <v>9</v>
      </c>
      <c r="V650" t="s">
        <v>15172</v>
      </c>
      <c r="W650" t="s">
        <v>15172</v>
      </c>
      <c r="X650" t="s">
        <v>13242</v>
      </c>
      <c r="Y650" s="102">
        <v>45993.385736689816</v>
      </c>
    </row>
    <row r="651" spans="1:25" x14ac:dyDescent="0.25">
      <c r="A651">
        <v>1661</v>
      </c>
      <c r="B651" t="s">
        <v>1323</v>
      </c>
      <c r="C651" t="s">
        <v>172</v>
      </c>
      <c r="D651" t="s">
        <v>114</v>
      </c>
      <c r="E651" t="s">
        <v>1292</v>
      </c>
      <c r="F651" t="s">
        <v>1293</v>
      </c>
      <c r="G651" t="s">
        <v>1324</v>
      </c>
      <c r="H651">
        <v>1980</v>
      </c>
      <c r="I651" t="s">
        <v>15440</v>
      </c>
      <c r="J651" t="s">
        <v>51</v>
      </c>
      <c r="K651" t="s">
        <v>15442</v>
      </c>
      <c r="L651">
        <v>0</v>
      </c>
      <c r="M651">
        <v>1</v>
      </c>
      <c r="N651" t="s">
        <v>59</v>
      </c>
      <c r="O651" t="s">
        <v>116</v>
      </c>
      <c r="P651">
        <v>0</v>
      </c>
      <c r="Q651" t="s">
        <v>51</v>
      </c>
      <c r="R651" t="s">
        <v>51</v>
      </c>
      <c r="S651" t="s">
        <v>13314</v>
      </c>
      <c r="T651">
        <v>372.12842389496177</v>
      </c>
      <c r="U651">
        <v>14.9</v>
      </c>
      <c r="V651" t="s">
        <v>15172</v>
      </c>
      <c r="W651" t="s">
        <v>15172</v>
      </c>
      <c r="X651" t="s">
        <v>13242</v>
      </c>
      <c r="Y651" s="102">
        <v>45993.385736689816</v>
      </c>
    </row>
    <row r="652" spans="1:25" x14ac:dyDescent="0.25">
      <c r="A652">
        <v>1662</v>
      </c>
      <c r="B652" t="s">
        <v>1325</v>
      </c>
      <c r="C652" t="s">
        <v>167</v>
      </c>
      <c r="D652" t="s">
        <v>114</v>
      </c>
      <c r="E652" t="s">
        <v>1292</v>
      </c>
      <c r="F652" t="s">
        <v>1293</v>
      </c>
      <c r="G652" t="s">
        <v>1324</v>
      </c>
      <c r="H652">
        <v>1980</v>
      </c>
      <c r="I652" t="s">
        <v>15440</v>
      </c>
      <c r="J652" t="s">
        <v>51</v>
      </c>
      <c r="K652" t="s">
        <v>15442</v>
      </c>
      <c r="L652">
        <v>0</v>
      </c>
      <c r="M652">
        <v>1</v>
      </c>
      <c r="N652" t="s">
        <v>59</v>
      </c>
      <c r="O652" t="s">
        <v>116</v>
      </c>
      <c r="P652">
        <v>0</v>
      </c>
      <c r="Q652" t="s">
        <v>51</v>
      </c>
      <c r="R652" t="s">
        <v>51</v>
      </c>
      <c r="S652" t="s">
        <v>13314</v>
      </c>
      <c r="T652">
        <v>372.35341256354792</v>
      </c>
      <c r="U652">
        <v>10.199999999999999</v>
      </c>
      <c r="V652" t="s">
        <v>15172</v>
      </c>
      <c r="W652" t="s">
        <v>15172</v>
      </c>
      <c r="X652" t="s">
        <v>13242</v>
      </c>
      <c r="Y652" s="102">
        <v>45993.385736689816</v>
      </c>
    </row>
    <row r="653" spans="1:25" x14ac:dyDescent="0.25">
      <c r="A653">
        <v>1663</v>
      </c>
      <c r="B653" t="s">
        <v>1326</v>
      </c>
      <c r="C653" t="s">
        <v>1327</v>
      </c>
      <c r="D653" t="s">
        <v>114</v>
      </c>
      <c r="E653" t="s">
        <v>1292</v>
      </c>
      <c r="F653" t="s">
        <v>1293</v>
      </c>
      <c r="G653" t="s">
        <v>1328</v>
      </c>
      <c r="H653">
        <v>1980</v>
      </c>
      <c r="I653" t="s">
        <v>15440</v>
      </c>
      <c r="J653" t="s">
        <v>48</v>
      </c>
      <c r="K653" t="s">
        <v>13251</v>
      </c>
      <c r="L653">
        <v>0.5</v>
      </c>
      <c r="M653">
        <v>2</v>
      </c>
      <c r="N653" t="s">
        <v>49</v>
      </c>
      <c r="O653" t="s">
        <v>50</v>
      </c>
      <c r="P653">
        <v>0</v>
      </c>
      <c r="Q653" t="s">
        <v>51</v>
      </c>
      <c r="R653" t="s">
        <v>51</v>
      </c>
      <c r="S653" t="s">
        <v>13314</v>
      </c>
      <c r="T653">
        <v>373.30477153936926</v>
      </c>
      <c r="U653">
        <v>172</v>
      </c>
      <c r="V653" t="s">
        <v>15172</v>
      </c>
      <c r="W653" t="s">
        <v>15172</v>
      </c>
      <c r="X653" t="s">
        <v>13242</v>
      </c>
      <c r="Y653" s="102">
        <v>45993.385736689816</v>
      </c>
    </row>
    <row r="654" spans="1:25" x14ac:dyDescent="0.25">
      <c r="A654">
        <v>1664</v>
      </c>
      <c r="B654" t="s">
        <v>1329</v>
      </c>
      <c r="C654" t="s">
        <v>1327</v>
      </c>
      <c r="D654" t="s">
        <v>114</v>
      </c>
      <c r="E654" t="s">
        <v>1292</v>
      </c>
      <c r="F654" t="s">
        <v>1293</v>
      </c>
      <c r="G654" t="s">
        <v>1328</v>
      </c>
      <c r="H654">
        <v>1980</v>
      </c>
      <c r="I654" t="s">
        <v>15440</v>
      </c>
      <c r="J654" t="s">
        <v>48</v>
      </c>
      <c r="K654" t="s">
        <v>13251</v>
      </c>
      <c r="L654">
        <v>0.5</v>
      </c>
      <c r="M654">
        <v>2</v>
      </c>
      <c r="N654" t="s">
        <v>49</v>
      </c>
      <c r="O654" t="s">
        <v>50</v>
      </c>
      <c r="P654">
        <v>0</v>
      </c>
      <c r="Q654" t="s">
        <v>51</v>
      </c>
      <c r="R654" t="s">
        <v>51</v>
      </c>
      <c r="S654" t="s">
        <v>13314</v>
      </c>
      <c r="T654">
        <v>373.42225254114686</v>
      </c>
      <c r="U654">
        <v>172</v>
      </c>
      <c r="V654" t="s">
        <v>15172</v>
      </c>
      <c r="W654" t="s">
        <v>15172</v>
      </c>
      <c r="X654" t="s">
        <v>13242</v>
      </c>
      <c r="Y654" s="102">
        <v>45993.385736689816</v>
      </c>
    </row>
    <row r="655" spans="1:25" x14ac:dyDescent="0.25">
      <c r="A655">
        <v>1665</v>
      </c>
      <c r="B655" t="s">
        <v>1330</v>
      </c>
      <c r="C655" t="s">
        <v>227</v>
      </c>
      <c r="D655" t="s">
        <v>114</v>
      </c>
      <c r="E655" t="s">
        <v>1292</v>
      </c>
      <c r="F655" t="s">
        <v>1293</v>
      </c>
      <c r="G655" t="s">
        <v>1331</v>
      </c>
      <c r="H655">
        <v>1980</v>
      </c>
      <c r="I655" t="s">
        <v>15440</v>
      </c>
      <c r="J655" t="s">
        <v>48</v>
      </c>
      <c r="K655" t="s">
        <v>13254</v>
      </c>
      <c r="L655">
        <v>4</v>
      </c>
      <c r="M655">
        <v>1</v>
      </c>
      <c r="N655" t="s">
        <v>165</v>
      </c>
      <c r="O655" t="s">
        <v>65</v>
      </c>
      <c r="P655">
        <v>0</v>
      </c>
      <c r="Q655" t="s">
        <v>51</v>
      </c>
      <c r="R655" t="s">
        <v>51</v>
      </c>
      <c r="S655" t="s">
        <v>13314</v>
      </c>
      <c r="T655">
        <v>373.88663925026145</v>
      </c>
      <c r="U655">
        <v>18</v>
      </c>
      <c r="V655" t="s">
        <v>15172</v>
      </c>
      <c r="W655" t="s">
        <v>15172</v>
      </c>
      <c r="X655" t="s">
        <v>13242</v>
      </c>
      <c r="Y655" s="102">
        <v>45993.385736689816</v>
      </c>
    </row>
    <row r="656" spans="1:25" x14ac:dyDescent="0.25">
      <c r="A656">
        <v>1666</v>
      </c>
      <c r="B656" t="s">
        <v>1332</v>
      </c>
      <c r="C656" t="s">
        <v>1333</v>
      </c>
      <c r="D656" t="s">
        <v>114</v>
      </c>
      <c r="E656" t="s">
        <v>1292</v>
      </c>
      <c r="F656" t="s">
        <v>1293</v>
      </c>
      <c r="G656" t="s">
        <v>1334</v>
      </c>
      <c r="H656">
        <v>1980</v>
      </c>
      <c r="I656" t="s">
        <v>15440</v>
      </c>
      <c r="J656" t="s">
        <v>48</v>
      </c>
      <c r="K656" t="s">
        <v>13251</v>
      </c>
      <c r="L656">
        <v>0.5</v>
      </c>
      <c r="M656">
        <v>1</v>
      </c>
      <c r="N656" t="s">
        <v>49</v>
      </c>
      <c r="O656" t="s">
        <v>50</v>
      </c>
      <c r="P656">
        <v>0</v>
      </c>
      <c r="Q656" t="s">
        <v>51</v>
      </c>
      <c r="R656" t="s">
        <v>51</v>
      </c>
      <c r="S656" t="s">
        <v>13314</v>
      </c>
      <c r="T656">
        <v>375.06529343959005</v>
      </c>
      <c r="U656">
        <v>71.400000000000006</v>
      </c>
      <c r="V656" t="s">
        <v>15172</v>
      </c>
      <c r="W656" t="s">
        <v>15172</v>
      </c>
      <c r="X656" t="s">
        <v>13242</v>
      </c>
      <c r="Y656" s="102">
        <v>45993.385736689816</v>
      </c>
    </row>
    <row r="657" spans="1:25" x14ac:dyDescent="0.25">
      <c r="A657">
        <v>1667</v>
      </c>
      <c r="B657" t="s">
        <v>1335</v>
      </c>
      <c r="C657" t="s">
        <v>1333</v>
      </c>
      <c r="D657" t="s">
        <v>114</v>
      </c>
      <c r="E657" t="s">
        <v>1292</v>
      </c>
      <c r="F657" t="s">
        <v>1293</v>
      </c>
      <c r="G657" t="s">
        <v>1334</v>
      </c>
      <c r="H657">
        <v>1980</v>
      </c>
      <c r="I657" t="s">
        <v>15440</v>
      </c>
      <c r="J657" t="s">
        <v>48</v>
      </c>
      <c r="K657" t="s">
        <v>13251</v>
      </c>
      <c r="L657">
        <v>0.5</v>
      </c>
      <c r="M657">
        <v>1</v>
      </c>
      <c r="N657" t="s">
        <v>49</v>
      </c>
      <c r="O657" t="s">
        <v>50</v>
      </c>
      <c r="P657">
        <v>0</v>
      </c>
      <c r="Q657" t="s">
        <v>51</v>
      </c>
      <c r="R657" t="s">
        <v>51</v>
      </c>
      <c r="S657" t="s">
        <v>13314</v>
      </c>
      <c r="T657">
        <v>375.18478818489677</v>
      </c>
      <c r="U657">
        <v>71.400000000000006</v>
      </c>
      <c r="V657" t="s">
        <v>15172</v>
      </c>
      <c r="W657" t="s">
        <v>15172</v>
      </c>
      <c r="X657" t="s">
        <v>13242</v>
      </c>
      <c r="Y657" s="102">
        <v>45993.385736689816</v>
      </c>
    </row>
    <row r="658" spans="1:25" x14ac:dyDescent="0.25">
      <c r="A658">
        <v>1668</v>
      </c>
      <c r="B658" t="s">
        <v>1336</v>
      </c>
      <c r="C658" t="s">
        <v>1337</v>
      </c>
      <c r="D658" t="s">
        <v>114</v>
      </c>
      <c r="E658" t="s">
        <v>1292</v>
      </c>
      <c r="F658" t="s">
        <v>1293</v>
      </c>
      <c r="G658" t="s">
        <v>1338</v>
      </c>
      <c r="H658">
        <v>1980</v>
      </c>
      <c r="I658" t="s">
        <v>15440</v>
      </c>
      <c r="J658" t="s">
        <v>51</v>
      </c>
      <c r="K658" t="s">
        <v>15442</v>
      </c>
      <c r="L658">
        <v>0</v>
      </c>
      <c r="M658">
        <v>2</v>
      </c>
      <c r="N658" t="s">
        <v>165</v>
      </c>
      <c r="O658" t="s">
        <v>116</v>
      </c>
      <c r="P658">
        <v>0</v>
      </c>
      <c r="Q658" t="s">
        <v>51</v>
      </c>
      <c r="R658" t="s">
        <v>51</v>
      </c>
      <c r="S658" t="s">
        <v>13314</v>
      </c>
      <c r="T658">
        <v>375.36803189173838</v>
      </c>
      <c r="U658">
        <v>22</v>
      </c>
      <c r="V658" t="s">
        <v>15172</v>
      </c>
      <c r="W658" t="s">
        <v>15172</v>
      </c>
      <c r="X658" t="s">
        <v>13242</v>
      </c>
      <c r="Y658" s="102">
        <v>45993.385736689816</v>
      </c>
    </row>
    <row r="659" spans="1:25" x14ac:dyDescent="0.25">
      <c r="A659">
        <v>1669</v>
      </c>
      <c r="B659" t="s">
        <v>1339</v>
      </c>
      <c r="C659" t="s">
        <v>1340</v>
      </c>
      <c r="D659" t="s">
        <v>114</v>
      </c>
      <c r="E659" t="s">
        <v>1292</v>
      </c>
      <c r="F659" t="s">
        <v>1293</v>
      </c>
      <c r="G659" t="s">
        <v>1341</v>
      </c>
      <c r="H659">
        <v>1972</v>
      </c>
      <c r="I659" t="s">
        <v>15440</v>
      </c>
      <c r="J659" t="s">
        <v>48</v>
      </c>
      <c r="K659" t="s">
        <v>13251</v>
      </c>
      <c r="L659">
        <v>0</v>
      </c>
      <c r="M659">
        <v>3</v>
      </c>
      <c r="N659" t="s">
        <v>49</v>
      </c>
      <c r="O659" t="s">
        <v>50</v>
      </c>
      <c r="P659">
        <v>0</v>
      </c>
      <c r="Q659" t="s">
        <v>51</v>
      </c>
      <c r="R659" t="s">
        <v>51</v>
      </c>
      <c r="S659" t="s">
        <v>13314</v>
      </c>
      <c r="T659">
        <v>375.84694016086308</v>
      </c>
      <c r="U659">
        <v>128</v>
      </c>
      <c r="V659" t="s">
        <v>15172</v>
      </c>
      <c r="W659" t="s">
        <v>15172</v>
      </c>
      <c r="X659" t="s">
        <v>13242</v>
      </c>
      <c r="Y659" s="102">
        <v>45993.385736689816</v>
      </c>
    </row>
    <row r="660" spans="1:25" x14ac:dyDescent="0.25">
      <c r="A660">
        <v>1670</v>
      </c>
      <c r="B660" t="s">
        <v>1342</v>
      </c>
      <c r="C660" t="s">
        <v>1340</v>
      </c>
      <c r="D660" t="s">
        <v>114</v>
      </c>
      <c r="E660" t="s">
        <v>1292</v>
      </c>
      <c r="F660" t="s">
        <v>1293</v>
      </c>
      <c r="G660" t="s">
        <v>1341</v>
      </c>
      <c r="H660">
        <v>1972</v>
      </c>
      <c r="I660" t="s">
        <v>15440</v>
      </c>
      <c r="J660" t="s">
        <v>48</v>
      </c>
      <c r="K660" t="s">
        <v>13280</v>
      </c>
      <c r="L660">
        <v>0.375</v>
      </c>
      <c r="M660">
        <v>3</v>
      </c>
      <c r="N660" t="s">
        <v>49</v>
      </c>
      <c r="O660" t="s">
        <v>50</v>
      </c>
      <c r="P660">
        <v>0</v>
      </c>
      <c r="Q660" t="s">
        <v>51</v>
      </c>
      <c r="R660" t="s">
        <v>51</v>
      </c>
      <c r="S660" t="s">
        <v>13314</v>
      </c>
      <c r="T660">
        <v>375.97523248162935</v>
      </c>
      <c r="U660">
        <v>128</v>
      </c>
      <c r="V660" t="s">
        <v>15172</v>
      </c>
      <c r="W660" t="s">
        <v>15172</v>
      </c>
      <c r="X660" t="s">
        <v>13242</v>
      </c>
      <c r="Y660" s="102">
        <v>45993.385736689816</v>
      </c>
    </row>
    <row r="661" spans="1:25" x14ac:dyDescent="0.25">
      <c r="A661">
        <v>1672</v>
      </c>
      <c r="B661" t="s">
        <v>1344</v>
      </c>
      <c r="C661" t="s">
        <v>227</v>
      </c>
      <c r="D661" t="s">
        <v>114</v>
      </c>
      <c r="E661" t="s">
        <v>1292</v>
      </c>
      <c r="F661" t="s">
        <v>1293</v>
      </c>
      <c r="G661" t="s">
        <v>1343</v>
      </c>
      <c r="H661">
        <v>1972</v>
      </c>
      <c r="I661" t="s">
        <v>15440</v>
      </c>
      <c r="J661" t="s">
        <v>51</v>
      </c>
      <c r="K661" t="s">
        <v>15442</v>
      </c>
      <c r="L661">
        <v>0</v>
      </c>
      <c r="M661">
        <v>1</v>
      </c>
      <c r="N661" t="s">
        <v>59</v>
      </c>
      <c r="O661" t="s">
        <v>116</v>
      </c>
      <c r="P661">
        <v>0</v>
      </c>
      <c r="Q661" t="s">
        <v>51</v>
      </c>
      <c r="R661" t="s">
        <v>51</v>
      </c>
      <c r="S661" t="s">
        <v>13314</v>
      </c>
      <c r="T661">
        <v>377.53462746493568</v>
      </c>
      <c r="U661">
        <v>17</v>
      </c>
      <c r="V661" t="s">
        <v>15172</v>
      </c>
      <c r="W661" t="s">
        <v>15172</v>
      </c>
      <c r="X661" t="s">
        <v>13242</v>
      </c>
      <c r="Y661" s="102">
        <v>45993.385736689816</v>
      </c>
    </row>
    <row r="662" spans="1:25" x14ac:dyDescent="0.25">
      <c r="A662">
        <v>1673</v>
      </c>
      <c r="B662" t="s">
        <v>1345</v>
      </c>
      <c r="C662" t="s">
        <v>172</v>
      </c>
      <c r="D662" t="s">
        <v>114</v>
      </c>
      <c r="E662" t="s">
        <v>1292</v>
      </c>
      <c r="F662" t="s">
        <v>1293</v>
      </c>
      <c r="G662" t="s">
        <v>1346</v>
      </c>
      <c r="H662">
        <v>1972</v>
      </c>
      <c r="I662" t="s">
        <v>15440</v>
      </c>
      <c r="J662" t="s">
        <v>51</v>
      </c>
      <c r="K662" t="s">
        <v>15442</v>
      </c>
      <c r="L662">
        <v>0</v>
      </c>
      <c r="M662">
        <v>1</v>
      </c>
      <c r="N662" t="s">
        <v>59</v>
      </c>
      <c r="O662" t="s">
        <v>116</v>
      </c>
      <c r="P662">
        <v>0</v>
      </c>
      <c r="Q662" t="s">
        <v>51</v>
      </c>
      <c r="R662" t="s">
        <v>51</v>
      </c>
      <c r="S662" t="s">
        <v>13314</v>
      </c>
      <c r="T662">
        <v>377.91985397211084</v>
      </c>
      <c r="U662">
        <v>7.5</v>
      </c>
      <c r="V662" t="s">
        <v>15172</v>
      </c>
      <c r="W662" t="s">
        <v>15172</v>
      </c>
      <c r="X662" t="s">
        <v>13242</v>
      </c>
      <c r="Y662" s="102">
        <v>45993.385736689816</v>
      </c>
    </row>
    <row r="663" spans="1:25" x14ac:dyDescent="0.25">
      <c r="A663">
        <v>1674</v>
      </c>
      <c r="B663" t="s">
        <v>1347</v>
      </c>
      <c r="C663" t="s">
        <v>172</v>
      </c>
      <c r="D663" t="s">
        <v>114</v>
      </c>
      <c r="E663" t="s">
        <v>1292</v>
      </c>
      <c r="F663" t="s">
        <v>1293</v>
      </c>
      <c r="G663" t="s">
        <v>1348</v>
      </c>
      <c r="H663">
        <v>1972</v>
      </c>
      <c r="I663" t="s">
        <v>15440</v>
      </c>
      <c r="J663" t="s">
        <v>51</v>
      </c>
      <c r="K663" t="s">
        <v>15442</v>
      </c>
      <c r="L663">
        <v>0</v>
      </c>
      <c r="M663">
        <v>1</v>
      </c>
      <c r="N663" t="s">
        <v>59</v>
      </c>
      <c r="O663" t="s">
        <v>116</v>
      </c>
      <c r="P663">
        <v>0</v>
      </c>
      <c r="Q663" t="s">
        <v>51</v>
      </c>
      <c r="R663" t="s">
        <v>51</v>
      </c>
      <c r="S663" t="s">
        <v>13314</v>
      </c>
      <c r="T663">
        <v>378.94171211819923</v>
      </c>
      <c r="U663">
        <v>12.8</v>
      </c>
      <c r="V663" t="s">
        <v>15172</v>
      </c>
      <c r="W663" t="s">
        <v>15172</v>
      </c>
      <c r="X663" t="s">
        <v>13242</v>
      </c>
      <c r="Y663" s="102">
        <v>45993.385736689816</v>
      </c>
    </row>
    <row r="664" spans="1:25" x14ac:dyDescent="0.25">
      <c r="A664">
        <v>1675</v>
      </c>
      <c r="B664" t="s">
        <v>1349</v>
      </c>
      <c r="C664" t="s">
        <v>1350</v>
      </c>
      <c r="D664" t="s">
        <v>114</v>
      </c>
      <c r="E664" t="s">
        <v>1292</v>
      </c>
      <c r="F664" t="s">
        <v>1293</v>
      </c>
      <c r="G664" t="s">
        <v>1348</v>
      </c>
      <c r="H664">
        <v>1972</v>
      </c>
      <c r="I664" t="s">
        <v>15440</v>
      </c>
      <c r="J664" t="s">
        <v>48</v>
      </c>
      <c r="K664" t="s">
        <v>13251</v>
      </c>
      <c r="L664">
        <v>0</v>
      </c>
      <c r="M664">
        <v>3</v>
      </c>
      <c r="N664" t="s">
        <v>64</v>
      </c>
      <c r="O664" t="s">
        <v>65</v>
      </c>
      <c r="P664">
        <v>0</v>
      </c>
      <c r="Q664" t="s">
        <v>51</v>
      </c>
      <c r="R664" t="s">
        <v>51</v>
      </c>
      <c r="S664" t="s">
        <v>13314</v>
      </c>
      <c r="T664">
        <v>379.41125091771829</v>
      </c>
      <c r="U664">
        <v>78</v>
      </c>
      <c r="V664" t="s">
        <v>15172</v>
      </c>
      <c r="W664" t="s">
        <v>15172</v>
      </c>
      <c r="X664" t="s">
        <v>13242</v>
      </c>
      <c r="Y664" s="102">
        <v>45993.385736689816</v>
      </c>
    </row>
    <row r="665" spans="1:25" x14ac:dyDescent="0.25">
      <c r="A665">
        <v>1676</v>
      </c>
      <c r="B665" t="s">
        <v>1351</v>
      </c>
      <c r="C665" t="s">
        <v>1350</v>
      </c>
      <c r="D665" t="s">
        <v>114</v>
      </c>
      <c r="E665" t="s">
        <v>1292</v>
      </c>
      <c r="F665" t="s">
        <v>1293</v>
      </c>
      <c r="G665" t="s">
        <v>1348</v>
      </c>
      <c r="H665">
        <v>1972</v>
      </c>
      <c r="I665" t="s">
        <v>15440</v>
      </c>
      <c r="J665" t="s">
        <v>48</v>
      </c>
      <c r="K665" t="s">
        <v>13251</v>
      </c>
      <c r="L665">
        <v>0</v>
      </c>
      <c r="M665">
        <v>3</v>
      </c>
      <c r="N665" t="s">
        <v>64</v>
      </c>
      <c r="O665" t="s">
        <v>65</v>
      </c>
      <c r="P665">
        <v>0</v>
      </c>
      <c r="Q665" t="s">
        <v>51</v>
      </c>
      <c r="R665" t="s">
        <v>51</v>
      </c>
      <c r="S665" t="s">
        <v>13314</v>
      </c>
      <c r="T665">
        <v>379.52087178728266</v>
      </c>
      <c r="U665">
        <v>78</v>
      </c>
      <c r="V665" t="s">
        <v>15172</v>
      </c>
      <c r="W665" t="s">
        <v>15172</v>
      </c>
      <c r="X665" t="s">
        <v>13242</v>
      </c>
      <c r="Y665" s="102">
        <v>45993.385736689816</v>
      </c>
    </row>
    <row r="666" spans="1:25" x14ac:dyDescent="0.25">
      <c r="A666">
        <v>1677</v>
      </c>
      <c r="B666" t="s">
        <v>1352</v>
      </c>
      <c r="C666" t="s">
        <v>227</v>
      </c>
      <c r="D666" t="s">
        <v>114</v>
      </c>
      <c r="E666" t="s">
        <v>1292</v>
      </c>
      <c r="F666" t="s">
        <v>1293</v>
      </c>
      <c r="G666" t="s">
        <v>1353</v>
      </c>
      <c r="H666">
        <v>1972</v>
      </c>
      <c r="I666" t="s">
        <v>15440</v>
      </c>
      <c r="J666" t="s">
        <v>51</v>
      </c>
      <c r="K666" t="s">
        <v>15442</v>
      </c>
      <c r="L666">
        <v>4.8</v>
      </c>
      <c r="M666">
        <v>1</v>
      </c>
      <c r="N666" t="s">
        <v>59</v>
      </c>
      <c r="O666" t="s">
        <v>116</v>
      </c>
      <c r="P666">
        <v>0</v>
      </c>
      <c r="Q666" t="s">
        <v>51</v>
      </c>
      <c r="R666" t="s">
        <v>51</v>
      </c>
      <c r="S666" t="s">
        <v>13314</v>
      </c>
      <c r="T666">
        <v>380.9276427824272</v>
      </c>
      <c r="U666">
        <v>17</v>
      </c>
      <c r="V666" t="s">
        <v>15172</v>
      </c>
      <c r="W666" t="s">
        <v>15172</v>
      </c>
      <c r="X666" t="s">
        <v>13242</v>
      </c>
      <c r="Y666" s="102">
        <v>45993.385736689816</v>
      </c>
    </row>
    <row r="667" spans="1:25" x14ac:dyDescent="0.25">
      <c r="A667">
        <v>1679</v>
      </c>
      <c r="B667" t="s">
        <v>1354</v>
      </c>
      <c r="C667" t="s">
        <v>1355</v>
      </c>
      <c r="D667" t="s">
        <v>114</v>
      </c>
      <c r="E667" t="s">
        <v>1292</v>
      </c>
      <c r="F667" t="s">
        <v>1293</v>
      </c>
      <c r="G667" t="s">
        <v>1356</v>
      </c>
      <c r="H667">
        <v>1972</v>
      </c>
      <c r="I667" t="s">
        <v>15440</v>
      </c>
      <c r="J667" t="s">
        <v>48</v>
      </c>
      <c r="K667" t="s">
        <v>13279</v>
      </c>
      <c r="L667">
        <v>0</v>
      </c>
      <c r="M667">
        <v>3</v>
      </c>
      <c r="N667" t="s">
        <v>49</v>
      </c>
      <c r="O667" t="s">
        <v>50</v>
      </c>
      <c r="P667">
        <v>0</v>
      </c>
      <c r="Q667" t="s">
        <v>51</v>
      </c>
      <c r="R667" t="s">
        <v>51</v>
      </c>
      <c r="S667" t="s">
        <v>13314</v>
      </c>
      <c r="T667">
        <v>382.54980819248345</v>
      </c>
      <c r="U667">
        <v>169</v>
      </c>
      <c r="V667" t="s">
        <v>15172</v>
      </c>
      <c r="W667" t="s">
        <v>15172</v>
      </c>
      <c r="X667" t="s">
        <v>13242</v>
      </c>
      <c r="Y667" s="102">
        <v>45993.385736689816</v>
      </c>
    </row>
    <row r="668" spans="1:25" x14ac:dyDescent="0.25">
      <c r="A668">
        <v>1680</v>
      </c>
      <c r="B668" t="s">
        <v>1357</v>
      </c>
      <c r="C668" t="s">
        <v>1355</v>
      </c>
      <c r="D668" t="s">
        <v>114</v>
      </c>
      <c r="E668" t="s">
        <v>1292</v>
      </c>
      <c r="F668" t="s">
        <v>1293</v>
      </c>
      <c r="G668" t="s">
        <v>1356</v>
      </c>
      <c r="H668">
        <v>1972</v>
      </c>
      <c r="I668" t="s">
        <v>15440</v>
      </c>
      <c r="J668" t="s">
        <v>48</v>
      </c>
      <c r="K668" t="s">
        <v>13251</v>
      </c>
      <c r="L668">
        <v>0</v>
      </c>
      <c r="M668">
        <v>3</v>
      </c>
      <c r="N668" t="s">
        <v>49</v>
      </c>
      <c r="O668" t="s">
        <v>50</v>
      </c>
      <c r="P668">
        <v>0</v>
      </c>
      <c r="Q668" t="s">
        <v>51</v>
      </c>
      <c r="R668" t="s">
        <v>51</v>
      </c>
      <c r="S668" t="s">
        <v>13314</v>
      </c>
      <c r="T668">
        <v>382.65993657009142</v>
      </c>
      <c r="U668">
        <v>169</v>
      </c>
      <c r="V668" t="s">
        <v>15172</v>
      </c>
      <c r="W668" t="s">
        <v>15172</v>
      </c>
      <c r="X668" t="s">
        <v>13242</v>
      </c>
      <c r="Y668" s="102">
        <v>45993.385736689816</v>
      </c>
    </row>
    <row r="669" spans="1:25" x14ac:dyDescent="0.25">
      <c r="A669">
        <v>1681</v>
      </c>
      <c r="B669" t="s">
        <v>1358</v>
      </c>
      <c r="C669" t="s">
        <v>1359</v>
      </c>
      <c r="D669" t="s">
        <v>114</v>
      </c>
      <c r="E669" t="s">
        <v>1292</v>
      </c>
      <c r="F669" t="s">
        <v>1293</v>
      </c>
      <c r="G669" t="s">
        <v>1360</v>
      </c>
      <c r="H669">
        <v>1972</v>
      </c>
      <c r="I669" t="s">
        <v>15440</v>
      </c>
      <c r="J669" t="s">
        <v>48</v>
      </c>
      <c r="K669" t="s">
        <v>13280</v>
      </c>
      <c r="L669">
        <v>0.375</v>
      </c>
      <c r="M669">
        <v>3</v>
      </c>
      <c r="N669" t="s">
        <v>49</v>
      </c>
      <c r="O669" t="s">
        <v>50</v>
      </c>
      <c r="P669">
        <v>0</v>
      </c>
      <c r="Q669" t="s">
        <v>51</v>
      </c>
      <c r="R669" t="s">
        <v>51</v>
      </c>
      <c r="S669" t="s">
        <v>13314</v>
      </c>
      <c r="T669">
        <v>382.86021677851352</v>
      </c>
      <c r="U669">
        <v>123</v>
      </c>
      <c r="V669" t="s">
        <v>15172</v>
      </c>
      <c r="W669" t="s">
        <v>15172</v>
      </c>
      <c r="X669" t="s">
        <v>13242</v>
      </c>
      <c r="Y669" s="102">
        <v>45993.385736689816</v>
      </c>
    </row>
    <row r="670" spans="1:25" x14ac:dyDescent="0.25">
      <c r="A670">
        <v>1682</v>
      </c>
      <c r="B670" t="s">
        <v>1361</v>
      </c>
      <c r="C670" t="s">
        <v>1359</v>
      </c>
      <c r="D670" t="s">
        <v>114</v>
      </c>
      <c r="E670" t="s">
        <v>1292</v>
      </c>
      <c r="F670" t="s">
        <v>1293</v>
      </c>
      <c r="G670" t="s">
        <v>1360</v>
      </c>
      <c r="H670">
        <v>1972</v>
      </c>
      <c r="I670" t="s">
        <v>15440</v>
      </c>
      <c r="J670" t="s">
        <v>48</v>
      </c>
      <c r="K670" t="s">
        <v>13280</v>
      </c>
      <c r="L670">
        <v>0.375</v>
      </c>
      <c r="M670">
        <v>3</v>
      </c>
      <c r="N670" t="s">
        <v>49</v>
      </c>
      <c r="O670" t="s">
        <v>50</v>
      </c>
      <c r="P670">
        <v>0</v>
      </c>
      <c r="Q670" t="s">
        <v>51</v>
      </c>
      <c r="R670" t="s">
        <v>51</v>
      </c>
      <c r="S670" t="s">
        <v>13314</v>
      </c>
      <c r="T670">
        <v>382.96774102459892</v>
      </c>
      <c r="U670">
        <v>123</v>
      </c>
      <c r="V670" t="s">
        <v>15172</v>
      </c>
      <c r="W670" t="s">
        <v>15172</v>
      </c>
      <c r="X670" t="s">
        <v>13242</v>
      </c>
      <c r="Y670" s="102">
        <v>45993.385736689816</v>
      </c>
    </row>
    <row r="671" spans="1:25" x14ac:dyDescent="0.25">
      <c r="A671">
        <v>1683</v>
      </c>
      <c r="B671" t="s">
        <v>1362</v>
      </c>
      <c r="C671" t="s">
        <v>1363</v>
      </c>
      <c r="D671" t="s">
        <v>114</v>
      </c>
      <c r="E671" t="s">
        <v>1292</v>
      </c>
      <c r="F671" t="s">
        <v>1293</v>
      </c>
      <c r="G671" t="s">
        <v>1364</v>
      </c>
      <c r="H671">
        <v>1972</v>
      </c>
      <c r="I671" t="s">
        <v>15440</v>
      </c>
      <c r="J671" t="s">
        <v>51</v>
      </c>
      <c r="K671" t="s">
        <v>15442</v>
      </c>
      <c r="L671">
        <v>0</v>
      </c>
      <c r="M671">
        <v>1</v>
      </c>
      <c r="N671" t="s">
        <v>59</v>
      </c>
      <c r="O671" t="s">
        <v>116</v>
      </c>
      <c r="P671">
        <v>0</v>
      </c>
      <c r="Q671" t="s">
        <v>51</v>
      </c>
      <c r="R671" t="s">
        <v>51</v>
      </c>
      <c r="S671" t="s">
        <v>13314</v>
      </c>
      <c r="T671">
        <v>386.03486933307028</v>
      </c>
      <c r="U671">
        <v>21.4</v>
      </c>
      <c r="V671" t="s">
        <v>15172</v>
      </c>
      <c r="W671" t="s">
        <v>15172</v>
      </c>
      <c r="X671" t="s">
        <v>13242</v>
      </c>
      <c r="Y671" s="102">
        <v>45993.385736689816</v>
      </c>
    </row>
    <row r="672" spans="1:25" x14ac:dyDescent="0.25">
      <c r="A672">
        <v>1684</v>
      </c>
      <c r="B672" t="s">
        <v>1365</v>
      </c>
      <c r="C672" t="s">
        <v>1366</v>
      </c>
      <c r="D672" t="s">
        <v>114</v>
      </c>
      <c r="E672" t="s">
        <v>1292</v>
      </c>
      <c r="F672" t="s">
        <v>1293</v>
      </c>
      <c r="G672" t="s">
        <v>1367</v>
      </c>
      <c r="H672">
        <v>1972</v>
      </c>
      <c r="I672" t="s">
        <v>15440</v>
      </c>
      <c r="J672" t="s">
        <v>48</v>
      </c>
      <c r="K672" t="s">
        <v>13251</v>
      </c>
      <c r="L672">
        <v>0</v>
      </c>
      <c r="M672">
        <v>3</v>
      </c>
      <c r="N672" t="s">
        <v>49</v>
      </c>
      <c r="O672" t="s">
        <v>50</v>
      </c>
      <c r="P672">
        <v>0</v>
      </c>
      <c r="Q672" t="s">
        <v>51</v>
      </c>
      <c r="R672" t="s">
        <v>51</v>
      </c>
      <c r="S672" t="s">
        <v>13314</v>
      </c>
      <c r="T672">
        <v>386.54207981605333</v>
      </c>
      <c r="U672">
        <v>128</v>
      </c>
      <c r="V672" t="s">
        <v>15172</v>
      </c>
      <c r="W672" t="s">
        <v>15172</v>
      </c>
      <c r="X672" t="s">
        <v>13242</v>
      </c>
      <c r="Y672" s="102">
        <v>45993.385736689816</v>
      </c>
    </row>
    <row r="673" spans="1:25" x14ac:dyDescent="0.25">
      <c r="A673">
        <v>1685</v>
      </c>
      <c r="B673" t="s">
        <v>1368</v>
      </c>
      <c r="C673" t="s">
        <v>1366</v>
      </c>
      <c r="D673" t="s">
        <v>114</v>
      </c>
      <c r="E673" t="s">
        <v>1292</v>
      </c>
      <c r="F673" t="s">
        <v>1293</v>
      </c>
      <c r="G673" t="s">
        <v>1367</v>
      </c>
      <c r="H673">
        <v>1972</v>
      </c>
      <c r="I673" t="s">
        <v>15440</v>
      </c>
      <c r="J673" t="s">
        <v>48</v>
      </c>
      <c r="K673" t="s">
        <v>13280</v>
      </c>
      <c r="L673">
        <v>0.375</v>
      </c>
      <c r="M673">
        <v>3</v>
      </c>
      <c r="N673" t="s">
        <v>49</v>
      </c>
      <c r="O673" t="s">
        <v>50</v>
      </c>
      <c r="P673">
        <v>0</v>
      </c>
      <c r="Q673" t="s">
        <v>51</v>
      </c>
      <c r="R673" t="s">
        <v>51</v>
      </c>
      <c r="S673" t="s">
        <v>13314</v>
      </c>
      <c r="T673">
        <v>386.64907950515055</v>
      </c>
      <c r="U673">
        <v>128</v>
      </c>
      <c r="V673" t="s">
        <v>15172</v>
      </c>
      <c r="W673" t="s">
        <v>15172</v>
      </c>
      <c r="X673" t="s">
        <v>13242</v>
      </c>
      <c r="Y673" s="102">
        <v>45993.385736689816</v>
      </c>
    </row>
    <row r="674" spans="1:25" x14ac:dyDescent="0.25">
      <c r="A674">
        <v>1686</v>
      </c>
      <c r="B674" t="s">
        <v>1369</v>
      </c>
      <c r="C674" t="s">
        <v>172</v>
      </c>
      <c r="D674" t="s">
        <v>114</v>
      </c>
      <c r="E674" t="s">
        <v>1292</v>
      </c>
      <c r="F674" t="s">
        <v>1293</v>
      </c>
      <c r="G674" t="s">
        <v>1367</v>
      </c>
      <c r="H674">
        <v>1972</v>
      </c>
      <c r="I674" t="s">
        <v>15440</v>
      </c>
      <c r="J674" t="s">
        <v>51</v>
      </c>
      <c r="K674" t="s">
        <v>15442</v>
      </c>
      <c r="L674">
        <v>0</v>
      </c>
      <c r="M674">
        <v>1</v>
      </c>
      <c r="N674" t="s">
        <v>59</v>
      </c>
      <c r="O674" t="s">
        <v>116</v>
      </c>
      <c r="P674">
        <v>0</v>
      </c>
      <c r="Q674" t="s">
        <v>51</v>
      </c>
      <c r="R674" t="s">
        <v>51</v>
      </c>
      <c r="S674" t="s">
        <v>13314</v>
      </c>
      <c r="T674">
        <v>387.4126045278386</v>
      </c>
      <c r="U674">
        <v>9.8000000000000007</v>
      </c>
      <c r="V674" t="s">
        <v>15172</v>
      </c>
      <c r="W674" t="s">
        <v>15172</v>
      </c>
      <c r="X674" t="s">
        <v>13242</v>
      </c>
      <c r="Y674" s="102">
        <v>45993.385736689816</v>
      </c>
    </row>
    <row r="675" spans="1:25" x14ac:dyDescent="0.25">
      <c r="A675">
        <v>1687</v>
      </c>
      <c r="B675" t="s">
        <v>1370</v>
      </c>
      <c r="C675" t="s">
        <v>1371</v>
      </c>
      <c r="D675" t="s">
        <v>114</v>
      </c>
      <c r="E675" t="s">
        <v>1292</v>
      </c>
      <c r="F675" t="s">
        <v>1293</v>
      </c>
      <c r="G675" t="s">
        <v>1372</v>
      </c>
      <c r="H675">
        <v>1963</v>
      </c>
      <c r="I675" t="s">
        <v>15440</v>
      </c>
      <c r="J675" t="s">
        <v>48</v>
      </c>
      <c r="K675" t="s">
        <v>13279</v>
      </c>
      <c r="L675">
        <v>1</v>
      </c>
      <c r="M675">
        <v>3</v>
      </c>
      <c r="N675" t="s">
        <v>49</v>
      </c>
      <c r="O675" t="s">
        <v>50</v>
      </c>
      <c r="P675">
        <v>0</v>
      </c>
      <c r="Q675" t="s">
        <v>51</v>
      </c>
      <c r="R675" t="s">
        <v>51</v>
      </c>
      <c r="S675" t="s">
        <v>13314</v>
      </c>
      <c r="T675">
        <v>388.82535157339066</v>
      </c>
      <c r="U675">
        <v>102</v>
      </c>
      <c r="V675" t="s">
        <v>15172</v>
      </c>
      <c r="W675" t="s">
        <v>15172</v>
      </c>
      <c r="X675" t="s">
        <v>13242</v>
      </c>
      <c r="Y675" s="102">
        <v>45993.385736689816</v>
      </c>
    </row>
    <row r="676" spans="1:25" x14ac:dyDescent="0.25">
      <c r="A676">
        <v>1688</v>
      </c>
      <c r="B676" t="s">
        <v>1373</v>
      </c>
      <c r="C676" t="s">
        <v>1371</v>
      </c>
      <c r="D676" t="s">
        <v>114</v>
      </c>
      <c r="E676" t="s">
        <v>1292</v>
      </c>
      <c r="F676" t="s">
        <v>1293</v>
      </c>
      <c r="G676" t="s">
        <v>1372</v>
      </c>
      <c r="H676">
        <v>1972</v>
      </c>
      <c r="I676" t="s">
        <v>15440</v>
      </c>
      <c r="J676" t="s">
        <v>48</v>
      </c>
      <c r="K676" t="s">
        <v>13279</v>
      </c>
      <c r="L676">
        <v>0.75</v>
      </c>
      <c r="M676">
        <v>3</v>
      </c>
      <c r="N676" t="s">
        <v>49</v>
      </c>
      <c r="O676" t="s">
        <v>50</v>
      </c>
      <c r="P676">
        <v>0</v>
      </c>
      <c r="Q676" t="s">
        <v>51</v>
      </c>
      <c r="R676" t="s">
        <v>51</v>
      </c>
      <c r="S676" t="s">
        <v>13314</v>
      </c>
      <c r="T676">
        <v>388.97744748071483</v>
      </c>
      <c r="U676">
        <v>103</v>
      </c>
      <c r="V676" t="s">
        <v>15172</v>
      </c>
      <c r="W676" t="s">
        <v>15172</v>
      </c>
      <c r="X676" t="s">
        <v>13242</v>
      </c>
      <c r="Y676" s="102">
        <v>45993.385736689816</v>
      </c>
    </row>
    <row r="677" spans="1:25" x14ac:dyDescent="0.25">
      <c r="A677">
        <v>1689</v>
      </c>
      <c r="B677" t="s">
        <v>1374</v>
      </c>
      <c r="C677" t="s">
        <v>1375</v>
      </c>
      <c r="D677" t="s">
        <v>114</v>
      </c>
      <c r="E677" t="s">
        <v>1292</v>
      </c>
      <c r="F677" t="s">
        <v>1376</v>
      </c>
      <c r="G677" t="s">
        <v>1377</v>
      </c>
      <c r="H677">
        <v>1963</v>
      </c>
      <c r="I677" t="s">
        <v>15440</v>
      </c>
      <c r="J677" t="s">
        <v>48</v>
      </c>
      <c r="K677" t="s">
        <v>13279</v>
      </c>
      <c r="L677">
        <v>0</v>
      </c>
      <c r="M677">
        <v>3</v>
      </c>
      <c r="N677" t="s">
        <v>49</v>
      </c>
      <c r="O677" t="s">
        <v>50</v>
      </c>
      <c r="P677">
        <v>0</v>
      </c>
      <c r="Q677" t="s">
        <v>51</v>
      </c>
      <c r="R677" t="s">
        <v>51</v>
      </c>
      <c r="S677" t="s">
        <v>13314</v>
      </c>
      <c r="T677">
        <v>389.91984596390751</v>
      </c>
      <c r="U677">
        <v>134</v>
      </c>
      <c r="V677" t="s">
        <v>15172</v>
      </c>
      <c r="W677" t="s">
        <v>15172</v>
      </c>
      <c r="X677" t="s">
        <v>13242</v>
      </c>
      <c r="Y677" s="102">
        <v>45993.385736689816</v>
      </c>
    </row>
    <row r="678" spans="1:25" x14ac:dyDescent="0.25">
      <c r="A678">
        <v>1690</v>
      </c>
      <c r="B678" t="s">
        <v>1378</v>
      </c>
      <c r="C678" t="s">
        <v>1375</v>
      </c>
      <c r="D678" t="s">
        <v>114</v>
      </c>
      <c r="E678" t="s">
        <v>1292</v>
      </c>
      <c r="F678" t="s">
        <v>1376</v>
      </c>
      <c r="G678" t="s">
        <v>1377</v>
      </c>
      <c r="H678">
        <v>1963</v>
      </c>
      <c r="I678" t="s">
        <v>15440</v>
      </c>
      <c r="J678" t="s">
        <v>48</v>
      </c>
      <c r="K678" t="s">
        <v>13279</v>
      </c>
      <c r="L678">
        <v>0</v>
      </c>
      <c r="M678">
        <v>3</v>
      </c>
      <c r="N678" t="s">
        <v>49</v>
      </c>
      <c r="O678" t="s">
        <v>50</v>
      </c>
      <c r="P678">
        <v>0</v>
      </c>
      <c r="Q678" t="s">
        <v>51</v>
      </c>
      <c r="R678" t="s">
        <v>51</v>
      </c>
      <c r="S678" t="s">
        <v>13314</v>
      </c>
      <c r="T678">
        <v>390.0272413825187</v>
      </c>
      <c r="U678">
        <v>134</v>
      </c>
      <c r="V678" t="s">
        <v>15172</v>
      </c>
      <c r="W678" t="s">
        <v>15172</v>
      </c>
      <c r="X678" t="s">
        <v>13242</v>
      </c>
      <c r="Y678" s="102">
        <v>45993.385736689816</v>
      </c>
    </row>
    <row r="679" spans="1:25" x14ac:dyDescent="0.25">
      <c r="A679">
        <v>1691</v>
      </c>
      <c r="B679" t="s">
        <v>1379</v>
      </c>
      <c r="C679" t="s">
        <v>454</v>
      </c>
      <c r="D679" t="s">
        <v>114</v>
      </c>
      <c r="E679" t="s">
        <v>1292</v>
      </c>
      <c r="F679" t="s">
        <v>1376</v>
      </c>
      <c r="G679" t="s">
        <v>1380</v>
      </c>
      <c r="H679">
        <v>1963</v>
      </c>
      <c r="I679" t="s">
        <v>15440</v>
      </c>
      <c r="J679" t="s">
        <v>51</v>
      </c>
      <c r="K679" t="s">
        <v>15442</v>
      </c>
      <c r="L679">
        <v>0</v>
      </c>
      <c r="M679">
        <v>1</v>
      </c>
      <c r="N679" t="s">
        <v>59</v>
      </c>
      <c r="O679" t="s">
        <v>116</v>
      </c>
      <c r="P679">
        <v>0</v>
      </c>
      <c r="Q679" t="s">
        <v>51</v>
      </c>
      <c r="R679" t="s">
        <v>51</v>
      </c>
      <c r="S679" t="s">
        <v>13314</v>
      </c>
      <c r="T679">
        <v>393.24714602098464</v>
      </c>
      <c r="U679">
        <v>14.8</v>
      </c>
      <c r="V679" t="s">
        <v>15172</v>
      </c>
      <c r="W679" t="s">
        <v>15172</v>
      </c>
      <c r="X679" t="s">
        <v>13242</v>
      </c>
      <c r="Y679" s="102">
        <v>45993.385736689816</v>
      </c>
    </row>
    <row r="680" spans="1:25" x14ac:dyDescent="0.25">
      <c r="A680">
        <v>1692</v>
      </c>
      <c r="B680" t="s">
        <v>1381</v>
      </c>
      <c r="C680" t="s">
        <v>172</v>
      </c>
      <c r="D680" t="s">
        <v>114</v>
      </c>
      <c r="E680" t="s">
        <v>1292</v>
      </c>
      <c r="F680" t="s">
        <v>1376</v>
      </c>
      <c r="G680" t="s">
        <v>1382</v>
      </c>
      <c r="H680">
        <v>1963</v>
      </c>
      <c r="I680" t="s">
        <v>15440</v>
      </c>
      <c r="J680" t="s">
        <v>51</v>
      </c>
      <c r="K680" t="s">
        <v>15442</v>
      </c>
      <c r="L680">
        <v>0</v>
      </c>
      <c r="M680">
        <v>1</v>
      </c>
      <c r="N680" t="s">
        <v>59</v>
      </c>
      <c r="O680" t="s">
        <v>116</v>
      </c>
      <c r="P680">
        <v>0</v>
      </c>
      <c r="Q680" t="s">
        <v>51</v>
      </c>
      <c r="R680" t="s">
        <v>51</v>
      </c>
      <c r="S680" t="s">
        <v>13314</v>
      </c>
      <c r="T680">
        <v>394.41737957422021</v>
      </c>
      <c r="U680">
        <v>12.1</v>
      </c>
      <c r="V680" t="s">
        <v>15172</v>
      </c>
      <c r="W680" t="s">
        <v>15172</v>
      </c>
      <c r="X680" t="s">
        <v>13242</v>
      </c>
      <c r="Y680" s="102">
        <v>45993.385736689816</v>
      </c>
    </row>
    <row r="681" spans="1:25" x14ac:dyDescent="0.25">
      <c r="A681">
        <v>1693</v>
      </c>
      <c r="B681" t="s">
        <v>1383</v>
      </c>
      <c r="C681" t="s">
        <v>1384</v>
      </c>
      <c r="D681" t="s">
        <v>114</v>
      </c>
      <c r="E681" t="s">
        <v>1292</v>
      </c>
      <c r="F681" t="s">
        <v>1376</v>
      </c>
      <c r="G681" t="s">
        <v>1385</v>
      </c>
      <c r="H681">
        <v>1963</v>
      </c>
      <c r="I681" t="s">
        <v>15440</v>
      </c>
      <c r="J681" t="s">
        <v>48</v>
      </c>
      <c r="K681" t="s">
        <v>13254</v>
      </c>
      <c r="L681">
        <v>8</v>
      </c>
      <c r="M681">
        <v>1</v>
      </c>
      <c r="N681" t="s">
        <v>165</v>
      </c>
      <c r="O681" t="s">
        <v>65</v>
      </c>
      <c r="P681">
        <v>0</v>
      </c>
      <c r="Q681" t="s">
        <v>51</v>
      </c>
      <c r="R681" t="s">
        <v>51</v>
      </c>
      <c r="S681" t="s">
        <v>13314</v>
      </c>
      <c r="T681">
        <v>394.82026308557704</v>
      </c>
      <c r="U681">
        <v>22</v>
      </c>
      <c r="V681" t="s">
        <v>15172</v>
      </c>
      <c r="W681" t="s">
        <v>15172</v>
      </c>
      <c r="X681" t="s">
        <v>13242</v>
      </c>
      <c r="Y681" s="102">
        <v>45993.385736689816</v>
      </c>
    </row>
    <row r="682" spans="1:25" x14ac:dyDescent="0.25">
      <c r="A682">
        <v>1694</v>
      </c>
      <c r="B682" t="s">
        <v>1386</v>
      </c>
      <c r="C682" t="s">
        <v>227</v>
      </c>
      <c r="D682" t="s">
        <v>114</v>
      </c>
      <c r="E682" t="s">
        <v>1292</v>
      </c>
      <c r="F682" t="s">
        <v>1376</v>
      </c>
      <c r="G682" t="s">
        <v>1387</v>
      </c>
      <c r="H682">
        <v>1963</v>
      </c>
      <c r="I682" t="s">
        <v>15440</v>
      </c>
      <c r="J682" t="s">
        <v>48</v>
      </c>
      <c r="K682" t="s">
        <v>13254</v>
      </c>
      <c r="L682">
        <v>6</v>
      </c>
      <c r="M682">
        <v>1</v>
      </c>
      <c r="N682" t="s">
        <v>165</v>
      </c>
      <c r="O682" t="s">
        <v>65</v>
      </c>
      <c r="P682">
        <v>0</v>
      </c>
      <c r="Q682" t="s">
        <v>51</v>
      </c>
      <c r="R682" t="s">
        <v>51</v>
      </c>
      <c r="S682" t="s">
        <v>13314</v>
      </c>
      <c r="T682">
        <v>395.67640685435015</v>
      </c>
      <c r="U682">
        <v>18</v>
      </c>
      <c r="V682" t="s">
        <v>15172</v>
      </c>
      <c r="W682" t="s">
        <v>15172</v>
      </c>
      <c r="X682" t="s">
        <v>13242</v>
      </c>
      <c r="Y682" s="102">
        <v>45993.385736689816</v>
      </c>
    </row>
    <row r="683" spans="1:25" x14ac:dyDescent="0.25">
      <c r="A683">
        <v>1695</v>
      </c>
      <c r="B683" t="s">
        <v>1388</v>
      </c>
      <c r="C683" t="s">
        <v>1252</v>
      </c>
      <c r="D683" t="s">
        <v>114</v>
      </c>
      <c r="E683" t="s">
        <v>1292</v>
      </c>
      <c r="F683" t="s">
        <v>1376</v>
      </c>
      <c r="G683" t="s">
        <v>1389</v>
      </c>
      <c r="H683">
        <v>1961</v>
      </c>
      <c r="I683" t="s">
        <v>15440</v>
      </c>
      <c r="J683" t="s">
        <v>48</v>
      </c>
      <c r="K683" t="s">
        <v>13251</v>
      </c>
      <c r="L683">
        <v>0</v>
      </c>
      <c r="M683">
        <v>4</v>
      </c>
      <c r="N683" t="s">
        <v>73</v>
      </c>
      <c r="O683" t="s">
        <v>475</v>
      </c>
      <c r="P683">
        <v>0</v>
      </c>
      <c r="Q683" t="s">
        <v>51</v>
      </c>
      <c r="R683" t="s">
        <v>51</v>
      </c>
      <c r="S683" t="s">
        <v>13314</v>
      </c>
      <c r="T683">
        <v>395.90137129368685</v>
      </c>
      <c r="U683">
        <v>557.9</v>
      </c>
      <c r="V683" t="s">
        <v>15172</v>
      </c>
      <c r="W683" t="s">
        <v>15172</v>
      </c>
      <c r="X683" t="s">
        <v>13242</v>
      </c>
      <c r="Y683" s="102">
        <v>45993.385736689816</v>
      </c>
    </row>
    <row r="684" spans="1:25" x14ac:dyDescent="0.25">
      <c r="A684">
        <v>1696</v>
      </c>
      <c r="B684" t="s">
        <v>1390</v>
      </c>
      <c r="C684" t="s">
        <v>1252</v>
      </c>
      <c r="D684" t="s">
        <v>114</v>
      </c>
      <c r="E684" t="s">
        <v>1292</v>
      </c>
      <c r="F684" t="s">
        <v>1376</v>
      </c>
      <c r="G684" t="s">
        <v>1387</v>
      </c>
      <c r="H684">
        <v>1976</v>
      </c>
      <c r="I684" t="s">
        <v>15440</v>
      </c>
      <c r="J684" t="s">
        <v>48</v>
      </c>
      <c r="K684" t="s">
        <v>13251</v>
      </c>
      <c r="L684">
        <v>0</v>
      </c>
      <c r="M684">
        <v>4</v>
      </c>
      <c r="N684" t="s">
        <v>73</v>
      </c>
      <c r="O684" t="s">
        <v>50</v>
      </c>
      <c r="P684">
        <v>0</v>
      </c>
      <c r="Q684" t="s">
        <v>51</v>
      </c>
      <c r="R684" t="s">
        <v>51</v>
      </c>
      <c r="S684" t="s">
        <v>13314</v>
      </c>
      <c r="T684">
        <v>396.00163450334713</v>
      </c>
      <c r="U684">
        <v>577.79999999999995</v>
      </c>
      <c r="V684" t="s">
        <v>15172</v>
      </c>
      <c r="W684" t="s">
        <v>15172</v>
      </c>
      <c r="X684" t="s">
        <v>13242</v>
      </c>
      <c r="Y684" s="102">
        <v>45993.385736689816</v>
      </c>
    </row>
    <row r="685" spans="1:25" x14ac:dyDescent="0.25">
      <c r="A685">
        <v>1697</v>
      </c>
      <c r="B685" t="s">
        <v>1391</v>
      </c>
      <c r="C685" t="s">
        <v>470</v>
      </c>
      <c r="D685" t="s">
        <v>114</v>
      </c>
      <c r="E685" t="s">
        <v>1292</v>
      </c>
      <c r="F685" t="s">
        <v>1376</v>
      </c>
      <c r="G685" t="s">
        <v>1392</v>
      </c>
      <c r="H685">
        <v>1962</v>
      </c>
      <c r="I685" t="s">
        <v>15440</v>
      </c>
      <c r="J685" t="s">
        <v>48</v>
      </c>
      <c r="K685" t="s">
        <v>13251</v>
      </c>
      <c r="L685">
        <v>0</v>
      </c>
      <c r="M685">
        <v>2</v>
      </c>
      <c r="N685" t="s">
        <v>73</v>
      </c>
      <c r="O685" t="s">
        <v>50</v>
      </c>
      <c r="P685">
        <v>2</v>
      </c>
      <c r="Q685" t="s">
        <v>49</v>
      </c>
      <c r="R685" t="s">
        <v>50</v>
      </c>
      <c r="S685" t="s">
        <v>13314</v>
      </c>
      <c r="T685">
        <v>396.31334733879487</v>
      </c>
      <c r="U685">
        <v>248.9</v>
      </c>
      <c r="V685" t="s">
        <v>15172</v>
      </c>
      <c r="W685" t="s">
        <v>15172</v>
      </c>
      <c r="X685" t="s">
        <v>13242</v>
      </c>
      <c r="Y685" s="102">
        <v>45993.385736689816</v>
      </c>
    </row>
    <row r="686" spans="1:25" x14ac:dyDescent="0.25">
      <c r="A686">
        <v>1698</v>
      </c>
      <c r="B686" t="s">
        <v>1393</v>
      </c>
      <c r="C686" t="s">
        <v>470</v>
      </c>
      <c r="D686" t="s">
        <v>114</v>
      </c>
      <c r="E686" t="s">
        <v>1292</v>
      </c>
      <c r="F686" t="s">
        <v>1376</v>
      </c>
      <c r="G686" t="s">
        <v>1392</v>
      </c>
      <c r="H686">
        <v>1976</v>
      </c>
      <c r="I686" t="s">
        <v>15440</v>
      </c>
      <c r="J686" t="s">
        <v>48</v>
      </c>
      <c r="K686" t="s">
        <v>13279</v>
      </c>
      <c r="L686">
        <v>0.5</v>
      </c>
      <c r="M686">
        <v>3</v>
      </c>
      <c r="N686" t="s">
        <v>49</v>
      </c>
      <c r="O686" t="s">
        <v>50</v>
      </c>
      <c r="P686">
        <v>0</v>
      </c>
      <c r="Q686" t="s">
        <v>51</v>
      </c>
      <c r="R686" t="s">
        <v>51</v>
      </c>
      <c r="S686" t="s">
        <v>13314</v>
      </c>
      <c r="T686">
        <v>396.36651356221938</v>
      </c>
      <c r="U686">
        <v>286.89999999999998</v>
      </c>
      <c r="V686" t="s">
        <v>15172</v>
      </c>
      <c r="W686" t="s">
        <v>15172</v>
      </c>
      <c r="X686" t="s">
        <v>13242</v>
      </c>
      <c r="Y686" s="102">
        <v>45993.385736689816</v>
      </c>
    </row>
    <row r="687" spans="1:25" x14ac:dyDescent="0.25">
      <c r="A687">
        <v>1699</v>
      </c>
      <c r="B687" t="s">
        <v>1394</v>
      </c>
      <c r="C687" t="s">
        <v>227</v>
      </c>
      <c r="D687" t="s">
        <v>114</v>
      </c>
      <c r="E687" t="s">
        <v>1292</v>
      </c>
      <c r="F687" t="s">
        <v>1376</v>
      </c>
      <c r="G687" t="s">
        <v>1395</v>
      </c>
      <c r="H687">
        <v>1963</v>
      </c>
      <c r="I687" t="s">
        <v>15440</v>
      </c>
      <c r="J687" t="s">
        <v>48</v>
      </c>
      <c r="K687" t="s">
        <v>13254</v>
      </c>
      <c r="L687">
        <v>6</v>
      </c>
      <c r="M687">
        <v>1</v>
      </c>
      <c r="N687" t="s">
        <v>165</v>
      </c>
      <c r="O687" t="s">
        <v>65</v>
      </c>
      <c r="P687">
        <v>0</v>
      </c>
      <c r="Q687" t="s">
        <v>51</v>
      </c>
      <c r="R687" t="s">
        <v>51</v>
      </c>
      <c r="S687" t="s">
        <v>13314</v>
      </c>
      <c r="T687">
        <v>8.8625799999999995</v>
      </c>
      <c r="U687">
        <v>16</v>
      </c>
      <c r="V687" t="s">
        <v>15172</v>
      </c>
      <c r="W687" t="s">
        <v>15172</v>
      </c>
      <c r="X687" t="s">
        <v>13242</v>
      </c>
      <c r="Y687" s="102">
        <v>45993.385736689816</v>
      </c>
    </row>
    <row r="688" spans="1:25" x14ac:dyDescent="0.25">
      <c r="A688">
        <v>1700</v>
      </c>
      <c r="B688" t="s">
        <v>1396</v>
      </c>
      <c r="C688" t="s">
        <v>1397</v>
      </c>
      <c r="D688" t="s">
        <v>114</v>
      </c>
      <c r="E688" t="s">
        <v>1292</v>
      </c>
      <c r="F688" t="s">
        <v>1376</v>
      </c>
      <c r="G688" t="s">
        <v>1395</v>
      </c>
      <c r="H688">
        <v>1963</v>
      </c>
      <c r="I688" t="s">
        <v>15440</v>
      </c>
      <c r="J688" t="s">
        <v>48</v>
      </c>
      <c r="K688" t="s">
        <v>13251</v>
      </c>
      <c r="L688">
        <v>0</v>
      </c>
      <c r="M688">
        <v>2</v>
      </c>
      <c r="N688" t="s">
        <v>49</v>
      </c>
      <c r="O688" t="s">
        <v>50</v>
      </c>
      <c r="P688">
        <v>0</v>
      </c>
      <c r="Q688" t="s">
        <v>51</v>
      </c>
      <c r="R688" t="s">
        <v>51</v>
      </c>
      <c r="S688" t="s">
        <v>13314</v>
      </c>
      <c r="T688">
        <v>398.1870178893592</v>
      </c>
      <c r="U688">
        <v>102</v>
      </c>
      <c r="V688" t="s">
        <v>15172</v>
      </c>
      <c r="W688" t="s">
        <v>15172</v>
      </c>
      <c r="X688" t="s">
        <v>13242</v>
      </c>
      <c r="Y688" s="102">
        <v>45993.385736689816</v>
      </c>
    </row>
    <row r="689" spans="1:25" x14ac:dyDescent="0.25">
      <c r="A689">
        <v>1701</v>
      </c>
      <c r="B689" t="s">
        <v>1398</v>
      </c>
      <c r="C689" t="s">
        <v>1397</v>
      </c>
      <c r="D689" t="s">
        <v>114</v>
      </c>
      <c r="E689" t="s">
        <v>1292</v>
      </c>
      <c r="F689" t="s">
        <v>1376</v>
      </c>
      <c r="G689" t="s">
        <v>1395</v>
      </c>
      <c r="H689">
        <v>1971</v>
      </c>
      <c r="I689" t="s">
        <v>15440</v>
      </c>
      <c r="J689" t="s">
        <v>48</v>
      </c>
      <c r="K689" t="s">
        <v>13251</v>
      </c>
      <c r="L689">
        <v>1</v>
      </c>
      <c r="M689">
        <v>2</v>
      </c>
      <c r="N689" t="s">
        <v>49</v>
      </c>
      <c r="O689" t="s">
        <v>50</v>
      </c>
      <c r="P689">
        <v>0</v>
      </c>
      <c r="Q689" t="s">
        <v>51</v>
      </c>
      <c r="R689" t="s">
        <v>51</v>
      </c>
      <c r="S689" t="s">
        <v>13314</v>
      </c>
      <c r="T689">
        <v>398.293948778117</v>
      </c>
      <c r="U689">
        <v>105</v>
      </c>
      <c r="V689" t="s">
        <v>15172</v>
      </c>
      <c r="W689" t="s">
        <v>15172</v>
      </c>
      <c r="X689" t="s">
        <v>13242</v>
      </c>
      <c r="Y689" s="102">
        <v>45993.385736689816</v>
      </c>
    </row>
    <row r="690" spans="1:25" x14ac:dyDescent="0.25">
      <c r="A690">
        <v>1702</v>
      </c>
      <c r="B690" t="s">
        <v>1399</v>
      </c>
      <c r="C690" t="s">
        <v>1400</v>
      </c>
      <c r="D690" t="s">
        <v>114</v>
      </c>
      <c r="E690" t="s">
        <v>1292</v>
      </c>
      <c r="F690" t="s">
        <v>1376</v>
      </c>
      <c r="G690" t="s">
        <v>1401</v>
      </c>
      <c r="H690">
        <v>1971</v>
      </c>
      <c r="I690" t="s">
        <v>15440</v>
      </c>
      <c r="J690" t="s">
        <v>48</v>
      </c>
      <c r="K690" t="s">
        <v>13251</v>
      </c>
      <c r="L690">
        <v>0</v>
      </c>
      <c r="M690">
        <v>3</v>
      </c>
      <c r="N690" t="s">
        <v>49</v>
      </c>
      <c r="O690" t="s">
        <v>50</v>
      </c>
      <c r="P690">
        <v>0</v>
      </c>
      <c r="Q690" t="s">
        <v>51</v>
      </c>
      <c r="R690" t="s">
        <v>51</v>
      </c>
      <c r="S690" t="s">
        <v>13314</v>
      </c>
      <c r="T690">
        <v>398.43354141650588</v>
      </c>
      <c r="U690">
        <v>131</v>
      </c>
      <c r="V690" t="s">
        <v>15172</v>
      </c>
      <c r="W690" t="s">
        <v>15172</v>
      </c>
      <c r="X690" t="s">
        <v>13242</v>
      </c>
      <c r="Y690" s="102">
        <v>45993.385736689816</v>
      </c>
    </row>
    <row r="691" spans="1:25" x14ac:dyDescent="0.25">
      <c r="A691">
        <v>1703</v>
      </c>
      <c r="B691" t="s">
        <v>1402</v>
      </c>
      <c r="C691" t="s">
        <v>1400</v>
      </c>
      <c r="D691" t="s">
        <v>114</v>
      </c>
      <c r="E691" t="s">
        <v>1292</v>
      </c>
      <c r="F691" t="s">
        <v>1376</v>
      </c>
      <c r="G691" t="s">
        <v>1401</v>
      </c>
      <c r="H691">
        <v>1971</v>
      </c>
      <c r="I691" t="s">
        <v>15440</v>
      </c>
      <c r="J691" t="s">
        <v>48</v>
      </c>
      <c r="K691" t="s">
        <v>13251</v>
      </c>
      <c r="L691">
        <v>0</v>
      </c>
      <c r="M691">
        <v>3</v>
      </c>
      <c r="N691" t="s">
        <v>49</v>
      </c>
      <c r="O691" t="s">
        <v>50</v>
      </c>
      <c r="P691">
        <v>0</v>
      </c>
      <c r="Q691" t="s">
        <v>51</v>
      </c>
      <c r="R691" t="s">
        <v>51</v>
      </c>
      <c r="S691" t="s">
        <v>13314</v>
      </c>
      <c r="T691">
        <v>398.54239760787112</v>
      </c>
      <c r="U691">
        <v>131</v>
      </c>
      <c r="V691" t="s">
        <v>15172</v>
      </c>
      <c r="W691" t="s">
        <v>15172</v>
      </c>
      <c r="X691" t="s">
        <v>13242</v>
      </c>
      <c r="Y691" s="102">
        <v>45993.385736689816</v>
      </c>
    </row>
    <row r="692" spans="1:25" x14ac:dyDescent="0.25">
      <c r="A692">
        <v>1705</v>
      </c>
      <c r="B692" t="s">
        <v>1403</v>
      </c>
      <c r="C692" t="s">
        <v>172</v>
      </c>
      <c r="D692" t="s">
        <v>114</v>
      </c>
      <c r="E692" t="s">
        <v>1292</v>
      </c>
      <c r="F692" t="s">
        <v>1376</v>
      </c>
      <c r="G692" t="s">
        <v>1404</v>
      </c>
      <c r="H692">
        <v>1971</v>
      </c>
      <c r="I692" t="s">
        <v>15440</v>
      </c>
      <c r="J692" t="s">
        <v>51</v>
      </c>
      <c r="K692" t="s">
        <v>15442</v>
      </c>
      <c r="L692">
        <v>0</v>
      </c>
      <c r="M692">
        <v>1</v>
      </c>
      <c r="N692" t="s">
        <v>59</v>
      </c>
      <c r="O692" t="s">
        <v>116</v>
      </c>
      <c r="P692">
        <v>0</v>
      </c>
      <c r="Q692" t="s">
        <v>51</v>
      </c>
      <c r="R692" t="s">
        <v>51</v>
      </c>
      <c r="S692" t="s">
        <v>13314</v>
      </c>
      <c r="T692">
        <v>399.81331154593948</v>
      </c>
      <c r="U692">
        <v>7.7</v>
      </c>
      <c r="V692" t="s">
        <v>15172</v>
      </c>
      <c r="W692" t="s">
        <v>15172</v>
      </c>
      <c r="X692" t="s">
        <v>13242</v>
      </c>
      <c r="Y692" s="102">
        <v>45993.385736689816</v>
      </c>
    </row>
    <row r="693" spans="1:25" x14ac:dyDescent="0.25">
      <c r="A693">
        <v>1706</v>
      </c>
      <c r="B693" t="s">
        <v>1405</v>
      </c>
      <c r="C693" t="s">
        <v>167</v>
      </c>
      <c r="D693" t="s">
        <v>114</v>
      </c>
      <c r="E693" t="s">
        <v>1292</v>
      </c>
      <c r="F693" t="s">
        <v>1376</v>
      </c>
      <c r="G693" t="s">
        <v>1406</v>
      </c>
      <c r="H693">
        <v>1971</v>
      </c>
      <c r="I693" t="s">
        <v>15440</v>
      </c>
      <c r="J693" t="s">
        <v>51</v>
      </c>
      <c r="K693" t="s">
        <v>15442</v>
      </c>
      <c r="L693">
        <v>0</v>
      </c>
      <c r="M693">
        <v>1</v>
      </c>
      <c r="N693" t="s">
        <v>59</v>
      </c>
      <c r="O693" t="s">
        <v>116</v>
      </c>
      <c r="P693">
        <v>0</v>
      </c>
      <c r="Q693" t="s">
        <v>51</v>
      </c>
      <c r="R693" t="s">
        <v>51</v>
      </c>
      <c r="S693" t="s">
        <v>13314</v>
      </c>
      <c r="T693">
        <v>401.03957480161728</v>
      </c>
      <c r="U693">
        <v>16.7</v>
      </c>
      <c r="V693" t="s">
        <v>15172</v>
      </c>
      <c r="W693" t="s">
        <v>15172</v>
      </c>
      <c r="X693" t="s">
        <v>13242</v>
      </c>
      <c r="Y693" s="102">
        <v>45993.385736689816</v>
      </c>
    </row>
    <row r="694" spans="1:25" x14ac:dyDescent="0.25">
      <c r="A694">
        <v>1707</v>
      </c>
      <c r="B694" t="s">
        <v>1407</v>
      </c>
      <c r="C694" t="s">
        <v>167</v>
      </c>
      <c r="D694" t="s">
        <v>114</v>
      </c>
      <c r="E694" t="s">
        <v>1292</v>
      </c>
      <c r="F694" t="s">
        <v>1376</v>
      </c>
      <c r="G694" t="s">
        <v>1408</v>
      </c>
      <c r="H694">
        <v>1971</v>
      </c>
      <c r="I694" t="s">
        <v>15440</v>
      </c>
      <c r="J694" t="s">
        <v>51</v>
      </c>
      <c r="K694" t="s">
        <v>15442</v>
      </c>
      <c r="L694">
        <v>0</v>
      </c>
      <c r="M694">
        <v>1</v>
      </c>
      <c r="N694" t="s">
        <v>59</v>
      </c>
      <c r="O694" t="s">
        <v>116</v>
      </c>
      <c r="P694">
        <v>0</v>
      </c>
      <c r="Q694" t="s">
        <v>51</v>
      </c>
      <c r="R694" t="s">
        <v>51</v>
      </c>
      <c r="S694" t="s">
        <v>13314</v>
      </c>
      <c r="T694">
        <v>401.80713606042718</v>
      </c>
      <c r="U694">
        <v>16.399999999999999</v>
      </c>
      <c r="V694" t="s">
        <v>15172</v>
      </c>
      <c r="W694" t="s">
        <v>15172</v>
      </c>
      <c r="X694" t="s">
        <v>13242</v>
      </c>
      <c r="Y694" s="102">
        <v>45993.385736689816</v>
      </c>
    </row>
    <row r="695" spans="1:25" x14ac:dyDescent="0.25">
      <c r="A695">
        <v>1708</v>
      </c>
      <c r="B695" t="s">
        <v>1409</v>
      </c>
      <c r="C695" t="s">
        <v>1410</v>
      </c>
      <c r="D695" t="s">
        <v>114</v>
      </c>
      <c r="E695" t="s">
        <v>1292</v>
      </c>
      <c r="F695" t="s">
        <v>1376</v>
      </c>
      <c r="G695" t="s">
        <v>1411</v>
      </c>
      <c r="H695">
        <v>1971</v>
      </c>
      <c r="I695" t="s">
        <v>15440</v>
      </c>
      <c r="J695" t="s">
        <v>48</v>
      </c>
      <c r="K695" t="s">
        <v>13251</v>
      </c>
      <c r="L695">
        <v>0</v>
      </c>
      <c r="M695">
        <v>3</v>
      </c>
      <c r="N695" t="s">
        <v>49</v>
      </c>
      <c r="O695" t="s">
        <v>50</v>
      </c>
      <c r="P695">
        <v>0</v>
      </c>
      <c r="Q695" t="s">
        <v>51</v>
      </c>
      <c r="R695" t="s">
        <v>51</v>
      </c>
      <c r="S695" t="s">
        <v>13314</v>
      </c>
      <c r="T695">
        <v>405.69569816403543</v>
      </c>
      <c r="U695">
        <v>190.9</v>
      </c>
      <c r="V695" t="s">
        <v>15172</v>
      </c>
      <c r="W695" t="s">
        <v>15172</v>
      </c>
      <c r="X695" t="s">
        <v>13242</v>
      </c>
      <c r="Y695" s="102">
        <v>45993.385736689816</v>
      </c>
    </row>
    <row r="696" spans="1:25" x14ac:dyDescent="0.25">
      <c r="A696">
        <v>1709</v>
      </c>
      <c r="B696" t="s">
        <v>1412</v>
      </c>
      <c r="C696" t="s">
        <v>1410</v>
      </c>
      <c r="D696" t="s">
        <v>114</v>
      </c>
      <c r="E696" t="s">
        <v>1292</v>
      </c>
      <c r="F696" t="s">
        <v>1376</v>
      </c>
      <c r="G696" t="s">
        <v>1411</v>
      </c>
      <c r="H696">
        <v>1971</v>
      </c>
      <c r="I696" t="s">
        <v>15440</v>
      </c>
      <c r="J696" t="s">
        <v>48</v>
      </c>
      <c r="K696" t="s">
        <v>13251</v>
      </c>
      <c r="L696">
        <v>0.5</v>
      </c>
      <c r="M696">
        <v>3</v>
      </c>
      <c r="N696" t="s">
        <v>49</v>
      </c>
      <c r="O696" t="s">
        <v>50</v>
      </c>
      <c r="P696">
        <v>0</v>
      </c>
      <c r="Q696" t="s">
        <v>51</v>
      </c>
      <c r="R696" t="s">
        <v>51</v>
      </c>
      <c r="S696" t="s">
        <v>13314</v>
      </c>
      <c r="T696">
        <v>405.81283533345788</v>
      </c>
      <c r="U696">
        <v>190.9</v>
      </c>
      <c r="V696" t="s">
        <v>15172</v>
      </c>
      <c r="W696" t="s">
        <v>15172</v>
      </c>
      <c r="X696" t="s">
        <v>13242</v>
      </c>
      <c r="Y696" s="102">
        <v>45993.385736689816</v>
      </c>
    </row>
    <row r="697" spans="1:25" x14ac:dyDescent="0.25">
      <c r="A697">
        <v>1710</v>
      </c>
      <c r="B697" t="s">
        <v>1413</v>
      </c>
      <c r="C697" t="s">
        <v>1414</v>
      </c>
      <c r="D697" t="s">
        <v>114</v>
      </c>
      <c r="E697" t="s">
        <v>1292</v>
      </c>
      <c r="F697" t="s">
        <v>1376</v>
      </c>
      <c r="G697" t="s">
        <v>1415</v>
      </c>
      <c r="H697">
        <v>1971</v>
      </c>
      <c r="I697" t="s">
        <v>15440</v>
      </c>
      <c r="J697" t="s">
        <v>48</v>
      </c>
      <c r="K697" t="s">
        <v>13251</v>
      </c>
      <c r="L697">
        <v>0</v>
      </c>
      <c r="M697">
        <v>3</v>
      </c>
      <c r="N697" t="s">
        <v>49</v>
      </c>
      <c r="O697" t="s">
        <v>50</v>
      </c>
      <c r="P697">
        <v>0</v>
      </c>
      <c r="Q697" t="s">
        <v>51</v>
      </c>
      <c r="R697" t="s">
        <v>51</v>
      </c>
      <c r="S697" t="s">
        <v>13314</v>
      </c>
      <c r="T697">
        <v>406.73049090676852</v>
      </c>
      <c r="U697">
        <v>141</v>
      </c>
      <c r="V697" t="s">
        <v>15172</v>
      </c>
      <c r="W697" t="s">
        <v>15172</v>
      </c>
      <c r="X697" t="s">
        <v>13242</v>
      </c>
      <c r="Y697" s="102">
        <v>45993.385736689816</v>
      </c>
    </row>
    <row r="698" spans="1:25" x14ac:dyDescent="0.25">
      <c r="A698">
        <v>1711</v>
      </c>
      <c r="B698" t="s">
        <v>1416</v>
      </c>
      <c r="C698" t="s">
        <v>1414</v>
      </c>
      <c r="D698" t="s">
        <v>114</v>
      </c>
      <c r="E698" t="s">
        <v>1292</v>
      </c>
      <c r="F698" t="s">
        <v>1376</v>
      </c>
      <c r="G698" t="s">
        <v>1415</v>
      </c>
      <c r="H698">
        <v>1971</v>
      </c>
      <c r="I698" t="s">
        <v>15440</v>
      </c>
      <c r="J698" t="s">
        <v>48</v>
      </c>
      <c r="K698" t="s">
        <v>13251</v>
      </c>
      <c r="L698">
        <v>0</v>
      </c>
      <c r="M698">
        <v>3</v>
      </c>
      <c r="N698" t="s">
        <v>49</v>
      </c>
      <c r="O698" t="s">
        <v>50</v>
      </c>
      <c r="P698">
        <v>0</v>
      </c>
      <c r="Q698" t="s">
        <v>51</v>
      </c>
      <c r="R698" t="s">
        <v>51</v>
      </c>
      <c r="S698" t="s">
        <v>13314</v>
      </c>
      <c r="T698">
        <v>406.85092304782535</v>
      </c>
      <c r="U698">
        <v>141</v>
      </c>
      <c r="V698" t="s">
        <v>15172</v>
      </c>
      <c r="W698" t="s">
        <v>15172</v>
      </c>
      <c r="X698" t="s">
        <v>13242</v>
      </c>
      <c r="Y698" s="102">
        <v>45993.385736689816</v>
      </c>
    </row>
    <row r="699" spans="1:25" x14ac:dyDescent="0.25">
      <c r="A699">
        <v>1712</v>
      </c>
      <c r="B699" t="s">
        <v>1417</v>
      </c>
      <c r="C699" t="s">
        <v>454</v>
      </c>
      <c r="D699" t="s">
        <v>114</v>
      </c>
      <c r="E699" t="s">
        <v>1292</v>
      </c>
      <c r="F699" t="s">
        <v>1376</v>
      </c>
      <c r="G699" t="s">
        <v>1418</v>
      </c>
      <c r="H699">
        <v>1971</v>
      </c>
      <c r="I699" t="s">
        <v>15440</v>
      </c>
      <c r="J699" t="s">
        <v>51</v>
      </c>
      <c r="K699" t="s">
        <v>15442</v>
      </c>
      <c r="L699">
        <v>0</v>
      </c>
      <c r="M699">
        <v>1</v>
      </c>
      <c r="N699" t="s">
        <v>59</v>
      </c>
      <c r="O699" t="s">
        <v>116</v>
      </c>
      <c r="P699">
        <v>0</v>
      </c>
      <c r="Q699" t="s">
        <v>51</v>
      </c>
      <c r="R699" t="s">
        <v>51</v>
      </c>
      <c r="S699" t="s">
        <v>13314</v>
      </c>
      <c r="T699">
        <v>407.73266972425563</v>
      </c>
      <c r="U699">
        <v>9.9</v>
      </c>
      <c r="V699" t="s">
        <v>15172</v>
      </c>
      <c r="W699" t="s">
        <v>15172</v>
      </c>
      <c r="X699" t="s">
        <v>13242</v>
      </c>
      <c r="Y699" s="102">
        <v>45993.385736689816</v>
      </c>
    </row>
    <row r="700" spans="1:25" x14ac:dyDescent="0.25">
      <c r="A700">
        <v>1713</v>
      </c>
      <c r="B700" t="s">
        <v>1419</v>
      </c>
      <c r="C700" t="s">
        <v>454</v>
      </c>
      <c r="D700" t="s">
        <v>114</v>
      </c>
      <c r="E700" t="s">
        <v>1292</v>
      </c>
      <c r="F700" t="s">
        <v>1376</v>
      </c>
      <c r="G700" t="s">
        <v>1420</v>
      </c>
      <c r="H700">
        <v>1971</v>
      </c>
      <c r="I700" t="s">
        <v>15440</v>
      </c>
      <c r="J700" t="s">
        <v>51</v>
      </c>
      <c r="K700" t="s">
        <v>15442</v>
      </c>
      <c r="L700">
        <v>0</v>
      </c>
      <c r="M700">
        <v>1</v>
      </c>
      <c r="N700" t="s">
        <v>59</v>
      </c>
      <c r="O700" t="s">
        <v>116</v>
      </c>
      <c r="P700">
        <v>0</v>
      </c>
      <c r="Q700" t="s">
        <v>51</v>
      </c>
      <c r="R700" t="s">
        <v>51</v>
      </c>
      <c r="S700" t="s">
        <v>13314</v>
      </c>
      <c r="T700">
        <v>409.6709868749175</v>
      </c>
      <c r="U700">
        <v>9.9</v>
      </c>
      <c r="V700" t="s">
        <v>15172</v>
      </c>
      <c r="W700" t="s">
        <v>15172</v>
      </c>
      <c r="X700" t="s">
        <v>13242</v>
      </c>
      <c r="Y700" s="102">
        <v>45993.385736689816</v>
      </c>
    </row>
    <row r="701" spans="1:25" x14ac:dyDescent="0.25">
      <c r="A701">
        <v>1714</v>
      </c>
      <c r="B701" t="s">
        <v>1421</v>
      </c>
      <c r="C701" t="s">
        <v>172</v>
      </c>
      <c r="D701" t="s">
        <v>114</v>
      </c>
      <c r="E701" t="s">
        <v>1292</v>
      </c>
      <c r="F701" t="s">
        <v>1376</v>
      </c>
      <c r="G701" t="s">
        <v>1422</v>
      </c>
      <c r="H701">
        <v>1971</v>
      </c>
      <c r="I701" t="s">
        <v>15440</v>
      </c>
      <c r="J701" t="s">
        <v>51</v>
      </c>
      <c r="K701" t="s">
        <v>15442</v>
      </c>
      <c r="L701">
        <v>0</v>
      </c>
      <c r="M701">
        <v>1</v>
      </c>
      <c r="N701" t="s">
        <v>59</v>
      </c>
      <c r="O701" t="s">
        <v>116</v>
      </c>
      <c r="P701">
        <v>0</v>
      </c>
      <c r="Q701" t="s">
        <v>51</v>
      </c>
      <c r="R701" t="s">
        <v>51</v>
      </c>
      <c r="S701" t="s">
        <v>13314</v>
      </c>
      <c r="T701">
        <v>411.51206501771662</v>
      </c>
      <c r="U701">
        <v>17</v>
      </c>
      <c r="V701" t="s">
        <v>15172</v>
      </c>
      <c r="W701" t="s">
        <v>15172</v>
      </c>
      <c r="X701" t="s">
        <v>13242</v>
      </c>
      <c r="Y701" s="102">
        <v>45993.385736689816</v>
      </c>
    </row>
    <row r="702" spans="1:25" x14ac:dyDescent="0.25">
      <c r="A702">
        <v>1715</v>
      </c>
      <c r="B702" t="s">
        <v>1423</v>
      </c>
      <c r="C702" t="s">
        <v>172</v>
      </c>
      <c r="D702" t="s">
        <v>114</v>
      </c>
      <c r="E702" t="s">
        <v>1292</v>
      </c>
      <c r="F702" t="s">
        <v>1376</v>
      </c>
      <c r="G702" t="s">
        <v>1422</v>
      </c>
      <c r="H702">
        <v>1971</v>
      </c>
      <c r="I702" t="s">
        <v>15440</v>
      </c>
      <c r="J702" t="s">
        <v>51</v>
      </c>
      <c r="K702" t="s">
        <v>15442</v>
      </c>
      <c r="L702">
        <v>0</v>
      </c>
      <c r="M702">
        <v>1</v>
      </c>
      <c r="N702" t="s">
        <v>59</v>
      </c>
      <c r="O702" t="s">
        <v>116</v>
      </c>
      <c r="P702">
        <v>0</v>
      </c>
      <c r="Q702" t="s">
        <v>51</v>
      </c>
      <c r="R702" t="s">
        <v>51</v>
      </c>
      <c r="S702" t="s">
        <v>13314</v>
      </c>
      <c r="T702">
        <v>411.47193787132136</v>
      </c>
      <c r="U702">
        <v>17</v>
      </c>
      <c r="V702" t="s">
        <v>15172</v>
      </c>
      <c r="W702" t="s">
        <v>15172</v>
      </c>
      <c r="X702" t="s">
        <v>13242</v>
      </c>
      <c r="Y702" s="102">
        <v>45993.385736689816</v>
      </c>
    </row>
    <row r="703" spans="1:25" x14ac:dyDescent="0.25">
      <c r="A703">
        <v>1716</v>
      </c>
      <c r="B703" t="s">
        <v>1424</v>
      </c>
      <c r="C703" t="s">
        <v>1425</v>
      </c>
      <c r="D703" t="s">
        <v>114</v>
      </c>
      <c r="E703" t="s">
        <v>1292</v>
      </c>
      <c r="F703" t="s">
        <v>1376</v>
      </c>
      <c r="G703" t="s">
        <v>1426</v>
      </c>
      <c r="H703">
        <v>1970</v>
      </c>
      <c r="I703" t="s">
        <v>15440</v>
      </c>
      <c r="J703" t="s">
        <v>48</v>
      </c>
      <c r="K703" t="s">
        <v>13251</v>
      </c>
      <c r="L703">
        <v>0.5</v>
      </c>
      <c r="M703">
        <v>4</v>
      </c>
      <c r="N703" t="s">
        <v>49</v>
      </c>
      <c r="O703" t="s">
        <v>50</v>
      </c>
      <c r="P703">
        <v>0</v>
      </c>
      <c r="Q703" t="s">
        <v>51</v>
      </c>
      <c r="R703" t="s">
        <v>51</v>
      </c>
      <c r="S703" t="s">
        <v>13314</v>
      </c>
      <c r="T703">
        <v>412.08091473530595</v>
      </c>
      <c r="U703">
        <v>224.5</v>
      </c>
      <c r="V703" t="s">
        <v>15172</v>
      </c>
      <c r="W703" t="s">
        <v>15172</v>
      </c>
      <c r="X703" t="s">
        <v>13242</v>
      </c>
      <c r="Y703" s="102">
        <v>45993.385736689816</v>
      </c>
    </row>
    <row r="704" spans="1:25" x14ac:dyDescent="0.25">
      <c r="A704">
        <v>1717</v>
      </c>
      <c r="B704" t="s">
        <v>1427</v>
      </c>
      <c r="C704" t="s">
        <v>1425</v>
      </c>
      <c r="D704" t="s">
        <v>114</v>
      </c>
      <c r="E704" t="s">
        <v>1292</v>
      </c>
      <c r="F704" t="s">
        <v>1376</v>
      </c>
      <c r="G704" t="s">
        <v>1426</v>
      </c>
      <c r="H704">
        <v>1970</v>
      </c>
      <c r="I704" t="s">
        <v>15440</v>
      </c>
      <c r="J704" t="s">
        <v>48</v>
      </c>
      <c r="K704" t="s">
        <v>13251</v>
      </c>
      <c r="L704">
        <v>0</v>
      </c>
      <c r="M704">
        <v>4</v>
      </c>
      <c r="N704" t="s">
        <v>49</v>
      </c>
      <c r="O704" t="s">
        <v>50</v>
      </c>
      <c r="P704">
        <v>0</v>
      </c>
      <c r="Q704" t="s">
        <v>51</v>
      </c>
      <c r="R704" t="s">
        <v>51</v>
      </c>
      <c r="S704" t="s">
        <v>13314</v>
      </c>
      <c r="T704">
        <v>412.24481245664953</v>
      </c>
      <c r="U704">
        <v>244.4</v>
      </c>
      <c r="V704" t="s">
        <v>15172</v>
      </c>
      <c r="W704" t="s">
        <v>15172</v>
      </c>
      <c r="X704" t="s">
        <v>13242</v>
      </c>
      <c r="Y704" s="102">
        <v>45993.385736689816</v>
      </c>
    </row>
    <row r="705" spans="1:25" x14ac:dyDescent="0.25">
      <c r="A705">
        <v>1718</v>
      </c>
      <c r="B705" t="s">
        <v>1428</v>
      </c>
      <c r="C705" t="s">
        <v>16004</v>
      </c>
      <c r="D705" t="s">
        <v>114</v>
      </c>
      <c r="E705" t="s">
        <v>1292</v>
      </c>
      <c r="F705" t="s">
        <v>1376</v>
      </c>
      <c r="G705" t="s">
        <v>1429</v>
      </c>
      <c r="H705">
        <v>1970</v>
      </c>
      <c r="I705" t="s">
        <v>15440</v>
      </c>
      <c r="J705" t="s">
        <v>48</v>
      </c>
      <c r="K705" t="s">
        <v>13251</v>
      </c>
      <c r="L705">
        <v>0</v>
      </c>
      <c r="M705">
        <v>3</v>
      </c>
      <c r="N705" t="s">
        <v>64</v>
      </c>
      <c r="O705" t="s">
        <v>65</v>
      </c>
      <c r="P705">
        <v>0</v>
      </c>
      <c r="Q705" t="s">
        <v>51</v>
      </c>
      <c r="R705" t="s">
        <v>51</v>
      </c>
      <c r="S705" t="s">
        <v>13314</v>
      </c>
      <c r="T705">
        <v>415.60820587304153</v>
      </c>
      <c r="U705">
        <v>79</v>
      </c>
      <c r="V705" t="s">
        <v>15172</v>
      </c>
      <c r="W705" t="s">
        <v>15172</v>
      </c>
      <c r="X705" t="s">
        <v>13242</v>
      </c>
      <c r="Y705" s="102">
        <v>45993.385736689816</v>
      </c>
    </row>
    <row r="706" spans="1:25" x14ac:dyDescent="0.25">
      <c r="A706">
        <v>1719</v>
      </c>
      <c r="B706" t="s">
        <v>1430</v>
      </c>
      <c r="C706" t="s">
        <v>16004</v>
      </c>
      <c r="D706" t="s">
        <v>114</v>
      </c>
      <c r="E706" t="s">
        <v>1292</v>
      </c>
      <c r="F706" t="s">
        <v>1376</v>
      </c>
      <c r="G706" t="s">
        <v>1429</v>
      </c>
      <c r="H706">
        <v>1970</v>
      </c>
      <c r="I706" t="s">
        <v>15440</v>
      </c>
      <c r="J706" t="s">
        <v>48</v>
      </c>
      <c r="K706" t="s">
        <v>13251</v>
      </c>
      <c r="L706">
        <v>0</v>
      </c>
      <c r="M706">
        <v>3</v>
      </c>
      <c r="N706" t="s">
        <v>64</v>
      </c>
      <c r="O706" t="s">
        <v>65</v>
      </c>
      <c r="P706">
        <v>0</v>
      </c>
      <c r="Q706" t="s">
        <v>51</v>
      </c>
      <c r="R706" t="s">
        <v>51</v>
      </c>
      <c r="S706" t="s">
        <v>13314</v>
      </c>
      <c r="T706">
        <v>415.72646566148165</v>
      </c>
      <c r="U706">
        <v>79</v>
      </c>
      <c r="V706" t="s">
        <v>15172</v>
      </c>
      <c r="W706" t="s">
        <v>15172</v>
      </c>
      <c r="X706" t="s">
        <v>13242</v>
      </c>
      <c r="Y706" s="102">
        <v>45993.385736689816</v>
      </c>
    </row>
    <row r="707" spans="1:25" x14ac:dyDescent="0.25">
      <c r="A707">
        <v>1720</v>
      </c>
      <c r="B707" t="s">
        <v>1431</v>
      </c>
      <c r="C707" t="s">
        <v>167</v>
      </c>
      <c r="D707" t="s">
        <v>840</v>
      </c>
      <c r="E707" t="s">
        <v>1292</v>
      </c>
      <c r="F707" t="s">
        <v>1376</v>
      </c>
      <c r="G707" t="s">
        <v>1432</v>
      </c>
      <c r="H707">
        <v>1970</v>
      </c>
      <c r="I707" t="s">
        <v>15440</v>
      </c>
      <c r="J707" t="s">
        <v>51</v>
      </c>
      <c r="K707" t="s">
        <v>15442</v>
      </c>
      <c r="L707">
        <v>0</v>
      </c>
      <c r="M707">
        <v>1</v>
      </c>
      <c r="N707" t="s">
        <v>59</v>
      </c>
      <c r="O707" t="s">
        <v>116</v>
      </c>
      <c r="P707">
        <v>0</v>
      </c>
      <c r="Q707" t="s">
        <v>51</v>
      </c>
      <c r="R707" t="s">
        <v>51</v>
      </c>
      <c r="S707" t="s">
        <v>13314</v>
      </c>
      <c r="T707">
        <v>416.24778042159869</v>
      </c>
      <c r="U707">
        <v>11.7</v>
      </c>
      <c r="V707" t="s">
        <v>15172</v>
      </c>
      <c r="W707" t="s">
        <v>15172</v>
      </c>
      <c r="X707" t="s">
        <v>13242</v>
      </c>
      <c r="Y707" s="102">
        <v>45993.385736689816</v>
      </c>
    </row>
    <row r="708" spans="1:25" x14ac:dyDescent="0.25">
      <c r="A708">
        <v>1721</v>
      </c>
      <c r="B708" t="s">
        <v>1433</v>
      </c>
      <c r="C708" t="s">
        <v>16005</v>
      </c>
      <c r="D708" t="s">
        <v>114</v>
      </c>
      <c r="E708" t="s">
        <v>1292</v>
      </c>
      <c r="F708" t="s">
        <v>1376</v>
      </c>
      <c r="G708" t="s">
        <v>1434</v>
      </c>
      <c r="H708">
        <v>1970</v>
      </c>
      <c r="I708" t="s">
        <v>15440</v>
      </c>
      <c r="J708" t="s">
        <v>48</v>
      </c>
      <c r="K708" t="s">
        <v>13251</v>
      </c>
      <c r="L708">
        <v>3.5</v>
      </c>
      <c r="M708">
        <v>3</v>
      </c>
      <c r="N708" t="s">
        <v>64</v>
      </c>
      <c r="O708" t="s">
        <v>65</v>
      </c>
      <c r="P708">
        <v>0</v>
      </c>
      <c r="Q708" t="s">
        <v>51</v>
      </c>
      <c r="R708" t="s">
        <v>51</v>
      </c>
      <c r="S708" t="s">
        <v>13314</v>
      </c>
      <c r="T708">
        <v>416.89841503180469</v>
      </c>
      <c r="U708">
        <v>79</v>
      </c>
      <c r="V708" t="s">
        <v>15172</v>
      </c>
      <c r="W708" t="s">
        <v>15172</v>
      </c>
      <c r="X708" t="s">
        <v>13242</v>
      </c>
      <c r="Y708" s="102">
        <v>45993.385736689816</v>
      </c>
    </row>
    <row r="709" spans="1:25" x14ac:dyDescent="0.25">
      <c r="A709">
        <v>1722</v>
      </c>
      <c r="B709" t="s">
        <v>1435</v>
      </c>
      <c r="C709" t="s">
        <v>16005</v>
      </c>
      <c r="D709" t="s">
        <v>114</v>
      </c>
      <c r="E709" t="s">
        <v>1292</v>
      </c>
      <c r="F709" t="s">
        <v>1376</v>
      </c>
      <c r="G709" t="s">
        <v>1434</v>
      </c>
      <c r="H709">
        <v>1970</v>
      </c>
      <c r="I709" t="s">
        <v>15440</v>
      </c>
      <c r="J709" t="s">
        <v>48</v>
      </c>
      <c r="K709" t="s">
        <v>13279</v>
      </c>
      <c r="L709">
        <v>0</v>
      </c>
      <c r="M709">
        <v>3</v>
      </c>
      <c r="N709" t="s">
        <v>64</v>
      </c>
      <c r="O709" t="s">
        <v>65</v>
      </c>
      <c r="P709">
        <v>0</v>
      </c>
      <c r="Q709" t="s">
        <v>51</v>
      </c>
      <c r="R709" t="s">
        <v>51</v>
      </c>
      <c r="S709" t="s">
        <v>13314</v>
      </c>
      <c r="T709">
        <v>417.00659618950908</v>
      </c>
      <c r="U709">
        <v>79</v>
      </c>
      <c r="V709" t="s">
        <v>15172</v>
      </c>
      <c r="W709" t="s">
        <v>15172</v>
      </c>
      <c r="X709" t="s">
        <v>13242</v>
      </c>
      <c r="Y709" s="102">
        <v>45993.385736689816</v>
      </c>
    </row>
    <row r="710" spans="1:25" x14ac:dyDescent="0.25">
      <c r="A710">
        <v>1723</v>
      </c>
      <c r="B710" t="s">
        <v>1436</v>
      </c>
      <c r="C710" t="s">
        <v>1437</v>
      </c>
      <c r="D710" t="s">
        <v>114</v>
      </c>
      <c r="E710" t="s">
        <v>1292</v>
      </c>
      <c r="F710" t="s">
        <v>1376</v>
      </c>
      <c r="G710" t="s">
        <v>1438</v>
      </c>
      <c r="H710">
        <v>1970</v>
      </c>
      <c r="I710" t="s">
        <v>15440</v>
      </c>
      <c r="J710" t="s">
        <v>51</v>
      </c>
      <c r="K710" t="s">
        <v>15442</v>
      </c>
      <c r="L710">
        <v>0</v>
      </c>
      <c r="M710">
        <v>1</v>
      </c>
      <c r="N710" t="s">
        <v>59</v>
      </c>
      <c r="O710" t="s">
        <v>116</v>
      </c>
      <c r="P710">
        <v>0</v>
      </c>
      <c r="Q710" t="s">
        <v>51</v>
      </c>
      <c r="R710" t="s">
        <v>51</v>
      </c>
      <c r="S710" t="s">
        <v>13314</v>
      </c>
      <c r="T710">
        <v>417.7548819881942</v>
      </c>
      <c r="U710">
        <v>20</v>
      </c>
      <c r="V710" t="s">
        <v>15172</v>
      </c>
      <c r="W710" t="s">
        <v>15172</v>
      </c>
      <c r="X710" t="s">
        <v>13242</v>
      </c>
      <c r="Y710" s="102">
        <v>45993.385736689816</v>
      </c>
    </row>
    <row r="711" spans="1:25" x14ac:dyDescent="0.25">
      <c r="A711">
        <v>1724</v>
      </c>
      <c r="B711" t="s">
        <v>1439</v>
      </c>
      <c r="C711" t="s">
        <v>1440</v>
      </c>
      <c r="D711" t="s">
        <v>114</v>
      </c>
      <c r="E711" t="s">
        <v>1292</v>
      </c>
      <c r="F711" t="s">
        <v>1376</v>
      </c>
      <c r="G711" t="s">
        <v>1438</v>
      </c>
      <c r="H711">
        <v>1970</v>
      </c>
      <c r="I711" t="s">
        <v>15440</v>
      </c>
      <c r="J711" t="s">
        <v>48</v>
      </c>
      <c r="K711" t="s">
        <v>13251</v>
      </c>
      <c r="L711">
        <v>0</v>
      </c>
      <c r="M711">
        <v>3</v>
      </c>
      <c r="N711" t="s">
        <v>64</v>
      </c>
      <c r="O711" t="s">
        <v>65</v>
      </c>
      <c r="P711">
        <v>0</v>
      </c>
      <c r="Q711" t="s">
        <v>51</v>
      </c>
      <c r="R711" t="s">
        <v>51</v>
      </c>
      <c r="S711" t="s">
        <v>13314</v>
      </c>
      <c r="T711">
        <v>417.85195873851245</v>
      </c>
      <c r="U711">
        <v>79</v>
      </c>
      <c r="V711" t="s">
        <v>15172</v>
      </c>
      <c r="W711" t="s">
        <v>15172</v>
      </c>
      <c r="X711" t="s">
        <v>13242</v>
      </c>
      <c r="Y711" s="102">
        <v>45993.385736689816</v>
      </c>
    </row>
    <row r="712" spans="1:25" x14ac:dyDescent="0.25">
      <c r="A712">
        <v>1725</v>
      </c>
      <c r="B712" t="s">
        <v>1441</v>
      </c>
      <c r="C712" t="s">
        <v>1440</v>
      </c>
      <c r="D712" t="s">
        <v>114</v>
      </c>
      <c r="E712" t="s">
        <v>1292</v>
      </c>
      <c r="F712" t="s">
        <v>1376</v>
      </c>
      <c r="G712" t="s">
        <v>1438</v>
      </c>
      <c r="H712">
        <v>1970</v>
      </c>
      <c r="I712" t="s">
        <v>15440</v>
      </c>
      <c r="J712" t="s">
        <v>48</v>
      </c>
      <c r="K712" t="s">
        <v>13251</v>
      </c>
      <c r="L712">
        <v>0</v>
      </c>
      <c r="M712">
        <v>3</v>
      </c>
      <c r="N712" t="s">
        <v>64</v>
      </c>
      <c r="O712" t="s">
        <v>65</v>
      </c>
      <c r="P712">
        <v>0</v>
      </c>
      <c r="Q712" t="s">
        <v>51</v>
      </c>
      <c r="R712" t="s">
        <v>51</v>
      </c>
      <c r="S712" t="s">
        <v>13314</v>
      </c>
      <c r="T712">
        <v>417.96398778455557</v>
      </c>
      <c r="U712">
        <v>79</v>
      </c>
      <c r="V712" t="s">
        <v>15172</v>
      </c>
      <c r="W712" t="s">
        <v>15172</v>
      </c>
      <c r="X712" t="s">
        <v>13242</v>
      </c>
      <c r="Y712" s="102">
        <v>45993.385736689816</v>
      </c>
    </row>
    <row r="713" spans="1:25" x14ac:dyDescent="0.25">
      <c r="A713">
        <v>1726</v>
      </c>
      <c r="B713" t="s">
        <v>1442</v>
      </c>
      <c r="C713" t="s">
        <v>1443</v>
      </c>
      <c r="D713" t="s">
        <v>114</v>
      </c>
      <c r="E713" t="s">
        <v>1292</v>
      </c>
      <c r="F713" t="s">
        <v>1376</v>
      </c>
      <c r="G713" t="s">
        <v>1444</v>
      </c>
      <c r="H713">
        <v>1970</v>
      </c>
      <c r="I713" t="s">
        <v>15440</v>
      </c>
      <c r="J713" t="s">
        <v>48</v>
      </c>
      <c r="K713" t="s">
        <v>13251</v>
      </c>
      <c r="L713">
        <v>0.25</v>
      </c>
      <c r="M713">
        <v>1</v>
      </c>
      <c r="N713" t="s">
        <v>49</v>
      </c>
      <c r="O713" t="s">
        <v>50</v>
      </c>
      <c r="P713">
        <v>0</v>
      </c>
      <c r="Q713" t="s">
        <v>51</v>
      </c>
      <c r="R713" t="s">
        <v>51</v>
      </c>
      <c r="S713" t="s">
        <v>13314</v>
      </c>
      <c r="T713">
        <v>418.41196566242485</v>
      </c>
      <c r="U713">
        <v>73</v>
      </c>
      <c r="V713" t="s">
        <v>15172</v>
      </c>
      <c r="W713" t="s">
        <v>15172</v>
      </c>
      <c r="X713" t="s">
        <v>13242</v>
      </c>
      <c r="Y713" s="102">
        <v>45993.385736689816</v>
      </c>
    </row>
    <row r="714" spans="1:25" x14ac:dyDescent="0.25">
      <c r="A714">
        <v>1727</v>
      </c>
      <c r="B714" t="s">
        <v>1445</v>
      </c>
      <c r="C714" t="s">
        <v>1443</v>
      </c>
      <c r="D714" t="s">
        <v>114</v>
      </c>
      <c r="E714" t="s">
        <v>1292</v>
      </c>
      <c r="F714" t="s">
        <v>1376</v>
      </c>
      <c r="G714" t="s">
        <v>1444</v>
      </c>
      <c r="H714">
        <v>1970</v>
      </c>
      <c r="I714" t="s">
        <v>15440</v>
      </c>
      <c r="J714" t="s">
        <v>48</v>
      </c>
      <c r="K714" t="s">
        <v>13251</v>
      </c>
      <c r="L714">
        <v>0.5</v>
      </c>
      <c r="M714">
        <v>1</v>
      </c>
      <c r="N714" t="s">
        <v>49</v>
      </c>
      <c r="O714" t="s">
        <v>50</v>
      </c>
      <c r="P714">
        <v>0</v>
      </c>
      <c r="Q714" t="s">
        <v>51</v>
      </c>
      <c r="R714" t="s">
        <v>51</v>
      </c>
      <c r="S714" t="s">
        <v>13314</v>
      </c>
      <c r="T714">
        <v>418.52710797452517</v>
      </c>
      <c r="U714">
        <v>73</v>
      </c>
      <c r="V714" t="s">
        <v>15172</v>
      </c>
      <c r="W714" t="s">
        <v>15172</v>
      </c>
      <c r="X714" t="s">
        <v>13242</v>
      </c>
      <c r="Y714" s="102">
        <v>45993.385736689816</v>
      </c>
    </row>
    <row r="715" spans="1:25" x14ac:dyDescent="0.25">
      <c r="A715">
        <v>1728</v>
      </c>
      <c r="B715" t="s">
        <v>1446</v>
      </c>
      <c r="C715" t="s">
        <v>1447</v>
      </c>
      <c r="D715" t="s">
        <v>114</v>
      </c>
      <c r="E715" t="s">
        <v>1292</v>
      </c>
      <c r="F715" t="s">
        <v>1376</v>
      </c>
      <c r="G715" t="s">
        <v>1448</v>
      </c>
      <c r="H715">
        <v>1970</v>
      </c>
      <c r="I715" t="s">
        <v>15440</v>
      </c>
      <c r="J715" t="s">
        <v>48</v>
      </c>
      <c r="K715" t="s">
        <v>13279</v>
      </c>
      <c r="L715">
        <v>0.375</v>
      </c>
      <c r="M715">
        <v>3</v>
      </c>
      <c r="N715" t="s">
        <v>49</v>
      </c>
      <c r="O715" t="s">
        <v>50</v>
      </c>
      <c r="P715">
        <v>0</v>
      </c>
      <c r="Q715" t="s">
        <v>51</v>
      </c>
      <c r="R715" t="s">
        <v>51</v>
      </c>
      <c r="S715" t="s">
        <v>13314</v>
      </c>
      <c r="T715">
        <v>419.67400688318287</v>
      </c>
      <c r="U715">
        <v>136</v>
      </c>
      <c r="V715" t="s">
        <v>15172</v>
      </c>
      <c r="W715" t="s">
        <v>15172</v>
      </c>
      <c r="X715" t="s">
        <v>13242</v>
      </c>
      <c r="Y715" s="102">
        <v>45993.385736689816</v>
      </c>
    </row>
    <row r="716" spans="1:25" x14ac:dyDescent="0.25">
      <c r="A716">
        <v>1729</v>
      </c>
      <c r="B716" t="s">
        <v>1449</v>
      </c>
      <c r="C716" t="s">
        <v>1447</v>
      </c>
      <c r="D716" t="s">
        <v>114</v>
      </c>
      <c r="E716" t="s">
        <v>1292</v>
      </c>
      <c r="F716" t="s">
        <v>1376</v>
      </c>
      <c r="G716" t="s">
        <v>1448</v>
      </c>
      <c r="H716">
        <v>1970</v>
      </c>
      <c r="I716" t="s">
        <v>15440</v>
      </c>
      <c r="J716" t="s">
        <v>48</v>
      </c>
      <c r="K716" t="s">
        <v>13279</v>
      </c>
      <c r="L716">
        <v>0.375</v>
      </c>
      <c r="M716">
        <v>3</v>
      </c>
      <c r="N716" t="s">
        <v>49</v>
      </c>
      <c r="O716" t="s">
        <v>50</v>
      </c>
      <c r="P716">
        <v>0</v>
      </c>
      <c r="Q716" t="s">
        <v>51</v>
      </c>
      <c r="R716" t="s">
        <v>51</v>
      </c>
      <c r="S716" t="s">
        <v>13314</v>
      </c>
      <c r="T716">
        <v>419.7866147337038</v>
      </c>
      <c r="U716">
        <v>136</v>
      </c>
      <c r="V716" t="s">
        <v>15172</v>
      </c>
      <c r="W716" t="s">
        <v>15172</v>
      </c>
      <c r="X716" t="s">
        <v>13242</v>
      </c>
      <c r="Y716" s="102">
        <v>45993.385736689816</v>
      </c>
    </row>
    <row r="717" spans="1:25" x14ac:dyDescent="0.25">
      <c r="A717">
        <v>1730</v>
      </c>
      <c r="B717" t="s">
        <v>1450</v>
      </c>
      <c r="C717" t="s">
        <v>1451</v>
      </c>
      <c r="D717" t="s">
        <v>114</v>
      </c>
      <c r="E717" t="s">
        <v>1292</v>
      </c>
      <c r="F717" t="s">
        <v>1376</v>
      </c>
      <c r="G717" t="s">
        <v>1452</v>
      </c>
      <c r="H717">
        <v>1970</v>
      </c>
      <c r="I717" t="s">
        <v>15440</v>
      </c>
      <c r="J717" t="s">
        <v>48</v>
      </c>
      <c r="K717" t="s">
        <v>13251</v>
      </c>
      <c r="L717">
        <v>0</v>
      </c>
      <c r="M717">
        <v>3</v>
      </c>
      <c r="N717" t="s">
        <v>49</v>
      </c>
      <c r="O717" t="s">
        <v>50</v>
      </c>
      <c r="P717">
        <v>0</v>
      </c>
      <c r="Q717" t="s">
        <v>51</v>
      </c>
      <c r="R717" t="s">
        <v>51</v>
      </c>
      <c r="S717" t="s">
        <v>13314</v>
      </c>
      <c r="T717">
        <v>422.64933129224971</v>
      </c>
      <c r="U717">
        <v>140</v>
      </c>
      <c r="V717" t="s">
        <v>15172</v>
      </c>
      <c r="W717" t="s">
        <v>15172</v>
      </c>
      <c r="X717" t="s">
        <v>13242</v>
      </c>
      <c r="Y717" s="102">
        <v>45993.385736689816</v>
      </c>
    </row>
    <row r="718" spans="1:25" x14ac:dyDescent="0.25">
      <c r="A718">
        <v>1731</v>
      </c>
      <c r="B718" t="s">
        <v>1453</v>
      </c>
      <c r="C718" t="s">
        <v>1451</v>
      </c>
      <c r="D718" t="s">
        <v>114</v>
      </c>
      <c r="E718" t="s">
        <v>1292</v>
      </c>
      <c r="F718" t="s">
        <v>1376</v>
      </c>
      <c r="G718" t="s">
        <v>1452</v>
      </c>
      <c r="H718">
        <v>1970</v>
      </c>
      <c r="I718" t="s">
        <v>15470</v>
      </c>
      <c r="J718" t="s">
        <v>48</v>
      </c>
      <c r="K718" t="s">
        <v>13251</v>
      </c>
      <c r="L718">
        <v>0</v>
      </c>
      <c r="M718">
        <v>3</v>
      </c>
      <c r="N718" t="s">
        <v>49</v>
      </c>
      <c r="O718" t="s">
        <v>50</v>
      </c>
      <c r="P718">
        <v>0</v>
      </c>
      <c r="Q718" t="s">
        <v>51</v>
      </c>
      <c r="R718" t="s">
        <v>51</v>
      </c>
      <c r="S718" t="s">
        <v>13314</v>
      </c>
      <c r="T718">
        <v>422.76251768980086</v>
      </c>
      <c r="U718">
        <v>140</v>
      </c>
      <c r="V718" t="s">
        <v>15172</v>
      </c>
      <c r="W718" t="s">
        <v>15172</v>
      </c>
      <c r="X718" t="s">
        <v>13242</v>
      </c>
      <c r="Y718" s="102">
        <v>45993.385736689816</v>
      </c>
    </row>
    <row r="719" spans="1:25" x14ac:dyDescent="0.25">
      <c r="A719">
        <v>1732</v>
      </c>
      <c r="B719" t="s">
        <v>1454</v>
      </c>
      <c r="C719" t="s">
        <v>1455</v>
      </c>
      <c r="D719" t="s">
        <v>114</v>
      </c>
      <c r="E719" t="s">
        <v>1292</v>
      </c>
      <c r="F719" t="s">
        <v>1376</v>
      </c>
      <c r="G719" t="s">
        <v>1456</v>
      </c>
      <c r="H719">
        <v>1970</v>
      </c>
      <c r="I719" t="s">
        <v>15440</v>
      </c>
      <c r="J719" t="s">
        <v>48</v>
      </c>
      <c r="K719" t="s">
        <v>13279</v>
      </c>
      <c r="L719">
        <v>1</v>
      </c>
      <c r="M719">
        <v>3</v>
      </c>
      <c r="N719" t="s">
        <v>49</v>
      </c>
      <c r="O719" t="s">
        <v>50</v>
      </c>
      <c r="P719">
        <v>0</v>
      </c>
      <c r="Q719" t="s">
        <v>51</v>
      </c>
      <c r="R719" t="s">
        <v>51</v>
      </c>
      <c r="S719" t="s">
        <v>13314</v>
      </c>
      <c r="T719">
        <v>422.85263195200662</v>
      </c>
      <c r="U719">
        <v>126</v>
      </c>
      <c r="V719" t="s">
        <v>15172</v>
      </c>
      <c r="W719" t="s">
        <v>15172</v>
      </c>
      <c r="X719" t="s">
        <v>13242</v>
      </c>
      <c r="Y719" s="102">
        <v>45993.385736689816</v>
      </c>
    </row>
    <row r="720" spans="1:25" x14ac:dyDescent="0.25">
      <c r="A720">
        <v>1733</v>
      </c>
      <c r="B720" t="s">
        <v>1457</v>
      </c>
      <c r="C720" t="s">
        <v>1455</v>
      </c>
      <c r="D720" t="s">
        <v>114</v>
      </c>
      <c r="E720" t="s">
        <v>1292</v>
      </c>
      <c r="F720" t="s">
        <v>1376</v>
      </c>
      <c r="G720" t="s">
        <v>1456</v>
      </c>
      <c r="H720">
        <v>1970</v>
      </c>
      <c r="I720" t="s">
        <v>15440</v>
      </c>
      <c r="J720" t="s">
        <v>48</v>
      </c>
      <c r="K720" t="s">
        <v>13279</v>
      </c>
      <c r="L720">
        <v>1</v>
      </c>
      <c r="M720">
        <v>3</v>
      </c>
      <c r="N720" t="s">
        <v>49</v>
      </c>
      <c r="O720" t="s">
        <v>50</v>
      </c>
      <c r="P720">
        <v>0</v>
      </c>
      <c r="Q720" t="s">
        <v>51</v>
      </c>
      <c r="R720" t="s">
        <v>51</v>
      </c>
      <c r="S720" t="s">
        <v>13314</v>
      </c>
      <c r="T720">
        <v>422.96583062541424</v>
      </c>
      <c r="U720">
        <v>126</v>
      </c>
      <c r="V720" t="s">
        <v>15172</v>
      </c>
      <c r="W720" t="s">
        <v>15172</v>
      </c>
      <c r="X720" t="s">
        <v>13242</v>
      </c>
      <c r="Y720" s="102">
        <v>45993.385736689816</v>
      </c>
    </row>
    <row r="721" spans="1:25" x14ac:dyDescent="0.25">
      <c r="A721">
        <v>1734</v>
      </c>
      <c r="B721" t="s">
        <v>1458</v>
      </c>
      <c r="C721" t="s">
        <v>1459</v>
      </c>
      <c r="D721" t="s">
        <v>114</v>
      </c>
      <c r="E721" t="s">
        <v>1292</v>
      </c>
      <c r="F721" t="s">
        <v>1376</v>
      </c>
      <c r="G721" t="s">
        <v>1460</v>
      </c>
      <c r="H721">
        <v>1967</v>
      </c>
      <c r="I721" t="s">
        <v>15440</v>
      </c>
      <c r="J721" t="s">
        <v>48</v>
      </c>
      <c r="K721" t="s">
        <v>13279</v>
      </c>
      <c r="L721">
        <v>1</v>
      </c>
      <c r="M721">
        <v>3</v>
      </c>
      <c r="N721" t="s">
        <v>49</v>
      </c>
      <c r="O721" t="s">
        <v>50</v>
      </c>
      <c r="P721">
        <v>0</v>
      </c>
      <c r="Q721" t="s">
        <v>51</v>
      </c>
      <c r="R721" t="s">
        <v>51</v>
      </c>
      <c r="S721" t="s">
        <v>13314</v>
      </c>
      <c r="T721">
        <v>424.47766559274538</v>
      </c>
      <c r="U721">
        <v>125</v>
      </c>
      <c r="V721" t="s">
        <v>15172</v>
      </c>
      <c r="W721" t="s">
        <v>15172</v>
      </c>
      <c r="X721" t="s">
        <v>13242</v>
      </c>
      <c r="Y721" s="102">
        <v>45993.385736689816</v>
      </c>
    </row>
    <row r="722" spans="1:25" x14ac:dyDescent="0.25">
      <c r="A722">
        <v>1735</v>
      </c>
      <c r="B722" t="s">
        <v>1461</v>
      </c>
      <c r="C722" t="s">
        <v>1459</v>
      </c>
      <c r="D722" t="s">
        <v>114</v>
      </c>
      <c r="E722" t="s">
        <v>1292</v>
      </c>
      <c r="F722" t="s">
        <v>1376</v>
      </c>
      <c r="G722" t="s">
        <v>1460</v>
      </c>
      <c r="H722">
        <v>1967</v>
      </c>
      <c r="I722" t="s">
        <v>15440</v>
      </c>
      <c r="J722" t="s">
        <v>48</v>
      </c>
      <c r="K722" t="s">
        <v>13251</v>
      </c>
      <c r="L722">
        <v>0</v>
      </c>
      <c r="M722">
        <v>3</v>
      </c>
      <c r="N722" t="s">
        <v>49</v>
      </c>
      <c r="O722" t="s">
        <v>50</v>
      </c>
      <c r="P722">
        <v>0</v>
      </c>
      <c r="Q722" t="s">
        <v>51</v>
      </c>
      <c r="R722" t="s">
        <v>51</v>
      </c>
      <c r="S722" t="s">
        <v>13314</v>
      </c>
      <c r="T722">
        <v>424.58818199544169</v>
      </c>
      <c r="U722">
        <v>125</v>
      </c>
      <c r="V722" t="s">
        <v>15172</v>
      </c>
      <c r="W722" t="s">
        <v>15172</v>
      </c>
      <c r="X722" t="s">
        <v>13242</v>
      </c>
      <c r="Y722" s="102">
        <v>45993.385736689816</v>
      </c>
    </row>
    <row r="723" spans="1:25" x14ac:dyDescent="0.25">
      <c r="A723">
        <v>1736</v>
      </c>
      <c r="B723" t="s">
        <v>1462</v>
      </c>
      <c r="C723" t="s">
        <v>1463</v>
      </c>
      <c r="D723" t="s">
        <v>840</v>
      </c>
      <c r="E723" t="s">
        <v>1292</v>
      </c>
      <c r="F723" t="s">
        <v>1376</v>
      </c>
      <c r="G723" t="s">
        <v>1464</v>
      </c>
      <c r="H723">
        <v>1967</v>
      </c>
      <c r="I723" t="s">
        <v>15440</v>
      </c>
      <c r="J723" t="s">
        <v>51</v>
      </c>
      <c r="K723" t="s">
        <v>15442</v>
      </c>
      <c r="L723">
        <v>0</v>
      </c>
      <c r="M723">
        <v>1</v>
      </c>
      <c r="N723" t="s">
        <v>59</v>
      </c>
      <c r="O723" t="s">
        <v>116</v>
      </c>
      <c r="P723">
        <v>0</v>
      </c>
      <c r="Q723" t="s">
        <v>51</v>
      </c>
      <c r="R723" t="s">
        <v>51</v>
      </c>
      <c r="S723" t="s">
        <v>13314</v>
      </c>
      <c r="T723">
        <v>425.22394558128872</v>
      </c>
      <c r="U723">
        <v>10.8</v>
      </c>
      <c r="V723" t="s">
        <v>15172</v>
      </c>
      <c r="W723" t="s">
        <v>15172</v>
      </c>
      <c r="X723" t="s">
        <v>13242</v>
      </c>
      <c r="Y723" s="102">
        <v>45993.385736689816</v>
      </c>
    </row>
    <row r="724" spans="1:25" x14ac:dyDescent="0.25">
      <c r="A724">
        <v>1737</v>
      </c>
      <c r="B724" t="s">
        <v>1465</v>
      </c>
      <c r="C724" t="s">
        <v>1466</v>
      </c>
      <c r="D724" t="s">
        <v>114</v>
      </c>
      <c r="E724" t="s">
        <v>1292</v>
      </c>
      <c r="F724" t="s">
        <v>1376</v>
      </c>
      <c r="G724" t="s">
        <v>1467</v>
      </c>
      <c r="H724">
        <v>1967</v>
      </c>
      <c r="I724" t="s">
        <v>15440</v>
      </c>
      <c r="J724" t="s">
        <v>48</v>
      </c>
      <c r="K724" t="s">
        <v>13279</v>
      </c>
      <c r="L724">
        <v>1</v>
      </c>
      <c r="M724">
        <v>3</v>
      </c>
      <c r="N724" t="s">
        <v>49</v>
      </c>
      <c r="O724" t="s">
        <v>50</v>
      </c>
      <c r="P724">
        <v>0</v>
      </c>
      <c r="Q724" t="s">
        <v>51</v>
      </c>
      <c r="R724" t="s">
        <v>51</v>
      </c>
      <c r="S724" t="s">
        <v>13314</v>
      </c>
      <c r="T724">
        <v>426.05139574473918</v>
      </c>
      <c r="U724">
        <v>125</v>
      </c>
      <c r="V724" t="s">
        <v>15172</v>
      </c>
      <c r="W724" t="s">
        <v>15172</v>
      </c>
      <c r="X724" t="s">
        <v>13242</v>
      </c>
      <c r="Y724" s="102">
        <v>45993.385736689816</v>
      </c>
    </row>
    <row r="725" spans="1:25" x14ac:dyDescent="0.25">
      <c r="A725">
        <v>1738</v>
      </c>
      <c r="B725" t="s">
        <v>1468</v>
      </c>
      <c r="C725" t="s">
        <v>1466</v>
      </c>
      <c r="D725" t="s">
        <v>114</v>
      </c>
      <c r="E725" t="s">
        <v>1292</v>
      </c>
      <c r="F725" t="s">
        <v>1376</v>
      </c>
      <c r="G725" t="s">
        <v>1467</v>
      </c>
      <c r="H725">
        <v>1967</v>
      </c>
      <c r="I725" t="s">
        <v>15440</v>
      </c>
      <c r="J725" t="s">
        <v>48</v>
      </c>
      <c r="K725" t="s">
        <v>13279</v>
      </c>
      <c r="L725">
        <v>1</v>
      </c>
      <c r="M725">
        <v>3</v>
      </c>
      <c r="N725" t="s">
        <v>49</v>
      </c>
      <c r="O725" t="s">
        <v>50</v>
      </c>
      <c r="P725">
        <v>0</v>
      </c>
      <c r="Q725" t="s">
        <v>51</v>
      </c>
      <c r="R725" t="s">
        <v>51</v>
      </c>
      <c r="S725" t="s">
        <v>13314</v>
      </c>
      <c r="T725">
        <v>426.16205752782696</v>
      </c>
      <c r="U725">
        <v>125</v>
      </c>
      <c r="V725" t="s">
        <v>15172</v>
      </c>
      <c r="W725" t="s">
        <v>15172</v>
      </c>
      <c r="X725" t="s">
        <v>13242</v>
      </c>
      <c r="Y725" s="102">
        <v>45993.385736689816</v>
      </c>
    </row>
    <row r="726" spans="1:25" x14ac:dyDescent="0.25">
      <c r="A726">
        <v>1739</v>
      </c>
      <c r="B726" t="s">
        <v>1469</v>
      </c>
      <c r="C726" t="s">
        <v>1470</v>
      </c>
      <c r="D726" t="s">
        <v>114</v>
      </c>
      <c r="E726" t="s">
        <v>1292</v>
      </c>
      <c r="F726" t="s">
        <v>1471</v>
      </c>
      <c r="G726" t="s">
        <v>1472</v>
      </c>
      <c r="H726">
        <v>1967</v>
      </c>
      <c r="I726" t="s">
        <v>15440</v>
      </c>
      <c r="J726" t="s">
        <v>48</v>
      </c>
      <c r="K726" t="s">
        <v>13279</v>
      </c>
      <c r="L726">
        <v>1</v>
      </c>
      <c r="M726">
        <v>3</v>
      </c>
      <c r="N726" t="s">
        <v>49</v>
      </c>
      <c r="O726" t="s">
        <v>50</v>
      </c>
      <c r="P726">
        <v>0</v>
      </c>
      <c r="Q726" t="s">
        <v>51</v>
      </c>
      <c r="R726" t="s">
        <v>51</v>
      </c>
      <c r="S726" t="s">
        <v>13314</v>
      </c>
      <c r="T726">
        <v>429.18612067230123</v>
      </c>
      <c r="U726">
        <v>125</v>
      </c>
      <c r="V726" t="s">
        <v>15172</v>
      </c>
      <c r="W726" t="s">
        <v>15172</v>
      </c>
      <c r="X726" t="s">
        <v>13242</v>
      </c>
      <c r="Y726" s="102">
        <v>45993.385736689816</v>
      </c>
    </row>
    <row r="727" spans="1:25" x14ac:dyDescent="0.25">
      <c r="A727">
        <v>1740</v>
      </c>
      <c r="B727" t="s">
        <v>1473</v>
      </c>
      <c r="C727" t="s">
        <v>1470</v>
      </c>
      <c r="D727" t="s">
        <v>114</v>
      </c>
      <c r="E727" t="s">
        <v>1292</v>
      </c>
      <c r="F727" t="s">
        <v>1471</v>
      </c>
      <c r="G727" t="s">
        <v>1472</v>
      </c>
      <c r="H727">
        <v>1967</v>
      </c>
      <c r="I727" t="s">
        <v>15440</v>
      </c>
      <c r="J727" t="s">
        <v>48</v>
      </c>
      <c r="K727" t="s">
        <v>13279</v>
      </c>
      <c r="L727">
        <v>1</v>
      </c>
      <c r="M727">
        <v>3</v>
      </c>
      <c r="N727" t="s">
        <v>49</v>
      </c>
      <c r="O727" t="s">
        <v>50</v>
      </c>
      <c r="P727">
        <v>0</v>
      </c>
      <c r="Q727" t="s">
        <v>51</v>
      </c>
      <c r="R727" t="s">
        <v>51</v>
      </c>
      <c r="S727" t="s">
        <v>13314</v>
      </c>
      <c r="T727">
        <v>429.29687472782911</v>
      </c>
      <c r="U727">
        <v>125</v>
      </c>
      <c r="V727" t="s">
        <v>15172</v>
      </c>
      <c r="W727" t="s">
        <v>15172</v>
      </c>
      <c r="X727" t="s">
        <v>13242</v>
      </c>
      <c r="Y727" s="102">
        <v>45993.385736689816</v>
      </c>
    </row>
    <row r="728" spans="1:25" x14ac:dyDescent="0.25">
      <c r="A728">
        <v>1741</v>
      </c>
      <c r="B728" t="s">
        <v>13326</v>
      </c>
      <c r="C728" t="s">
        <v>1474</v>
      </c>
      <c r="D728" t="s">
        <v>114</v>
      </c>
      <c r="E728" t="s">
        <v>1292</v>
      </c>
      <c r="F728" t="s">
        <v>1471</v>
      </c>
      <c r="G728" t="s">
        <v>1475</v>
      </c>
      <c r="H728">
        <v>2018</v>
      </c>
      <c r="I728" t="s">
        <v>15441</v>
      </c>
      <c r="J728" t="s">
        <v>48</v>
      </c>
      <c r="K728" t="s">
        <v>13256</v>
      </c>
      <c r="L728">
        <v>0.25</v>
      </c>
      <c r="M728">
        <v>3</v>
      </c>
      <c r="N728" t="s">
        <v>73</v>
      </c>
      <c r="O728" t="s">
        <v>50</v>
      </c>
      <c r="P728">
        <v>0</v>
      </c>
      <c r="Q728" t="s">
        <v>51</v>
      </c>
      <c r="R728" t="s">
        <v>51</v>
      </c>
      <c r="S728" t="s">
        <v>13314</v>
      </c>
      <c r="T728">
        <v>430.82379198709998</v>
      </c>
      <c r="U728">
        <v>556</v>
      </c>
      <c r="V728" t="s">
        <v>15172</v>
      </c>
      <c r="W728" t="s">
        <v>15172</v>
      </c>
      <c r="X728" t="s">
        <v>13242</v>
      </c>
      <c r="Y728" s="102">
        <v>45993.385736689816</v>
      </c>
    </row>
    <row r="729" spans="1:25" x14ac:dyDescent="0.25">
      <c r="A729">
        <v>1742</v>
      </c>
      <c r="B729" t="s">
        <v>15240</v>
      </c>
      <c r="C729" t="s">
        <v>1474</v>
      </c>
      <c r="D729" t="s">
        <v>114</v>
      </c>
      <c r="E729" t="s">
        <v>1292</v>
      </c>
      <c r="F729" t="s">
        <v>1471</v>
      </c>
      <c r="G729" t="s">
        <v>1475</v>
      </c>
      <c r="H729">
        <v>2019</v>
      </c>
      <c r="I729" t="s">
        <v>15441</v>
      </c>
      <c r="J729" t="s">
        <v>48</v>
      </c>
      <c r="K729" t="s">
        <v>13256</v>
      </c>
      <c r="L729">
        <v>0</v>
      </c>
      <c r="M729">
        <v>3</v>
      </c>
      <c r="N729" t="s">
        <v>73</v>
      </c>
      <c r="O729" t="s">
        <v>50</v>
      </c>
      <c r="P729">
        <v>0</v>
      </c>
      <c r="Q729" t="s">
        <v>51</v>
      </c>
      <c r="R729" t="s">
        <v>51</v>
      </c>
      <c r="S729" t="s">
        <v>13314</v>
      </c>
      <c r="T729">
        <v>430.99839501265114</v>
      </c>
      <c r="U729">
        <v>473.2</v>
      </c>
      <c r="V729" t="s">
        <v>15172</v>
      </c>
      <c r="W729" t="s">
        <v>15172</v>
      </c>
      <c r="X729" t="s">
        <v>13242</v>
      </c>
      <c r="Y729" s="102">
        <v>45993.385736689816</v>
      </c>
    </row>
    <row r="730" spans="1:25" x14ac:dyDescent="0.25">
      <c r="A730">
        <v>1743</v>
      </c>
      <c r="B730" t="s">
        <v>1476</v>
      </c>
      <c r="C730" t="s">
        <v>1477</v>
      </c>
      <c r="D730" t="s">
        <v>114</v>
      </c>
      <c r="E730" t="s">
        <v>1292</v>
      </c>
      <c r="F730" t="s">
        <v>1471</v>
      </c>
      <c r="G730" t="s">
        <v>1475</v>
      </c>
      <c r="H730">
        <v>1964</v>
      </c>
      <c r="I730" t="s">
        <v>15440</v>
      </c>
      <c r="J730" t="s">
        <v>48</v>
      </c>
      <c r="K730" t="s">
        <v>13251</v>
      </c>
      <c r="L730">
        <v>0</v>
      </c>
      <c r="M730">
        <v>2</v>
      </c>
      <c r="N730" t="s">
        <v>59</v>
      </c>
      <c r="O730" t="s">
        <v>50</v>
      </c>
      <c r="P730">
        <v>3</v>
      </c>
      <c r="Q730" t="s">
        <v>49</v>
      </c>
      <c r="R730" t="s">
        <v>50</v>
      </c>
      <c r="S730" t="s">
        <v>13314</v>
      </c>
      <c r="T730">
        <v>431.92414486202034</v>
      </c>
      <c r="U730">
        <v>365.9</v>
      </c>
      <c r="V730" t="s">
        <v>15172</v>
      </c>
      <c r="W730" t="s">
        <v>15172</v>
      </c>
      <c r="X730" t="s">
        <v>13242</v>
      </c>
      <c r="Y730" s="102">
        <v>45993.385736689816</v>
      </c>
    </row>
    <row r="731" spans="1:25" x14ac:dyDescent="0.25">
      <c r="A731">
        <v>1744</v>
      </c>
      <c r="B731" t="s">
        <v>1478</v>
      </c>
      <c r="C731" t="s">
        <v>1477</v>
      </c>
      <c r="D731" t="s">
        <v>114</v>
      </c>
      <c r="E731" t="s">
        <v>1292</v>
      </c>
      <c r="F731" t="s">
        <v>1471</v>
      </c>
      <c r="G731" t="s">
        <v>1475</v>
      </c>
      <c r="H731">
        <v>1964</v>
      </c>
      <c r="I731" t="s">
        <v>15440</v>
      </c>
      <c r="J731" t="s">
        <v>48</v>
      </c>
      <c r="K731" t="s">
        <v>13251</v>
      </c>
      <c r="L731">
        <v>0</v>
      </c>
      <c r="M731">
        <v>2</v>
      </c>
      <c r="N731" t="s">
        <v>59</v>
      </c>
      <c r="O731" t="s">
        <v>50</v>
      </c>
      <c r="P731">
        <v>3</v>
      </c>
      <c r="Q731" t="s">
        <v>49</v>
      </c>
      <c r="R731" t="s">
        <v>50</v>
      </c>
      <c r="S731" t="s">
        <v>13314</v>
      </c>
      <c r="T731">
        <v>432.05151736585213</v>
      </c>
      <c r="U731">
        <v>365.9</v>
      </c>
      <c r="V731" t="s">
        <v>15172</v>
      </c>
      <c r="W731" t="s">
        <v>15172</v>
      </c>
      <c r="X731" t="s">
        <v>13242</v>
      </c>
      <c r="Y731" s="102">
        <v>45993.385736689816</v>
      </c>
    </row>
    <row r="732" spans="1:25" x14ac:dyDescent="0.25">
      <c r="A732">
        <v>1745</v>
      </c>
      <c r="B732" t="s">
        <v>1479</v>
      </c>
      <c r="C732" t="s">
        <v>1463</v>
      </c>
      <c r="D732" t="s">
        <v>840</v>
      </c>
      <c r="E732" t="s">
        <v>1292</v>
      </c>
      <c r="F732" t="s">
        <v>1471</v>
      </c>
      <c r="G732" t="s">
        <v>1480</v>
      </c>
      <c r="H732">
        <v>1964</v>
      </c>
      <c r="I732" t="s">
        <v>15440</v>
      </c>
      <c r="J732" t="s">
        <v>51</v>
      </c>
      <c r="K732" t="s">
        <v>15442</v>
      </c>
      <c r="L732">
        <v>0</v>
      </c>
      <c r="M732">
        <v>1</v>
      </c>
      <c r="N732" t="s">
        <v>59</v>
      </c>
      <c r="O732" t="s">
        <v>116</v>
      </c>
      <c r="P732">
        <v>0</v>
      </c>
      <c r="Q732" t="s">
        <v>51</v>
      </c>
      <c r="R732" t="s">
        <v>51</v>
      </c>
      <c r="S732" t="s">
        <v>13314</v>
      </c>
      <c r="T732">
        <v>434.37083269345237</v>
      </c>
      <c r="U732">
        <v>13.9</v>
      </c>
      <c r="V732" t="s">
        <v>15172</v>
      </c>
      <c r="W732" t="s">
        <v>15172</v>
      </c>
      <c r="X732" t="s">
        <v>13242</v>
      </c>
      <c r="Y732" s="102">
        <v>45993.385736689816</v>
      </c>
    </row>
    <row r="733" spans="1:25" x14ac:dyDescent="0.25">
      <c r="A733">
        <v>1746</v>
      </c>
      <c r="B733" t="s">
        <v>1481</v>
      </c>
      <c r="C733" t="s">
        <v>1482</v>
      </c>
      <c r="D733" t="s">
        <v>114</v>
      </c>
      <c r="E733" t="s">
        <v>1292</v>
      </c>
      <c r="F733" t="s">
        <v>1471</v>
      </c>
      <c r="G733" t="s">
        <v>1483</v>
      </c>
      <c r="H733">
        <v>1964</v>
      </c>
      <c r="I733" t="s">
        <v>15440</v>
      </c>
      <c r="J733" t="s">
        <v>48</v>
      </c>
      <c r="K733" t="s">
        <v>13251</v>
      </c>
      <c r="L733">
        <v>0.5</v>
      </c>
      <c r="M733">
        <v>3</v>
      </c>
      <c r="N733" t="s">
        <v>49</v>
      </c>
      <c r="O733" t="s">
        <v>50</v>
      </c>
      <c r="P733">
        <v>0</v>
      </c>
      <c r="Q733" t="s">
        <v>51</v>
      </c>
      <c r="R733" t="s">
        <v>51</v>
      </c>
      <c r="S733" t="s">
        <v>13314</v>
      </c>
      <c r="T733">
        <v>435.34139597840704</v>
      </c>
      <c r="U733">
        <v>120</v>
      </c>
      <c r="V733" t="s">
        <v>15172</v>
      </c>
      <c r="W733" t="s">
        <v>15172</v>
      </c>
      <c r="X733" t="s">
        <v>13242</v>
      </c>
      <c r="Y733" s="102">
        <v>45993.385736689816</v>
      </c>
    </row>
    <row r="734" spans="1:25" x14ac:dyDescent="0.25">
      <c r="A734">
        <v>1747</v>
      </c>
      <c r="B734" t="s">
        <v>1484</v>
      </c>
      <c r="C734" t="s">
        <v>1482</v>
      </c>
      <c r="D734" t="s">
        <v>114</v>
      </c>
      <c r="E734" t="s">
        <v>1292</v>
      </c>
      <c r="F734" t="s">
        <v>1471</v>
      </c>
      <c r="G734" t="s">
        <v>1483</v>
      </c>
      <c r="H734">
        <v>1964</v>
      </c>
      <c r="I734" t="s">
        <v>15440</v>
      </c>
      <c r="J734" t="s">
        <v>48</v>
      </c>
      <c r="K734" t="s">
        <v>13280</v>
      </c>
      <c r="L734">
        <v>0.5</v>
      </c>
      <c r="M734">
        <v>3</v>
      </c>
      <c r="N734" t="s">
        <v>49</v>
      </c>
      <c r="O734" t="s">
        <v>50</v>
      </c>
      <c r="P734">
        <v>0</v>
      </c>
      <c r="Q734" t="s">
        <v>51</v>
      </c>
      <c r="R734" t="s">
        <v>51</v>
      </c>
      <c r="S734" t="s">
        <v>13314</v>
      </c>
      <c r="T734">
        <v>435.47068835861467</v>
      </c>
      <c r="U734">
        <v>120</v>
      </c>
      <c r="V734" t="s">
        <v>15172</v>
      </c>
      <c r="W734" t="s">
        <v>15172</v>
      </c>
      <c r="X734" t="s">
        <v>13242</v>
      </c>
      <c r="Y734" s="102">
        <v>45993.385736689816</v>
      </c>
    </row>
    <row r="735" spans="1:25" x14ac:dyDescent="0.25">
      <c r="A735">
        <v>1748</v>
      </c>
      <c r="B735" t="s">
        <v>1485</v>
      </c>
      <c r="C735" t="s">
        <v>1486</v>
      </c>
      <c r="D735" t="s">
        <v>114</v>
      </c>
      <c r="E735" t="s">
        <v>1292</v>
      </c>
      <c r="F735" t="s">
        <v>1471</v>
      </c>
      <c r="G735" t="s">
        <v>1487</v>
      </c>
      <c r="H735">
        <v>1964</v>
      </c>
      <c r="I735" t="s">
        <v>15440</v>
      </c>
      <c r="J735" t="s">
        <v>48</v>
      </c>
      <c r="K735" t="s">
        <v>13254</v>
      </c>
      <c r="L735">
        <v>0.5</v>
      </c>
      <c r="M735">
        <v>1</v>
      </c>
      <c r="N735" t="s">
        <v>49</v>
      </c>
      <c r="O735" t="s">
        <v>50</v>
      </c>
      <c r="P735">
        <v>0</v>
      </c>
      <c r="Q735" t="s">
        <v>51</v>
      </c>
      <c r="R735" t="s">
        <v>51</v>
      </c>
      <c r="S735" t="s">
        <v>13314</v>
      </c>
      <c r="T735">
        <v>435.8932292101149</v>
      </c>
      <c r="U735">
        <v>41</v>
      </c>
      <c r="V735" t="s">
        <v>15172</v>
      </c>
      <c r="W735" t="s">
        <v>15172</v>
      </c>
      <c r="X735" t="s">
        <v>13242</v>
      </c>
      <c r="Y735" s="102">
        <v>45993.385736689816</v>
      </c>
    </row>
    <row r="736" spans="1:25" x14ac:dyDescent="0.25">
      <c r="A736">
        <v>1749</v>
      </c>
      <c r="B736" t="s">
        <v>1488</v>
      </c>
      <c r="C736" t="s">
        <v>1486</v>
      </c>
      <c r="D736" t="s">
        <v>114</v>
      </c>
      <c r="E736" t="s">
        <v>1292</v>
      </c>
      <c r="F736" t="s">
        <v>1471</v>
      </c>
      <c r="G736" t="s">
        <v>1487</v>
      </c>
      <c r="H736">
        <v>1964</v>
      </c>
      <c r="I736" t="s">
        <v>15440</v>
      </c>
      <c r="J736" t="s">
        <v>48</v>
      </c>
      <c r="K736" t="s">
        <v>13254</v>
      </c>
      <c r="L736">
        <v>0.5</v>
      </c>
      <c r="M736">
        <v>1</v>
      </c>
      <c r="N736" t="s">
        <v>49</v>
      </c>
      <c r="O736" t="s">
        <v>50</v>
      </c>
      <c r="P736">
        <v>0</v>
      </c>
      <c r="Q736" t="s">
        <v>51</v>
      </c>
      <c r="R736" t="s">
        <v>51</v>
      </c>
      <c r="S736" t="s">
        <v>13314</v>
      </c>
      <c r="T736">
        <v>436.02575248946277</v>
      </c>
      <c r="U736">
        <v>41</v>
      </c>
      <c r="V736" t="s">
        <v>15172</v>
      </c>
      <c r="W736" t="s">
        <v>15172</v>
      </c>
      <c r="X736" t="s">
        <v>13242</v>
      </c>
      <c r="Y736" s="102">
        <v>45993.385736689816</v>
      </c>
    </row>
    <row r="737" spans="1:25" x14ac:dyDescent="0.25">
      <c r="A737">
        <v>1750</v>
      </c>
      <c r="B737" t="s">
        <v>1489</v>
      </c>
      <c r="C737" t="s">
        <v>1490</v>
      </c>
      <c r="D737" t="s">
        <v>114</v>
      </c>
      <c r="E737" t="s">
        <v>1292</v>
      </c>
      <c r="F737" t="s">
        <v>1471</v>
      </c>
      <c r="G737" t="s">
        <v>1491</v>
      </c>
      <c r="H737">
        <v>1961</v>
      </c>
      <c r="I737" t="s">
        <v>15440</v>
      </c>
      <c r="J737" t="s">
        <v>48</v>
      </c>
      <c r="K737" t="s">
        <v>13254</v>
      </c>
      <c r="L737">
        <v>0.5</v>
      </c>
      <c r="M737">
        <v>3</v>
      </c>
      <c r="N737" t="s">
        <v>49</v>
      </c>
      <c r="O737" t="s">
        <v>50</v>
      </c>
      <c r="P737">
        <v>0</v>
      </c>
      <c r="Q737" t="s">
        <v>51</v>
      </c>
      <c r="R737" t="s">
        <v>51</v>
      </c>
      <c r="S737" t="s">
        <v>13314</v>
      </c>
      <c r="T737">
        <v>438.08878647428241</v>
      </c>
      <c r="U737">
        <v>153</v>
      </c>
      <c r="V737" t="s">
        <v>15172</v>
      </c>
      <c r="W737" t="s">
        <v>15172</v>
      </c>
      <c r="X737" t="s">
        <v>13242</v>
      </c>
      <c r="Y737" s="102">
        <v>45993.385736689816</v>
      </c>
    </row>
    <row r="738" spans="1:25" x14ac:dyDescent="0.25">
      <c r="A738">
        <v>1751</v>
      </c>
      <c r="B738" t="s">
        <v>1492</v>
      </c>
      <c r="C738" t="s">
        <v>1490</v>
      </c>
      <c r="D738" t="s">
        <v>114</v>
      </c>
      <c r="E738" t="s">
        <v>1292</v>
      </c>
      <c r="F738" t="s">
        <v>1471</v>
      </c>
      <c r="G738" t="s">
        <v>1491</v>
      </c>
      <c r="H738">
        <v>1961</v>
      </c>
      <c r="I738" t="s">
        <v>15440</v>
      </c>
      <c r="J738" t="s">
        <v>48</v>
      </c>
      <c r="K738" t="s">
        <v>13254</v>
      </c>
      <c r="L738">
        <v>0.375</v>
      </c>
      <c r="M738">
        <v>3</v>
      </c>
      <c r="N738" t="s">
        <v>49</v>
      </c>
      <c r="O738" t="s">
        <v>50</v>
      </c>
      <c r="P738">
        <v>0</v>
      </c>
      <c r="Q738" t="s">
        <v>51</v>
      </c>
      <c r="R738" t="s">
        <v>51</v>
      </c>
      <c r="S738" t="s">
        <v>13314</v>
      </c>
      <c r="T738">
        <v>438.2212676058042</v>
      </c>
      <c r="U738">
        <v>153</v>
      </c>
      <c r="V738" t="s">
        <v>15172</v>
      </c>
      <c r="W738" t="s">
        <v>15172</v>
      </c>
      <c r="X738" t="s">
        <v>13242</v>
      </c>
      <c r="Y738" s="102">
        <v>45993.385736689816</v>
      </c>
    </row>
    <row r="739" spans="1:25" x14ac:dyDescent="0.25">
      <c r="A739">
        <v>1752</v>
      </c>
      <c r="B739" t="s">
        <v>1493</v>
      </c>
      <c r="C739" t="s">
        <v>1494</v>
      </c>
      <c r="D739" t="s">
        <v>114</v>
      </c>
      <c r="E739" t="s">
        <v>1292</v>
      </c>
      <c r="F739" t="s">
        <v>1471</v>
      </c>
      <c r="G739" t="s">
        <v>1495</v>
      </c>
      <c r="H739">
        <v>1959</v>
      </c>
      <c r="I739" t="s">
        <v>15440</v>
      </c>
      <c r="J739" t="s">
        <v>48</v>
      </c>
      <c r="K739" t="s">
        <v>13254</v>
      </c>
      <c r="L739">
        <v>0.5</v>
      </c>
      <c r="M739">
        <v>3</v>
      </c>
      <c r="N739" t="s">
        <v>49</v>
      </c>
      <c r="O739" t="s">
        <v>50</v>
      </c>
      <c r="P739">
        <v>0</v>
      </c>
      <c r="Q739" t="s">
        <v>51</v>
      </c>
      <c r="R739" t="s">
        <v>51</v>
      </c>
      <c r="S739" t="s">
        <v>13314</v>
      </c>
      <c r="T739">
        <v>440.68378647034456</v>
      </c>
      <c r="U739">
        <v>153</v>
      </c>
      <c r="V739" t="s">
        <v>15172</v>
      </c>
      <c r="W739" t="s">
        <v>15172</v>
      </c>
      <c r="X739" t="s">
        <v>13242</v>
      </c>
      <c r="Y739" s="102">
        <v>45993.385736689816</v>
      </c>
    </row>
    <row r="740" spans="1:25" x14ac:dyDescent="0.25">
      <c r="A740">
        <v>1753</v>
      </c>
      <c r="B740" t="s">
        <v>1496</v>
      </c>
      <c r="C740" t="s">
        <v>1494</v>
      </c>
      <c r="D740" t="s">
        <v>114</v>
      </c>
      <c r="E740" t="s">
        <v>1292</v>
      </c>
      <c r="F740" t="s">
        <v>1471</v>
      </c>
      <c r="G740" t="s">
        <v>1495</v>
      </c>
      <c r="H740">
        <v>1959</v>
      </c>
      <c r="I740" t="s">
        <v>15440</v>
      </c>
      <c r="J740" t="s">
        <v>48</v>
      </c>
      <c r="K740" t="s">
        <v>13254</v>
      </c>
      <c r="L740">
        <v>0.5</v>
      </c>
      <c r="M740">
        <v>3</v>
      </c>
      <c r="N740" t="s">
        <v>49</v>
      </c>
      <c r="O740" t="s">
        <v>50</v>
      </c>
      <c r="P740">
        <v>0</v>
      </c>
      <c r="Q740" t="s">
        <v>51</v>
      </c>
      <c r="R740" t="s">
        <v>51</v>
      </c>
      <c r="S740" t="s">
        <v>13314</v>
      </c>
      <c r="T740">
        <v>440.81234878544359</v>
      </c>
      <c r="U740">
        <v>153</v>
      </c>
      <c r="V740" t="s">
        <v>15172</v>
      </c>
      <c r="W740" t="s">
        <v>15172</v>
      </c>
      <c r="X740" t="s">
        <v>13242</v>
      </c>
      <c r="Y740" s="102">
        <v>45993.385736689816</v>
      </c>
    </row>
    <row r="741" spans="1:25" x14ac:dyDescent="0.25">
      <c r="A741">
        <v>1754</v>
      </c>
      <c r="B741" t="s">
        <v>1497</v>
      </c>
      <c r="C741" t="s">
        <v>1498</v>
      </c>
      <c r="D741" t="s">
        <v>1499</v>
      </c>
      <c r="E741" t="s">
        <v>1292</v>
      </c>
      <c r="F741" t="s">
        <v>1471</v>
      </c>
      <c r="G741" t="s">
        <v>1292</v>
      </c>
      <c r="H741">
        <v>2001</v>
      </c>
      <c r="I741" t="s">
        <v>15440</v>
      </c>
      <c r="J741" t="s">
        <v>48</v>
      </c>
      <c r="K741" t="s">
        <v>13251</v>
      </c>
      <c r="L741">
        <v>0</v>
      </c>
      <c r="M741">
        <v>4</v>
      </c>
      <c r="N741" t="s">
        <v>49</v>
      </c>
      <c r="O741" t="s">
        <v>50</v>
      </c>
      <c r="P741">
        <v>1</v>
      </c>
      <c r="Q741" t="s">
        <v>165</v>
      </c>
      <c r="R741" t="s">
        <v>51</v>
      </c>
      <c r="S741" t="s">
        <v>13314</v>
      </c>
      <c r="T741">
        <v>0.25547170094201344</v>
      </c>
      <c r="U741">
        <v>329.1</v>
      </c>
      <c r="V741" t="s">
        <v>15172</v>
      </c>
      <c r="W741" t="s">
        <v>15172</v>
      </c>
      <c r="X741" t="s">
        <v>13242</v>
      </c>
      <c r="Y741" s="102">
        <v>45993.385736689816</v>
      </c>
    </row>
    <row r="742" spans="1:25" x14ac:dyDescent="0.25">
      <c r="A742">
        <v>1755</v>
      </c>
      <c r="B742" t="s">
        <v>1500</v>
      </c>
      <c r="C742" t="s">
        <v>1498</v>
      </c>
      <c r="D742" t="s">
        <v>1501</v>
      </c>
      <c r="E742" t="s">
        <v>1292</v>
      </c>
      <c r="F742" t="s">
        <v>1471</v>
      </c>
      <c r="G742" t="s">
        <v>1292</v>
      </c>
      <c r="H742">
        <v>2001</v>
      </c>
      <c r="I742" t="s">
        <v>15440</v>
      </c>
      <c r="J742" t="s">
        <v>48</v>
      </c>
      <c r="K742" t="s">
        <v>13251</v>
      </c>
      <c r="L742">
        <v>0</v>
      </c>
      <c r="M742">
        <v>4</v>
      </c>
      <c r="N742" t="s">
        <v>49</v>
      </c>
      <c r="O742" t="s">
        <v>50</v>
      </c>
      <c r="P742">
        <v>1</v>
      </c>
      <c r="Q742" t="s">
        <v>165</v>
      </c>
      <c r="R742" t="s">
        <v>51</v>
      </c>
      <c r="S742" t="s">
        <v>13314</v>
      </c>
      <c r="T742">
        <v>4.7352989162311586E-2</v>
      </c>
      <c r="U742">
        <v>329.1</v>
      </c>
      <c r="V742" t="s">
        <v>15172</v>
      </c>
      <c r="W742" t="s">
        <v>15172</v>
      </c>
      <c r="X742" t="s">
        <v>13242</v>
      </c>
      <c r="Y742" s="102">
        <v>45993.385736689816</v>
      </c>
    </row>
    <row r="743" spans="1:25" x14ac:dyDescent="0.25">
      <c r="A743">
        <v>1756</v>
      </c>
      <c r="B743" t="s">
        <v>1502</v>
      </c>
      <c r="C743" t="s">
        <v>1503</v>
      </c>
      <c r="D743" t="s">
        <v>114</v>
      </c>
      <c r="E743" t="s">
        <v>1292</v>
      </c>
      <c r="F743" t="s">
        <v>1471</v>
      </c>
      <c r="G743" t="s">
        <v>1292</v>
      </c>
      <c r="H743">
        <v>1959</v>
      </c>
      <c r="I743" t="s">
        <v>15440</v>
      </c>
      <c r="J743" t="s">
        <v>48</v>
      </c>
      <c r="K743" t="s">
        <v>13254</v>
      </c>
      <c r="L743">
        <v>2</v>
      </c>
      <c r="M743">
        <v>2</v>
      </c>
      <c r="N743" t="s">
        <v>49</v>
      </c>
      <c r="O743" t="s">
        <v>50</v>
      </c>
      <c r="P743">
        <v>0</v>
      </c>
      <c r="Q743" t="s">
        <v>51</v>
      </c>
      <c r="R743" t="s">
        <v>51</v>
      </c>
      <c r="S743" t="s">
        <v>13314</v>
      </c>
      <c r="T743">
        <v>443.32150229598193</v>
      </c>
      <c r="U743">
        <v>82</v>
      </c>
      <c r="V743" t="s">
        <v>15172</v>
      </c>
      <c r="W743" t="s">
        <v>15172</v>
      </c>
      <c r="X743" t="s">
        <v>13242</v>
      </c>
      <c r="Y743" s="102">
        <v>45993.385736689816</v>
      </c>
    </row>
    <row r="744" spans="1:25" x14ac:dyDescent="0.25">
      <c r="A744">
        <v>1757</v>
      </c>
      <c r="B744" t="s">
        <v>1504</v>
      </c>
      <c r="C744" t="s">
        <v>1503</v>
      </c>
      <c r="D744" t="s">
        <v>114</v>
      </c>
      <c r="E744" t="s">
        <v>1292</v>
      </c>
      <c r="F744" t="s">
        <v>1471</v>
      </c>
      <c r="G744" t="s">
        <v>1292</v>
      </c>
      <c r="H744">
        <v>1959</v>
      </c>
      <c r="I744" t="s">
        <v>15440</v>
      </c>
      <c r="J744" t="s">
        <v>48</v>
      </c>
      <c r="K744" t="s">
        <v>13254</v>
      </c>
      <c r="L744">
        <v>0.5</v>
      </c>
      <c r="M744">
        <v>2</v>
      </c>
      <c r="N744" t="s">
        <v>49</v>
      </c>
      <c r="O744" t="s">
        <v>50</v>
      </c>
      <c r="P744">
        <v>0</v>
      </c>
      <c r="Q744" t="s">
        <v>51</v>
      </c>
      <c r="R744" t="s">
        <v>51</v>
      </c>
      <c r="S744" t="s">
        <v>13314</v>
      </c>
      <c r="T744">
        <v>443.41005812824108</v>
      </c>
      <c r="U744">
        <v>82</v>
      </c>
      <c r="V744" t="s">
        <v>15172</v>
      </c>
      <c r="W744" t="s">
        <v>15172</v>
      </c>
      <c r="X744" t="s">
        <v>13242</v>
      </c>
      <c r="Y744" s="102">
        <v>45993.385736689816</v>
      </c>
    </row>
    <row r="745" spans="1:25" x14ac:dyDescent="0.25">
      <c r="A745">
        <v>1758</v>
      </c>
      <c r="B745" t="s">
        <v>1505</v>
      </c>
      <c r="C745" t="s">
        <v>1506</v>
      </c>
      <c r="D745" t="s">
        <v>114</v>
      </c>
      <c r="E745" t="s">
        <v>1292</v>
      </c>
      <c r="F745" t="s">
        <v>1471</v>
      </c>
      <c r="G745" t="s">
        <v>1292</v>
      </c>
      <c r="H745">
        <v>1964</v>
      </c>
      <c r="I745" t="s">
        <v>15440</v>
      </c>
      <c r="J745" t="s">
        <v>48</v>
      </c>
      <c r="K745" t="s">
        <v>13280</v>
      </c>
      <c r="L745">
        <v>0.5</v>
      </c>
      <c r="M745">
        <v>4</v>
      </c>
      <c r="N745" t="s">
        <v>49</v>
      </c>
      <c r="O745" t="s">
        <v>50</v>
      </c>
      <c r="P745">
        <v>0</v>
      </c>
      <c r="Q745" t="s">
        <v>51</v>
      </c>
      <c r="R745" t="s">
        <v>51</v>
      </c>
      <c r="S745" t="s">
        <v>13314</v>
      </c>
      <c r="T745">
        <v>443.82905473291157</v>
      </c>
      <c r="U745">
        <v>185</v>
      </c>
      <c r="V745" t="s">
        <v>15172</v>
      </c>
      <c r="W745" t="s">
        <v>15172</v>
      </c>
      <c r="X745" t="s">
        <v>13242</v>
      </c>
      <c r="Y745" s="102">
        <v>45993.385736689816</v>
      </c>
    </row>
    <row r="746" spans="1:25" x14ac:dyDescent="0.25">
      <c r="A746">
        <v>1759</v>
      </c>
      <c r="B746" t="s">
        <v>1507</v>
      </c>
      <c r="C746" t="s">
        <v>1506</v>
      </c>
      <c r="D746" t="s">
        <v>114</v>
      </c>
      <c r="E746" t="s">
        <v>1292</v>
      </c>
      <c r="F746" t="s">
        <v>1471</v>
      </c>
      <c r="G746" t="s">
        <v>1292</v>
      </c>
      <c r="H746">
        <v>1964</v>
      </c>
      <c r="I746" t="s">
        <v>15440</v>
      </c>
      <c r="J746" t="s">
        <v>48</v>
      </c>
      <c r="K746" t="s">
        <v>13280</v>
      </c>
      <c r="L746">
        <v>0.5</v>
      </c>
      <c r="M746">
        <v>4</v>
      </c>
      <c r="N746" t="s">
        <v>49</v>
      </c>
      <c r="O746" t="s">
        <v>50</v>
      </c>
      <c r="P746">
        <v>0</v>
      </c>
      <c r="Q746" t="s">
        <v>51</v>
      </c>
      <c r="R746" t="s">
        <v>51</v>
      </c>
      <c r="S746" t="s">
        <v>13314</v>
      </c>
      <c r="T746">
        <v>443.9604468740385</v>
      </c>
      <c r="U746">
        <v>185</v>
      </c>
      <c r="V746" t="s">
        <v>15172</v>
      </c>
      <c r="W746" t="s">
        <v>15172</v>
      </c>
      <c r="X746" t="s">
        <v>13242</v>
      </c>
      <c r="Y746" s="102">
        <v>45993.385736689816</v>
      </c>
    </row>
    <row r="747" spans="1:25" x14ac:dyDescent="0.25">
      <c r="A747">
        <v>1760</v>
      </c>
      <c r="B747" t="s">
        <v>1508</v>
      </c>
      <c r="C747" t="s">
        <v>1509</v>
      </c>
      <c r="D747" t="s">
        <v>114</v>
      </c>
      <c r="E747" t="s">
        <v>1292</v>
      </c>
      <c r="F747" t="s">
        <v>1471</v>
      </c>
      <c r="G747" t="s">
        <v>1292</v>
      </c>
      <c r="H747">
        <v>1994</v>
      </c>
      <c r="I747" t="s">
        <v>15440</v>
      </c>
      <c r="J747" t="s">
        <v>48</v>
      </c>
      <c r="K747" t="s">
        <v>13254</v>
      </c>
      <c r="L747">
        <v>0.5</v>
      </c>
      <c r="M747">
        <v>1</v>
      </c>
      <c r="N747" t="s">
        <v>49</v>
      </c>
      <c r="O747" t="s">
        <v>50</v>
      </c>
      <c r="P747">
        <v>0</v>
      </c>
      <c r="Q747" t="s">
        <v>51</v>
      </c>
      <c r="R747" t="s">
        <v>51</v>
      </c>
      <c r="S747" t="s">
        <v>13314</v>
      </c>
      <c r="T747">
        <v>444.02560249247614</v>
      </c>
      <c r="U747">
        <v>143</v>
      </c>
      <c r="V747" t="s">
        <v>15172</v>
      </c>
      <c r="W747" t="s">
        <v>15172</v>
      </c>
      <c r="X747" t="s">
        <v>13242</v>
      </c>
      <c r="Y747" s="102">
        <v>45993.385736689816</v>
      </c>
    </row>
    <row r="748" spans="1:25" x14ac:dyDescent="0.25">
      <c r="A748">
        <v>1761</v>
      </c>
      <c r="B748" t="s">
        <v>1510</v>
      </c>
      <c r="C748" t="s">
        <v>1509</v>
      </c>
      <c r="D748" t="s">
        <v>114</v>
      </c>
      <c r="E748" t="s">
        <v>1292</v>
      </c>
      <c r="F748" t="s">
        <v>1471</v>
      </c>
      <c r="G748" t="s">
        <v>1292</v>
      </c>
      <c r="H748">
        <v>1994</v>
      </c>
      <c r="I748" t="s">
        <v>15440</v>
      </c>
      <c r="J748" t="s">
        <v>48</v>
      </c>
      <c r="K748" t="s">
        <v>13251</v>
      </c>
      <c r="L748">
        <v>0.5</v>
      </c>
      <c r="M748">
        <v>1</v>
      </c>
      <c r="N748" t="s">
        <v>49</v>
      </c>
      <c r="O748" t="s">
        <v>50</v>
      </c>
      <c r="P748">
        <v>0</v>
      </c>
      <c r="Q748" t="s">
        <v>51</v>
      </c>
      <c r="R748" t="s">
        <v>51</v>
      </c>
      <c r="S748" t="s">
        <v>13314</v>
      </c>
      <c r="T748">
        <v>444.15381986054626</v>
      </c>
      <c r="U748">
        <v>143</v>
      </c>
      <c r="V748" t="s">
        <v>15172</v>
      </c>
      <c r="W748" t="s">
        <v>15172</v>
      </c>
      <c r="X748" t="s">
        <v>13242</v>
      </c>
      <c r="Y748" s="102">
        <v>45993.385736689816</v>
      </c>
    </row>
    <row r="749" spans="1:25" x14ac:dyDescent="0.25">
      <c r="A749">
        <v>1762</v>
      </c>
      <c r="B749" t="s">
        <v>1511</v>
      </c>
      <c r="C749" t="s">
        <v>1512</v>
      </c>
      <c r="D749" t="s">
        <v>114</v>
      </c>
      <c r="E749" t="s">
        <v>1292</v>
      </c>
      <c r="F749" t="s">
        <v>1471</v>
      </c>
      <c r="G749" t="s">
        <v>1292</v>
      </c>
      <c r="H749">
        <v>1966</v>
      </c>
      <c r="I749" t="s">
        <v>15440</v>
      </c>
      <c r="J749" t="s">
        <v>51</v>
      </c>
      <c r="K749" t="s">
        <v>15442</v>
      </c>
      <c r="L749">
        <v>0</v>
      </c>
      <c r="M749">
        <v>2</v>
      </c>
      <c r="N749" t="s">
        <v>59</v>
      </c>
      <c r="O749" t="s">
        <v>116</v>
      </c>
      <c r="P749">
        <v>0</v>
      </c>
      <c r="Q749" t="s">
        <v>51</v>
      </c>
      <c r="R749" t="s">
        <v>51</v>
      </c>
      <c r="S749" t="s">
        <v>13314</v>
      </c>
      <c r="T749">
        <v>446.28397726450385</v>
      </c>
      <c r="U749">
        <v>23</v>
      </c>
      <c r="V749" t="s">
        <v>15172</v>
      </c>
      <c r="W749" t="s">
        <v>15172</v>
      </c>
      <c r="X749" t="s">
        <v>13242</v>
      </c>
      <c r="Y749" s="102">
        <v>45993.385736689816</v>
      </c>
    </row>
    <row r="750" spans="1:25" x14ac:dyDescent="0.25">
      <c r="A750">
        <v>1763</v>
      </c>
      <c r="B750" t="s">
        <v>16006</v>
      </c>
      <c r="C750" t="s">
        <v>16007</v>
      </c>
      <c r="D750" t="s">
        <v>16008</v>
      </c>
      <c r="E750" t="s">
        <v>1292</v>
      </c>
      <c r="F750" t="s">
        <v>1471</v>
      </c>
      <c r="G750" t="s">
        <v>16009</v>
      </c>
      <c r="H750">
        <v>2023</v>
      </c>
      <c r="I750" t="s">
        <v>15441</v>
      </c>
      <c r="J750" t="s">
        <v>51</v>
      </c>
      <c r="K750" t="s">
        <v>13254</v>
      </c>
      <c r="L750">
        <v>36</v>
      </c>
      <c r="M750">
        <v>1</v>
      </c>
      <c r="N750" t="s">
        <v>165</v>
      </c>
      <c r="O750" t="s">
        <v>116</v>
      </c>
      <c r="P750">
        <v>0</v>
      </c>
      <c r="Q750" t="s">
        <v>51</v>
      </c>
      <c r="R750" t="s">
        <v>51</v>
      </c>
      <c r="S750" t="s">
        <v>13314</v>
      </c>
      <c r="T750">
        <v>448.37870895956422</v>
      </c>
      <c r="U750">
        <v>54.1</v>
      </c>
      <c r="V750" t="s">
        <v>15172</v>
      </c>
      <c r="W750" t="s">
        <v>15172</v>
      </c>
      <c r="X750" t="s">
        <v>13242</v>
      </c>
      <c r="Y750" s="102">
        <v>45993.385736689816</v>
      </c>
    </row>
    <row r="751" spans="1:25" x14ac:dyDescent="0.25">
      <c r="A751">
        <v>1765</v>
      </c>
      <c r="B751" t="s">
        <v>16010</v>
      </c>
      <c r="C751" t="s">
        <v>16011</v>
      </c>
      <c r="D751" t="s">
        <v>840</v>
      </c>
      <c r="E751" t="s">
        <v>1292</v>
      </c>
      <c r="F751" t="s">
        <v>1471</v>
      </c>
      <c r="G751" t="s">
        <v>16009</v>
      </c>
      <c r="H751">
        <v>2023</v>
      </c>
      <c r="I751" t="s">
        <v>15441</v>
      </c>
      <c r="J751" t="s">
        <v>48</v>
      </c>
      <c r="K751" t="s">
        <v>13254</v>
      </c>
      <c r="L751">
        <v>0.5</v>
      </c>
      <c r="M751">
        <v>6</v>
      </c>
      <c r="N751" t="s">
        <v>73</v>
      </c>
      <c r="O751" t="s">
        <v>50</v>
      </c>
      <c r="P751">
        <v>0</v>
      </c>
      <c r="Q751" t="s">
        <v>51</v>
      </c>
      <c r="R751" t="s">
        <v>51</v>
      </c>
      <c r="S751" t="s">
        <v>13314</v>
      </c>
      <c r="T751">
        <v>449.97406265120412</v>
      </c>
      <c r="U751">
        <v>975</v>
      </c>
      <c r="V751" t="s">
        <v>15172</v>
      </c>
      <c r="W751" t="s">
        <v>15172</v>
      </c>
      <c r="X751" t="s">
        <v>13242</v>
      </c>
      <c r="Y751" s="102">
        <v>45993.385736689816</v>
      </c>
    </row>
    <row r="752" spans="1:25" x14ac:dyDescent="0.25">
      <c r="A752">
        <v>1766</v>
      </c>
      <c r="B752" t="s">
        <v>15471</v>
      </c>
      <c r="C752" t="s">
        <v>1252</v>
      </c>
      <c r="D752" t="s">
        <v>114</v>
      </c>
      <c r="E752" t="s">
        <v>1292</v>
      </c>
      <c r="F752" t="s">
        <v>1471</v>
      </c>
      <c r="G752" t="s">
        <v>1292</v>
      </c>
      <c r="H752">
        <v>2022</v>
      </c>
      <c r="I752" t="s">
        <v>15441</v>
      </c>
      <c r="J752" t="s">
        <v>48</v>
      </c>
      <c r="K752" t="s">
        <v>13256</v>
      </c>
      <c r="L752">
        <v>0</v>
      </c>
      <c r="M752">
        <v>6</v>
      </c>
      <c r="N752" t="s">
        <v>73</v>
      </c>
      <c r="O752" t="s">
        <v>50</v>
      </c>
      <c r="P752">
        <v>0</v>
      </c>
      <c r="Q752" t="s">
        <v>51</v>
      </c>
      <c r="R752" t="s">
        <v>260</v>
      </c>
      <c r="S752" t="s">
        <v>13314</v>
      </c>
      <c r="T752">
        <v>450.10565481905832</v>
      </c>
      <c r="U752">
        <v>975</v>
      </c>
      <c r="V752" t="s">
        <v>15172</v>
      </c>
      <c r="W752" t="s">
        <v>15172</v>
      </c>
      <c r="X752" t="s">
        <v>13242</v>
      </c>
      <c r="Y752" s="102">
        <v>45993.385736689816</v>
      </c>
    </row>
    <row r="753" spans="1:25" x14ac:dyDescent="0.25">
      <c r="A753">
        <v>1767</v>
      </c>
      <c r="B753" t="s">
        <v>1513</v>
      </c>
      <c r="C753" t="s">
        <v>1514</v>
      </c>
      <c r="D753" t="s">
        <v>114</v>
      </c>
      <c r="E753" t="s">
        <v>1292</v>
      </c>
      <c r="F753" t="s">
        <v>1471</v>
      </c>
      <c r="G753" t="s">
        <v>1515</v>
      </c>
      <c r="H753">
        <v>1967</v>
      </c>
      <c r="I753" t="s">
        <v>15440</v>
      </c>
      <c r="J753" t="s">
        <v>48</v>
      </c>
      <c r="K753" t="s">
        <v>13251</v>
      </c>
      <c r="L753">
        <v>0</v>
      </c>
      <c r="M753">
        <v>3</v>
      </c>
      <c r="N753" t="s">
        <v>49</v>
      </c>
      <c r="O753" t="s">
        <v>50</v>
      </c>
      <c r="P753">
        <v>0</v>
      </c>
      <c r="Q753" t="s">
        <v>51</v>
      </c>
      <c r="R753" t="s">
        <v>51</v>
      </c>
      <c r="S753" t="s">
        <v>13314</v>
      </c>
      <c r="T753">
        <v>453.14676652065975</v>
      </c>
      <c r="U753">
        <v>153</v>
      </c>
      <c r="V753" t="s">
        <v>15172</v>
      </c>
      <c r="W753" t="s">
        <v>15172</v>
      </c>
      <c r="X753" t="s">
        <v>13242</v>
      </c>
      <c r="Y753" s="102">
        <v>45993.385736689816</v>
      </c>
    </row>
    <row r="754" spans="1:25" x14ac:dyDescent="0.25">
      <c r="A754">
        <v>1768</v>
      </c>
      <c r="B754" t="s">
        <v>1516</v>
      </c>
      <c r="C754" t="s">
        <v>1514</v>
      </c>
      <c r="D754" t="s">
        <v>114</v>
      </c>
      <c r="E754" t="s">
        <v>1292</v>
      </c>
      <c r="F754" t="s">
        <v>1471</v>
      </c>
      <c r="G754" t="s">
        <v>1515</v>
      </c>
      <c r="H754">
        <v>1967</v>
      </c>
      <c r="I754" t="s">
        <v>15440</v>
      </c>
      <c r="J754" t="s">
        <v>48</v>
      </c>
      <c r="K754" t="s">
        <v>13251</v>
      </c>
      <c r="L754">
        <v>0</v>
      </c>
      <c r="M754">
        <v>3</v>
      </c>
      <c r="N754" t="s">
        <v>49</v>
      </c>
      <c r="O754" t="s">
        <v>50</v>
      </c>
      <c r="P754">
        <v>0</v>
      </c>
      <c r="Q754" t="s">
        <v>51</v>
      </c>
      <c r="R754" t="s">
        <v>51</v>
      </c>
      <c r="S754" t="s">
        <v>13314</v>
      </c>
      <c r="T754">
        <v>453.28115011463791</v>
      </c>
      <c r="U754">
        <v>150</v>
      </c>
      <c r="V754" t="s">
        <v>15172</v>
      </c>
      <c r="W754" t="s">
        <v>15172</v>
      </c>
      <c r="X754" t="s">
        <v>13242</v>
      </c>
      <c r="Y754" s="102">
        <v>45993.385736689816</v>
      </c>
    </row>
    <row r="755" spans="1:25" x14ac:dyDescent="0.25">
      <c r="A755">
        <v>1769</v>
      </c>
      <c r="B755" t="s">
        <v>1517</v>
      </c>
      <c r="C755" t="s">
        <v>1518</v>
      </c>
      <c r="D755" t="s">
        <v>114</v>
      </c>
      <c r="E755" t="s">
        <v>1292</v>
      </c>
      <c r="F755" t="s">
        <v>1471</v>
      </c>
      <c r="G755" t="s">
        <v>1519</v>
      </c>
      <c r="H755">
        <v>1967</v>
      </c>
      <c r="I755" t="s">
        <v>15440</v>
      </c>
      <c r="J755" t="s">
        <v>48</v>
      </c>
      <c r="K755" t="s">
        <v>13280</v>
      </c>
      <c r="L755">
        <v>1</v>
      </c>
      <c r="M755">
        <v>4</v>
      </c>
      <c r="N755" t="s">
        <v>49</v>
      </c>
      <c r="O755" t="s">
        <v>50</v>
      </c>
      <c r="P755">
        <v>0</v>
      </c>
      <c r="Q755" t="s">
        <v>51</v>
      </c>
      <c r="R755" t="s">
        <v>51</v>
      </c>
      <c r="S755" t="s">
        <v>13314</v>
      </c>
      <c r="T755">
        <v>454.57141097571179</v>
      </c>
      <c r="U755">
        <v>282.89999999999998</v>
      </c>
      <c r="V755" t="s">
        <v>15172</v>
      </c>
      <c r="W755" t="s">
        <v>15172</v>
      </c>
      <c r="X755" t="s">
        <v>13242</v>
      </c>
      <c r="Y755" s="102">
        <v>45993.385736689816</v>
      </c>
    </row>
    <row r="756" spans="1:25" x14ac:dyDescent="0.25">
      <c r="A756">
        <v>1770</v>
      </c>
      <c r="B756" t="s">
        <v>1520</v>
      </c>
      <c r="C756" t="s">
        <v>1521</v>
      </c>
      <c r="D756" t="s">
        <v>114</v>
      </c>
      <c r="E756" t="s">
        <v>1292</v>
      </c>
      <c r="F756" t="s">
        <v>1471</v>
      </c>
      <c r="G756" t="s">
        <v>1522</v>
      </c>
      <c r="H756">
        <v>1969</v>
      </c>
      <c r="I756" t="s">
        <v>15440</v>
      </c>
      <c r="J756" t="s">
        <v>48</v>
      </c>
      <c r="K756" t="s">
        <v>13254</v>
      </c>
      <c r="L756">
        <v>2</v>
      </c>
      <c r="M756">
        <v>3</v>
      </c>
      <c r="N756" t="s">
        <v>49</v>
      </c>
      <c r="O756" t="s">
        <v>50</v>
      </c>
      <c r="P756">
        <v>0</v>
      </c>
      <c r="Q756" t="s">
        <v>51</v>
      </c>
      <c r="R756" t="s">
        <v>51</v>
      </c>
      <c r="S756" t="s">
        <v>13314</v>
      </c>
      <c r="T756">
        <v>454.77542216616115</v>
      </c>
      <c r="U756">
        <v>152</v>
      </c>
      <c r="V756" t="s">
        <v>15172</v>
      </c>
      <c r="W756" t="s">
        <v>15172</v>
      </c>
      <c r="X756" t="s">
        <v>13242</v>
      </c>
      <c r="Y756" s="102">
        <v>45993.385736689816</v>
      </c>
    </row>
    <row r="757" spans="1:25" x14ac:dyDescent="0.25">
      <c r="A757">
        <v>1771</v>
      </c>
      <c r="B757" t="s">
        <v>1523</v>
      </c>
      <c r="C757" t="s">
        <v>1521</v>
      </c>
      <c r="D757" t="s">
        <v>114</v>
      </c>
      <c r="E757" t="s">
        <v>1292</v>
      </c>
      <c r="F757" t="s">
        <v>1471</v>
      </c>
      <c r="G757" t="s">
        <v>1522</v>
      </c>
      <c r="H757">
        <v>1969</v>
      </c>
      <c r="I757" t="s">
        <v>15440</v>
      </c>
      <c r="J757" t="s">
        <v>48</v>
      </c>
      <c r="K757" t="s">
        <v>13254</v>
      </c>
      <c r="L757">
        <v>2</v>
      </c>
      <c r="M757">
        <v>3</v>
      </c>
      <c r="N757" t="s">
        <v>49</v>
      </c>
      <c r="O757" t="s">
        <v>50</v>
      </c>
      <c r="P757">
        <v>0</v>
      </c>
      <c r="Q757" t="s">
        <v>51</v>
      </c>
      <c r="R757" t="s">
        <v>51</v>
      </c>
      <c r="S757" t="s">
        <v>13314</v>
      </c>
      <c r="T757">
        <v>455.00554327706084</v>
      </c>
      <c r="U757">
        <v>152</v>
      </c>
      <c r="V757" t="s">
        <v>15172</v>
      </c>
      <c r="W757" t="s">
        <v>15172</v>
      </c>
      <c r="X757" t="s">
        <v>13242</v>
      </c>
      <c r="Y757" s="102">
        <v>45993.385736689816</v>
      </c>
    </row>
    <row r="758" spans="1:25" x14ac:dyDescent="0.25">
      <c r="A758">
        <v>1772</v>
      </c>
      <c r="B758" t="s">
        <v>1524</v>
      </c>
      <c r="C758" t="s">
        <v>167</v>
      </c>
      <c r="D758" t="s">
        <v>114</v>
      </c>
      <c r="E758" t="s">
        <v>1292</v>
      </c>
      <c r="F758" t="s">
        <v>1471</v>
      </c>
      <c r="G758" t="s">
        <v>1519</v>
      </c>
      <c r="H758">
        <v>1969</v>
      </c>
      <c r="I758" t="s">
        <v>15440</v>
      </c>
      <c r="J758" t="s">
        <v>51</v>
      </c>
      <c r="K758" t="s">
        <v>15442</v>
      </c>
      <c r="L758">
        <v>0</v>
      </c>
      <c r="M758">
        <v>1</v>
      </c>
      <c r="N758" t="s">
        <v>59</v>
      </c>
      <c r="O758" t="s">
        <v>116</v>
      </c>
      <c r="P758">
        <v>0</v>
      </c>
      <c r="Q758" t="s">
        <v>51</v>
      </c>
      <c r="R758" t="s">
        <v>51</v>
      </c>
      <c r="S758" t="s">
        <v>13314</v>
      </c>
      <c r="T758">
        <v>457.08820418089778</v>
      </c>
      <c r="U758">
        <v>14.2</v>
      </c>
      <c r="V758" t="s">
        <v>15172</v>
      </c>
      <c r="W758" t="s">
        <v>15172</v>
      </c>
      <c r="X758" t="s">
        <v>13242</v>
      </c>
      <c r="Y758" s="102">
        <v>45993.385736689816</v>
      </c>
    </row>
    <row r="759" spans="1:25" x14ac:dyDescent="0.25">
      <c r="A759">
        <v>1773</v>
      </c>
      <c r="B759" t="s">
        <v>1525</v>
      </c>
      <c r="C759" t="s">
        <v>167</v>
      </c>
      <c r="D759" t="s">
        <v>114</v>
      </c>
      <c r="E759" t="s">
        <v>1292</v>
      </c>
      <c r="F759" t="s">
        <v>1471</v>
      </c>
      <c r="G759" t="s">
        <v>1519</v>
      </c>
      <c r="H759">
        <v>1969</v>
      </c>
      <c r="I759" t="s">
        <v>15440</v>
      </c>
      <c r="J759" t="s">
        <v>51</v>
      </c>
      <c r="K759" t="s">
        <v>15442</v>
      </c>
      <c r="L759">
        <v>0</v>
      </c>
      <c r="M759">
        <v>1</v>
      </c>
      <c r="N759" t="s">
        <v>59</v>
      </c>
      <c r="O759" t="s">
        <v>116</v>
      </c>
      <c r="P759">
        <v>0</v>
      </c>
      <c r="Q759" t="s">
        <v>51</v>
      </c>
      <c r="R759" t="s">
        <v>51</v>
      </c>
      <c r="S759" t="s">
        <v>13314</v>
      </c>
      <c r="T759">
        <v>457.35350355833447</v>
      </c>
      <c r="U759">
        <v>14.2</v>
      </c>
      <c r="V759" t="s">
        <v>15172</v>
      </c>
      <c r="W759" t="s">
        <v>15172</v>
      </c>
      <c r="X759" t="s">
        <v>13242</v>
      </c>
      <c r="Y759" s="102">
        <v>45993.385736689816</v>
      </c>
    </row>
    <row r="760" spans="1:25" x14ac:dyDescent="0.25">
      <c r="A760">
        <v>1774</v>
      </c>
      <c r="B760" t="s">
        <v>1526</v>
      </c>
      <c r="C760" t="s">
        <v>1527</v>
      </c>
      <c r="D760" t="s">
        <v>114</v>
      </c>
      <c r="E760" t="s">
        <v>1292</v>
      </c>
      <c r="F760" t="s">
        <v>1471</v>
      </c>
      <c r="G760" t="s">
        <v>1528</v>
      </c>
      <c r="H760">
        <v>1969</v>
      </c>
      <c r="I760" t="s">
        <v>15440</v>
      </c>
      <c r="J760" t="s">
        <v>48</v>
      </c>
      <c r="K760" t="s">
        <v>13251</v>
      </c>
      <c r="L760">
        <v>1</v>
      </c>
      <c r="M760">
        <v>3</v>
      </c>
      <c r="N760" t="s">
        <v>49</v>
      </c>
      <c r="O760" t="s">
        <v>50</v>
      </c>
      <c r="P760">
        <v>0</v>
      </c>
      <c r="Q760" t="s">
        <v>51</v>
      </c>
      <c r="R760" t="s">
        <v>51</v>
      </c>
      <c r="S760" t="s">
        <v>13314</v>
      </c>
      <c r="T760">
        <v>459.66035252116376</v>
      </c>
      <c r="U760">
        <v>255.9</v>
      </c>
      <c r="V760" t="s">
        <v>15172</v>
      </c>
      <c r="W760" t="s">
        <v>15172</v>
      </c>
      <c r="X760" t="s">
        <v>13242</v>
      </c>
      <c r="Y760" s="102">
        <v>45993.385736689816</v>
      </c>
    </row>
    <row r="761" spans="1:25" x14ac:dyDescent="0.25">
      <c r="A761">
        <v>1775</v>
      </c>
      <c r="B761" t="s">
        <v>1529</v>
      </c>
      <c r="C761" t="s">
        <v>1527</v>
      </c>
      <c r="D761" t="s">
        <v>114</v>
      </c>
      <c r="E761" t="s">
        <v>1292</v>
      </c>
      <c r="F761" t="s">
        <v>1471</v>
      </c>
      <c r="G761" t="s">
        <v>1528</v>
      </c>
      <c r="H761">
        <v>1969</v>
      </c>
      <c r="I761" t="s">
        <v>15440</v>
      </c>
      <c r="J761" t="s">
        <v>48</v>
      </c>
      <c r="K761" t="s">
        <v>13251</v>
      </c>
      <c r="L761">
        <v>0</v>
      </c>
      <c r="M761">
        <v>3</v>
      </c>
      <c r="N761" t="s">
        <v>49</v>
      </c>
      <c r="O761" t="s">
        <v>50</v>
      </c>
      <c r="P761">
        <v>0</v>
      </c>
      <c r="Q761" t="s">
        <v>51</v>
      </c>
      <c r="R761" t="s">
        <v>51</v>
      </c>
      <c r="S761" t="s">
        <v>13314</v>
      </c>
      <c r="T761">
        <v>459.88934085829857</v>
      </c>
      <c r="U761">
        <v>255.9</v>
      </c>
      <c r="V761" t="s">
        <v>15172</v>
      </c>
      <c r="W761" t="s">
        <v>15172</v>
      </c>
      <c r="X761" t="s">
        <v>13242</v>
      </c>
      <c r="Y761" s="102">
        <v>45993.385736689816</v>
      </c>
    </row>
    <row r="762" spans="1:25" x14ac:dyDescent="0.25">
      <c r="A762">
        <v>1776</v>
      </c>
      <c r="B762" t="s">
        <v>1530</v>
      </c>
      <c r="C762" t="s">
        <v>167</v>
      </c>
      <c r="D762" t="s">
        <v>114</v>
      </c>
      <c r="E762" t="s">
        <v>1292</v>
      </c>
      <c r="F762" t="s">
        <v>1471</v>
      </c>
      <c r="G762" t="s">
        <v>1531</v>
      </c>
      <c r="H762">
        <v>1969</v>
      </c>
      <c r="I762" t="s">
        <v>15440</v>
      </c>
      <c r="J762" t="s">
        <v>51</v>
      </c>
      <c r="K762" t="s">
        <v>15442</v>
      </c>
      <c r="L762">
        <v>0</v>
      </c>
      <c r="M762">
        <v>1</v>
      </c>
      <c r="N762" t="s">
        <v>59</v>
      </c>
      <c r="O762" t="s">
        <v>116</v>
      </c>
      <c r="P762">
        <v>0</v>
      </c>
      <c r="Q762" t="s">
        <v>51</v>
      </c>
      <c r="R762" t="s">
        <v>51</v>
      </c>
      <c r="S762" t="s">
        <v>13314</v>
      </c>
      <c r="T762">
        <v>461.17304841045484</v>
      </c>
      <c r="U762">
        <v>14.7</v>
      </c>
      <c r="V762" t="s">
        <v>15172</v>
      </c>
      <c r="W762" t="s">
        <v>15172</v>
      </c>
      <c r="X762" t="s">
        <v>13242</v>
      </c>
      <c r="Y762" s="102">
        <v>45993.385736689816</v>
      </c>
    </row>
    <row r="763" spans="1:25" x14ac:dyDescent="0.25">
      <c r="A763">
        <v>1777</v>
      </c>
      <c r="B763" t="s">
        <v>1532</v>
      </c>
      <c r="C763" t="s">
        <v>167</v>
      </c>
      <c r="D763" t="s">
        <v>114</v>
      </c>
      <c r="E763" t="s">
        <v>1292</v>
      </c>
      <c r="F763" t="s">
        <v>1471</v>
      </c>
      <c r="G763" t="s">
        <v>1533</v>
      </c>
      <c r="H763">
        <v>1969</v>
      </c>
      <c r="I763" t="s">
        <v>15440</v>
      </c>
      <c r="J763" t="s">
        <v>51</v>
      </c>
      <c r="K763" t="s">
        <v>15442</v>
      </c>
      <c r="L763">
        <v>0</v>
      </c>
      <c r="M763">
        <v>1</v>
      </c>
      <c r="N763" t="s">
        <v>59</v>
      </c>
      <c r="O763" t="s">
        <v>116</v>
      </c>
      <c r="P763">
        <v>0</v>
      </c>
      <c r="Q763" t="s">
        <v>51</v>
      </c>
      <c r="R763" t="s">
        <v>51</v>
      </c>
      <c r="S763" t="s">
        <v>13314</v>
      </c>
      <c r="T763">
        <v>463.0613186729102</v>
      </c>
      <c r="U763">
        <v>13.7</v>
      </c>
      <c r="V763" t="s">
        <v>15172</v>
      </c>
      <c r="W763" t="s">
        <v>15172</v>
      </c>
      <c r="X763" t="s">
        <v>13242</v>
      </c>
      <c r="Y763" s="102">
        <v>45993.385736689816</v>
      </c>
    </row>
    <row r="764" spans="1:25" x14ac:dyDescent="0.25">
      <c r="A764">
        <v>1778</v>
      </c>
      <c r="B764" t="s">
        <v>1534</v>
      </c>
      <c r="C764" t="s">
        <v>15472</v>
      </c>
      <c r="D764" t="s">
        <v>114</v>
      </c>
      <c r="E764" t="s">
        <v>1292</v>
      </c>
      <c r="F764" t="s">
        <v>1471</v>
      </c>
      <c r="G764" t="s">
        <v>1535</v>
      </c>
      <c r="H764">
        <v>1972</v>
      </c>
      <c r="I764" t="s">
        <v>15440</v>
      </c>
      <c r="J764" t="s">
        <v>48</v>
      </c>
      <c r="K764" t="s">
        <v>13279</v>
      </c>
      <c r="L764">
        <v>1</v>
      </c>
      <c r="M764">
        <v>3</v>
      </c>
      <c r="N764" t="s">
        <v>64</v>
      </c>
      <c r="O764" t="s">
        <v>65</v>
      </c>
      <c r="P764">
        <v>0</v>
      </c>
      <c r="Q764" t="s">
        <v>51</v>
      </c>
      <c r="R764" t="s">
        <v>51</v>
      </c>
      <c r="S764" t="s">
        <v>13314</v>
      </c>
      <c r="T764">
        <v>463.4776438739508</v>
      </c>
      <c r="U764">
        <v>79</v>
      </c>
      <c r="V764" t="s">
        <v>15172</v>
      </c>
      <c r="W764" t="s">
        <v>15172</v>
      </c>
      <c r="X764" t="s">
        <v>13242</v>
      </c>
      <c r="Y764" s="102">
        <v>45993.385736689816</v>
      </c>
    </row>
    <row r="765" spans="1:25" x14ac:dyDescent="0.25">
      <c r="A765">
        <v>1779</v>
      </c>
      <c r="B765" t="s">
        <v>1536</v>
      </c>
      <c r="C765" t="s">
        <v>15472</v>
      </c>
      <c r="D765" t="s">
        <v>114</v>
      </c>
      <c r="E765" t="s">
        <v>1292</v>
      </c>
      <c r="F765" t="s">
        <v>1471</v>
      </c>
      <c r="G765" t="s">
        <v>1535</v>
      </c>
      <c r="H765">
        <v>1972</v>
      </c>
      <c r="I765" t="s">
        <v>15440</v>
      </c>
      <c r="J765" t="s">
        <v>48</v>
      </c>
      <c r="K765" t="s">
        <v>13279</v>
      </c>
      <c r="L765">
        <v>1</v>
      </c>
      <c r="M765">
        <v>3</v>
      </c>
      <c r="N765" t="s">
        <v>64</v>
      </c>
      <c r="O765" t="s">
        <v>65</v>
      </c>
      <c r="P765">
        <v>0</v>
      </c>
      <c r="Q765" t="s">
        <v>51</v>
      </c>
      <c r="R765" t="s">
        <v>51</v>
      </c>
      <c r="S765" t="s">
        <v>13314</v>
      </c>
      <c r="T765">
        <v>463.70195180678695</v>
      </c>
      <c r="U765">
        <v>79</v>
      </c>
      <c r="V765" t="s">
        <v>15172</v>
      </c>
      <c r="W765" t="s">
        <v>15172</v>
      </c>
      <c r="X765" t="s">
        <v>13242</v>
      </c>
      <c r="Y765" s="102">
        <v>45993.385736689816</v>
      </c>
    </row>
    <row r="766" spans="1:25" x14ac:dyDescent="0.25">
      <c r="A766">
        <v>1780</v>
      </c>
      <c r="B766" t="s">
        <v>1537</v>
      </c>
      <c r="C766" t="s">
        <v>1538</v>
      </c>
      <c r="D766" t="s">
        <v>114</v>
      </c>
      <c r="E766" t="s">
        <v>1292</v>
      </c>
      <c r="F766" t="s">
        <v>1471</v>
      </c>
      <c r="G766" t="s">
        <v>1539</v>
      </c>
      <c r="H766">
        <v>1972</v>
      </c>
      <c r="I766" t="s">
        <v>15440</v>
      </c>
      <c r="J766" t="s">
        <v>48</v>
      </c>
      <c r="K766" t="s">
        <v>13251</v>
      </c>
      <c r="L766">
        <v>0.5</v>
      </c>
      <c r="M766">
        <v>3</v>
      </c>
      <c r="N766" t="s">
        <v>49</v>
      </c>
      <c r="O766" t="s">
        <v>50</v>
      </c>
      <c r="P766">
        <v>0</v>
      </c>
      <c r="Q766" t="s">
        <v>51</v>
      </c>
      <c r="R766" t="s">
        <v>51</v>
      </c>
      <c r="S766" t="s">
        <v>13314</v>
      </c>
      <c r="T766">
        <v>467.46646854349154</v>
      </c>
      <c r="U766">
        <v>119</v>
      </c>
      <c r="V766" t="s">
        <v>15172</v>
      </c>
      <c r="W766" t="s">
        <v>15172</v>
      </c>
      <c r="X766" t="s">
        <v>13242</v>
      </c>
      <c r="Y766" s="102">
        <v>45993.385736689816</v>
      </c>
    </row>
    <row r="767" spans="1:25" x14ac:dyDescent="0.25">
      <c r="A767">
        <v>1781</v>
      </c>
      <c r="B767" t="s">
        <v>1540</v>
      </c>
      <c r="C767" t="s">
        <v>1538</v>
      </c>
      <c r="D767" t="s">
        <v>114</v>
      </c>
      <c r="E767" t="s">
        <v>1292</v>
      </c>
      <c r="F767" t="s">
        <v>1471</v>
      </c>
      <c r="G767" t="s">
        <v>1539</v>
      </c>
      <c r="H767">
        <v>1972</v>
      </c>
      <c r="I767" t="s">
        <v>15440</v>
      </c>
      <c r="J767" t="s">
        <v>48</v>
      </c>
      <c r="K767" t="s">
        <v>13251</v>
      </c>
      <c r="L767">
        <v>0.5</v>
      </c>
      <c r="M767">
        <v>3</v>
      </c>
      <c r="N767" t="s">
        <v>49</v>
      </c>
      <c r="O767" t="s">
        <v>50</v>
      </c>
      <c r="P767">
        <v>0</v>
      </c>
      <c r="Q767" t="s">
        <v>51</v>
      </c>
      <c r="R767" t="s">
        <v>51</v>
      </c>
      <c r="S767" t="s">
        <v>13314</v>
      </c>
      <c r="T767">
        <v>467.68992650188642</v>
      </c>
      <c r="U767">
        <v>119</v>
      </c>
      <c r="V767" t="s">
        <v>15172</v>
      </c>
      <c r="W767" t="s">
        <v>15172</v>
      </c>
      <c r="X767" t="s">
        <v>13242</v>
      </c>
      <c r="Y767" s="102">
        <v>45993.385736689816</v>
      </c>
    </row>
    <row r="768" spans="1:25" x14ac:dyDescent="0.25">
      <c r="A768">
        <v>1782</v>
      </c>
      <c r="B768" t="s">
        <v>1541</v>
      </c>
      <c r="C768" t="s">
        <v>542</v>
      </c>
      <c r="D768" t="s">
        <v>114</v>
      </c>
      <c r="E768" t="s">
        <v>1292</v>
      </c>
      <c r="F768" t="s">
        <v>1542</v>
      </c>
      <c r="G768" t="s">
        <v>1543</v>
      </c>
      <c r="H768">
        <v>1972</v>
      </c>
      <c r="I768" t="s">
        <v>15440</v>
      </c>
      <c r="J768" t="s">
        <v>48</v>
      </c>
      <c r="K768" t="s">
        <v>13251</v>
      </c>
      <c r="L768">
        <v>0</v>
      </c>
      <c r="M768">
        <v>3</v>
      </c>
      <c r="N768" t="s">
        <v>64</v>
      </c>
      <c r="O768" t="s">
        <v>65</v>
      </c>
      <c r="P768">
        <v>0</v>
      </c>
      <c r="Q768" t="s">
        <v>51</v>
      </c>
      <c r="R768" t="s">
        <v>51</v>
      </c>
      <c r="S768" t="s">
        <v>13314</v>
      </c>
      <c r="T768">
        <v>471.91391708779861</v>
      </c>
      <c r="U768">
        <v>79.2</v>
      </c>
      <c r="V768" t="s">
        <v>15172</v>
      </c>
      <c r="W768" t="s">
        <v>15172</v>
      </c>
      <c r="X768" t="s">
        <v>13242</v>
      </c>
      <c r="Y768" s="102">
        <v>45993.385736689816</v>
      </c>
    </row>
    <row r="769" spans="1:25" x14ac:dyDescent="0.25">
      <c r="A769">
        <v>1783</v>
      </c>
      <c r="B769" t="s">
        <v>1544</v>
      </c>
      <c r="C769" t="s">
        <v>542</v>
      </c>
      <c r="D769" t="s">
        <v>114</v>
      </c>
      <c r="E769" t="s">
        <v>1292</v>
      </c>
      <c r="F769" t="s">
        <v>1542</v>
      </c>
      <c r="G769" t="s">
        <v>1543</v>
      </c>
      <c r="H769">
        <v>1972</v>
      </c>
      <c r="I769" t="s">
        <v>15440</v>
      </c>
      <c r="J769" t="s">
        <v>48</v>
      </c>
      <c r="K769" t="s">
        <v>13251</v>
      </c>
      <c r="L769">
        <v>0</v>
      </c>
      <c r="M769">
        <v>3</v>
      </c>
      <c r="N769" t="s">
        <v>64</v>
      </c>
      <c r="O769" t="s">
        <v>65</v>
      </c>
      <c r="P769">
        <v>0</v>
      </c>
      <c r="Q769" t="s">
        <v>51</v>
      </c>
      <c r="R769" t="s">
        <v>51</v>
      </c>
      <c r="S769" t="s">
        <v>13314</v>
      </c>
      <c r="T769">
        <v>472.15017305311255</v>
      </c>
      <c r="U769">
        <v>79.2</v>
      </c>
      <c r="V769" t="s">
        <v>15172</v>
      </c>
      <c r="W769" t="s">
        <v>15172</v>
      </c>
      <c r="X769" t="s">
        <v>13242</v>
      </c>
      <c r="Y769" s="102">
        <v>45993.385736689816</v>
      </c>
    </row>
    <row r="770" spans="1:25" x14ac:dyDescent="0.25">
      <c r="A770">
        <v>1784</v>
      </c>
      <c r="B770" t="s">
        <v>1545</v>
      </c>
      <c r="C770" t="s">
        <v>454</v>
      </c>
      <c r="D770" t="s">
        <v>114</v>
      </c>
      <c r="E770" t="s">
        <v>1292</v>
      </c>
      <c r="F770" t="s">
        <v>1542</v>
      </c>
      <c r="G770" t="s">
        <v>1543</v>
      </c>
      <c r="H770">
        <v>1972</v>
      </c>
      <c r="I770" t="s">
        <v>15440</v>
      </c>
      <c r="J770" t="s">
        <v>51</v>
      </c>
      <c r="K770" t="s">
        <v>15442</v>
      </c>
      <c r="L770">
        <v>5</v>
      </c>
      <c r="M770">
        <v>1</v>
      </c>
      <c r="N770" t="s">
        <v>59</v>
      </c>
      <c r="O770" t="s">
        <v>116</v>
      </c>
      <c r="P770">
        <v>0</v>
      </c>
      <c r="Q770" t="s">
        <v>51</v>
      </c>
      <c r="R770" t="s">
        <v>51</v>
      </c>
      <c r="S770" t="s">
        <v>13314</v>
      </c>
      <c r="T770">
        <v>473.94681630604902</v>
      </c>
      <c r="U770">
        <v>12.5</v>
      </c>
      <c r="V770" t="s">
        <v>15172</v>
      </c>
      <c r="W770" t="s">
        <v>15172</v>
      </c>
      <c r="X770" t="s">
        <v>13242</v>
      </c>
      <c r="Y770" s="102">
        <v>45993.385736689816</v>
      </c>
    </row>
    <row r="771" spans="1:25" x14ac:dyDescent="0.25">
      <c r="A771">
        <v>1785</v>
      </c>
      <c r="B771" t="s">
        <v>1546</v>
      </c>
      <c r="C771" t="s">
        <v>454</v>
      </c>
      <c r="D771" t="s">
        <v>114</v>
      </c>
      <c r="E771" t="s">
        <v>1292</v>
      </c>
      <c r="F771" t="s">
        <v>1542</v>
      </c>
      <c r="G771" t="s">
        <v>1543</v>
      </c>
      <c r="H771">
        <v>1972</v>
      </c>
      <c r="I771" t="s">
        <v>15440</v>
      </c>
      <c r="J771" t="s">
        <v>51</v>
      </c>
      <c r="K771" t="s">
        <v>15442</v>
      </c>
      <c r="L771">
        <v>5</v>
      </c>
      <c r="M771">
        <v>1</v>
      </c>
      <c r="N771" t="s">
        <v>59</v>
      </c>
      <c r="O771" t="s">
        <v>116</v>
      </c>
      <c r="P771">
        <v>0</v>
      </c>
      <c r="Q771" t="s">
        <v>51</v>
      </c>
      <c r="R771" t="s">
        <v>51</v>
      </c>
      <c r="S771" t="s">
        <v>13314</v>
      </c>
      <c r="T771">
        <v>474.18534814395122</v>
      </c>
      <c r="U771">
        <v>12.5</v>
      </c>
      <c r="V771" t="s">
        <v>15172</v>
      </c>
      <c r="W771" t="s">
        <v>15172</v>
      </c>
      <c r="X771" t="s">
        <v>13242</v>
      </c>
      <c r="Y771" s="102">
        <v>45993.385736689816</v>
      </c>
    </row>
    <row r="772" spans="1:25" x14ac:dyDescent="0.25">
      <c r="A772">
        <v>1786</v>
      </c>
      <c r="B772" t="s">
        <v>1547</v>
      </c>
      <c r="C772" t="s">
        <v>454</v>
      </c>
      <c r="D772" t="s">
        <v>114</v>
      </c>
      <c r="E772" t="s">
        <v>1292</v>
      </c>
      <c r="F772" t="s">
        <v>1542</v>
      </c>
      <c r="G772" t="s">
        <v>1548</v>
      </c>
      <c r="H772">
        <v>1972</v>
      </c>
      <c r="I772" t="s">
        <v>15440</v>
      </c>
      <c r="J772" t="s">
        <v>51</v>
      </c>
      <c r="K772" t="s">
        <v>15442</v>
      </c>
      <c r="L772">
        <v>5</v>
      </c>
      <c r="M772">
        <v>1</v>
      </c>
      <c r="N772" t="s">
        <v>59</v>
      </c>
      <c r="O772" t="s">
        <v>116</v>
      </c>
      <c r="P772">
        <v>0</v>
      </c>
      <c r="Q772" t="s">
        <v>51</v>
      </c>
      <c r="R772" t="s">
        <v>51</v>
      </c>
      <c r="S772" t="s">
        <v>13314</v>
      </c>
      <c r="T772">
        <v>476.97009084298236</v>
      </c>
      <c r="U772">
        <v>13</v>
      </c>
      <c r="V772" t="s">
        <v>15172</v>
      </c>
      <c r="W772" t="s">
        <v>15172</v>
      </c>
      <c r="X772" t="s">
        <v>13242</v>
      </c>
      <c r="Y772" s="102">
        <v>45993.385736689816</v>
      </c>
    </row>
    <row r="773" spans="1:25" x14ac:dyDescent="0.25">
      <c r="A773">
        <v>1787</v>
      </c>
      <c r="B773" t="s">
        <v>1549</v>
      </c>
      <c r="C773" t="s">
        <v>454</v>
      </c>
      <c r="D773" t="s">
        <v>114</v>
      </c>
      <c r="E773" t="s">
        <v>1292</v>
      </c>
      <c r="F773" t="s">
        <v>1542</v>
      </c>
      <c r="G773" t="s">
        <v>1550</v>
      </c>
      <c r="H773">
        <v>1972</v>
      </c>
      <c r="I773" t="s">
        <v>15440</v>
      </c>
      <c r="J773" t="s">
        <v>51</v>
      </c>
      <c r="K773" t="s">
        <v>15442</v>
      </c>
      <c r="L773">
        <v>6</v>
      </c>
      <c r="M773">
        <v>1</v>
      </c>
      <c r="N773" t="s">
        <v>59</v>
      </c>
      <c r="O773" t="s">
        <v>116</v>
      </c>
      <c r="P773">
        <v>0</v>
      </c>
      <c r="Q773" t="s">
        <v>51</v>
      </c>
      <c r="R773" t="s">
        <v>51</v>
      </c>
      <c r="S773" t="s">
        <v>13314</v>
      </c>
      <c r="T773">
        <v>477.00569930110237</v>
      </c>
      <c r="U773">
        <v>13</v>
      </c>
      <c r="V773" t="s">
        <v>15172</v>
      </c>
      <c r="W773" t="s">
        <v>15172</v>
      </c>
      <c r="X773" t="s">
        <v>13242</v>
      </c>
      <c r="Y773" s="102">
        <v>45993.385736689816</v>
      </c>
    </row>
    <row r="774" spans="1:25" x14ac:dyDescent="0.25">
      <c r="A774">
        <v>1788</v>
      </c>
      <c r="B774" t="s">
        <v>1551</v>
      </c>
      <c r="C774" t="s">
        <v>1552</v>
      </c>
      <c r="D774" t="s">
        <v>114</v>
      </c>
      <c r="E774" t="s">
        <v>1292</v>
      </c>
      <c r="F774" t="s">
        <v>1542</v>
      </c>
      <c r="G774" t="s">
        <v>1553</v>
      </c>
      <c r="H774">
        <v>1972</v>
      </c>
      <c r="I774" t="s">
        <v>15440</v>
      </c>
      <c r="J774" t="s">
        <v>48</v>
      </c>
      <c r="K774" t="s">
        <v>13251</v>
      </c>
      <c r="L774">
        <v>0</v>
      </c>
      <c r="M774">
        <v>2</v>
      </c>
      <c r="N774" t="s">
        <v>49</v>
      </c>
      <c r="O774" t="s">
        <v>50</v>
      </c>
      <c r="P774">
        <v>2</v>
      </c>
      <c r="Q774" t="s">
        <v>165</v>
      </c>
      <c r="R774" t="s">
        <v>51</v>
      </c>
      <c r="S774" t="s">
        <v>13314</v>
      </c>
      <c r="T774">
        <v>477.12142217241194</v>
      </c>
      <c r="U774">
        <v>114.2</v>
      </c>
      <c r="V774" t="s">
        <v>15172</v>
      </c>
      <c r="W774" t="s">
        <v>15172</v>
      </c>
      <c r="X774" t="s">
        <v>13242</v>
      </c>
      <c r="Y774" s="102">
        <v>45993.385736689816</v>
      </c>
    </row>
    <row r="775" spans="1:25" x14ac:dyDescent="0.25">
      <c r="A775">
        <v>1789</v>
      </c>
      <c r="B775" t="s">
        <v>1554</v>
      </c>
      <c r="C775" t="s">
        <v>1552</v>
      </c>
      <c r="D775" t="s">
        <v>114</v>
      </c>
      <c r="E775" t="s">
        <v>1292</v>
      </c>
      <c r="F775" t="s">
        <v>1542</v>
      </c>
      <c r="G775" t="s">
        <v>1553</v>
      </c>
      <c r="H775">
        <v>1972</v>
      </c>
      <c r="I775" t="s">
        <v>15440</v>
      </c>
      <c r="J775" t="s">
        <v>48</v>
      </c>
      <c r="K775" t="s">
        <v>13251</v>
      </c>
      <c r="L775">
        <v>0</v>
      </c>
      <c r="M775">
        <v>2</v>
      </c>
      <c r="N775" t="s">
        <v>49</v>
      </c>
      <c r="O775" t="s">
        <v>50</v>
      </c>
      <c r="P775">
        <v>0</v>
      </c>
      <c r="Q775" t="s">
        <v>51</v>
      </c>
      <c r="R775" t="s">
        <v>51</v>
      </c>
      <c r="S775" t="s">
        <v>13314</v>
      </c>
      <c r="T775">
        <v>477.3633404157963</v>
      </c>
      <c r="U775">
        <v>115</v>
      </c>
      <c r="V775" t="s">
        <v>15172</v>
      </c>
      <c r="W775" t="s">
        <v>15172</v>
      </c>
      <c r="X775" t="s">
        <v>13242</v>
      </c>
      <c r="Y775" s="102">
        <v>45993.385736689816</v>
      </c>
    </row>
    <row r="776" spans="1:25" x14ac:dyDescent="0.25">
      <c r="A776">
        <v>1790</v>
      </c>
      <c r="B776" t="s">
        <v>1555</v>
      </c>
      <c r="C776" t="s">
        <v>470</v>
      </c>
      <c r="D776" t="s">
        <v>114</v>
      </c>
      <c r="E776" t="s">
        <v>1292</v>
      </c>
      <c r="F776" t="s">
        <v>1542</v>
      </c>
      <c r="G776" t="s">
        <v>1556</v>
      </c>
      <c r="H776">
        <v>1972</v>
      </c>
      <c r="I776" t="s">
        <v>15440</v>
      </c>
      <c r="J776" t="s">
        <v>48</v>
      </c>
      <c r="K776" t="s">
        <v>13279</v>
      </c>
      <c r="L776">
        <v>0</v>
      </c>
      <c r="M776">
        <v>3</v>
      </c>
      <c r="N776" t="s">
        <v>49</v>
      </c>
      <c r="O776" t="s">
        <v>50</v>
      </c>
      <c r="P776">
        <v>0</v>
      </c>
      <c r="Q776" t="s">
        <v>51</v>
      </c>
      <c r="R776" t="s">
        <v>51</v>
      </c>
      <c r="S776" t="s">
        <v>13314</v>
      </c>
      <c r="T776">
        <v>478.66909500581619</v>
      </c>
      <c r="U776">
        <v>183.9</v>
      </c>
      <c r="V776" t="s">
        <v>15172</v>
      </c>
      <c r="W776" t="s">
        <v>15172</v>
      </c>
      <c r="X776" t="s">
        <v>13242</v>
      </c>
      <c r="Y776" s="102">
        <v>45993.385736689816</v>
      </c>
    </row>
    <row r="777" spans="1:25" x14ac:dyDescent="0.25">
      <c r="A777">
        <v>1791</v>
      </c>
      <c r="B777" t="s">
        <v>1557</v>
      </c>
      <c r="C777" t="s">
        <v>470</v>
      </c>
      <c r="D777" t="s">
        <v>114</v>
      </c>
      <c r="E777" t="s">
        <v>1292</v>
      </c>
      <c r="F777" t="s">
        <v>1542</v>
      </c>
      <c r="G777" t="s">
        <v>1556</v>
      </c>
      <c r="H777">
        <v>1972</v>
      </c>
      <c r="I777" t="s">
        <v>15440</v>
      </c>
      <c r="J777" t="s">
        <v>48</v>
      </c>
      <c r="K777" t="s">
        <v>13279</v>
      </c>
      <c r="L777">
        <v>1</v>
      </c>
      <c r="M777">
        <v>3</v>
      </c>
      <c r="N777" t="s">
        <v>49</v>
      </c>
      <c r="O777" t="s">
        <v>50</v>
      </c>
      <c r="P777">
        <v>0</v>
      </c>
      <c r="Q777" t="s">
        <v>51</v>
      </c>
      <c r="R777" t="s">
        <v>51</v>
      </c>
      <c r="S777" t="s">
        <v>13314</v>
      </c>
      <c r="T777">
        <v>478.85235340915597</v>
      </c>
      <c r="U777">
        <v>183.9</v>
      </c>
      <c r="V777" t="s">
        <v>15172</v>
      </c>
      <c r="W777" t="s">
        <v>15172</v>
      </c>
      <c r="X777" t="s">
        <v>13242</v>
      </c>
      <c r="Y777" s="102">
        <v>45993.385736689816</v>
      </c>
    </row>
    <row r="778" spans="1:25" x14ac:dyDescent="0.25">
      <c r="A778">
        <v>1792</v>
      </c>
      <c r="B778" t="s">
        <v>1558</v>
      </c>
      <c r="C778" t="s">
        <v>454</v>
      </c>
      <c r="D778" t="s">
        <v>114</v>
      </c>
      <c r="E778" t="s">
        <v>1292</v>
      </c>
      <c r="F778" t="s">
        <v>1542</v>
      </c>
      <c r="G778" t="s">
        <v>1559</v>
      </c>
      <c r="H778">
        <v>1972</v>
      </c>
      <c r="I778" t="s">
        <v>15440</v>
      </c>
      <c r="J778" t="s">
        <v>51</v>
      </c>
      <c r="K778" t="s">
        <v>15442</v>
      </c>
      <c r="L778">
        <v>0</v>
      </c>
      <c r="M778">
        <v>1</v>
      </c>
      <c r="N778" t="s">
        <v>59</v>
      </c>
      <c r="O778" t="s">
        <v>116</v>
      </c>
      <c r="P778">
        <v>0</v>
      </c>
      <c r="Q778" t="s">
        <v>51</v>
      </c>
      <c r="R778" t="s">
        <v>51</v>
      </c>
      <c r="S778" t="s">
        <v>13314</v>
      </c>
      <c r="T778">
        <v>480.77659170139066</v>
      </c>
      <c r="U778">
        <v>9</v>
      </c>
      <c r="V778" t="s">
        <v>15172</v>
      </c>
      <c r="W778" t="s">
        <v>15172</v>
      </c>
      <c r="X778" t="s">
        <v>13242</v>
      </c>
      <c r="Y778" s="102">
        <v>45993.385736689816</v>
      </c>
    </row>
    <row r="779" spans="1:25" x14ac:dyDescent="0.25">
      <c r="A779">
        <v>1793</v>
      </c>
      <c r="B779" t="s">
        <v>1560</v>
      </c>
      <c r="C779" t="s">
        <v>454</v>
      </c>
      <c r="D779" t="s">
        <v>114</v>
      </c>
      <c r="E779" t="s">
        <v>1292</v>
      </c>
      <c r="F779" t="s">
        <v>1542</v>
      </c>
      <c r="G779" t="s">
        <v>1559</v>
      </c>
      <c r="H779">
        <v>1972</v>
      </c>
      <c r="I779" t="s">
        <v>15440</v>
      </c>
      <c r="J779" t="s">
        <v>51</v>
      </c>
      <c r="K779" t="s">
        <v>15442</v>
      </c>
      <c r="L779">
        <v>0</v>
      </c>
      <c r="M779">
        <v>1</v>
      </c>
      <c r="N779" t="s">
        <v>59</v>
      </c>
      <c r="O779" t="s">
        <v>116</v>
      </c>
      <c r="P779">
        <v>0</v>
      </c>
      <c r="Q779" t="s">
        <v>51</v>
      </c>
      <c r="R779" t="s">
        <v>51</v>
      </c>
      <c r="S779" t="s">
        <v>13314</v>
      </c>
      <c r="T779">
        <v>481.00681188726685</v>
      </c>
      <c r="U779">
        <v>9</v>
      </c>
      <c r="V779" t="s">
        <v>15172</v>
      </c>
      <c r="W779" t="s">
        <v>15172</v>
      </c>
      <c r="X779" t="s">
        <v>13242</v>
      </c>
      <c r="Y779" s="102">
        <v>45993.385736689816</v>
      </c>
    </row>
    <row r="780" spans="1:25" x14ac:dyDescent="0.25">
      <c r="A780">
        <v>1794</v>
      </c>
      <c r="B780" t="s">
        <v>1561</v>
      </c>
      <c r="C780" t="s">
        <v>1562</v>
      </c>
      <c r="D780" t="s">
        <v>114</v>
      </c>
      <c r="E780" t="s">
        <v>1292</v>
      </c>
      <c r="F780" t="s">
        <v>1542</v>
      </c>
      <c r="G780" t="s">
        <v>1563</v>
      </c>
      <c r="H780">
        <v>1972</v>
      </c>
      <c r="I780" t="s">
        <v>15440</v>
      </c>
      <c r="J780" t="s">
        <v>48</v>
      </c>
      <c r="K780" t="s">
        <v>13279</v>
      </c>
      <c r="L780">
        <v>0</v>
      </c>
      <c r="M780">
        <v>3</v>
      </c>
      <c r="N780" t="s">
        <v>49</v>
      </c>
      <c r="O780" t="s">
        <v>50</v>
      </c>
      <c r="P780">
        <v>0</v>
      </c>
      <c r="Q780" t="s">
        <v>51</v>
      </c>
      <c r="R780" t="s">
        <v>51</v>
      </c>
      <c r="S780" t="s">
        <v>13314</v>
      </c>
      <c r="T780">
        <v>482.18372038289692</v>
      </c>
      <c r="U780">
        <v>136</v>
      </c>
      <c r="V780" t="s">
        <v>15172</v>
      </c>
      <c r="W780" t="s">
        <v>15172</v>
      </c>
      <c r="X780" t="s">
        <v>13242</v>
      </c>
      <c r="Y780" s="102">
        <v>45993.385736689816</v>
      </c>
    </row>
    <row r="781" spans="1:25" x14ac:dyDescent="0.25">
      <c r="A781">
        <v>1795</v>
      </c>
      <c r="B781" t="s">
        <v>1564</v>
      </c>
      <c r="C781" t="s">
        <v>1562</v>
      </c>
      <c r="D781" t="s">
        <v>114</v>
      </c>
      <c r="E781" t="s">
        <v>1292</v>
      </c>
      <c r="F781" t="s">
        <v>1542</v>
      </c>
      <c r="G781" t="s">
        <v>1563</v>
      </c>
      <c r="H781">
        <v>1972</v>
      </c>
      <c r="I781" t="s">
        <v>15440</v>
      </c>
      <c r="J781" t="s">
        <v>48</v>
      </c>
      <c r="K781" t="s">
        <v>13280</v>
      </c>
      <c r="L781">
        <v>0.5</v>
      </c>
      <c r="M781">
        <v>3</v>
      </c>
      <c r="N781" t="s">
        <v>49</v>
      </c>
      <c r="O781" t="s">
        <v>50</v>
      </c>
      <c r="P781">
        <v>0</v>
      </c>
      <c r="Q781" t="s">
        <v>51</v>
      </c>
      <c r="R781" t="s">
        <v>51</v>
      </c>
      <c r="S781" t="s">
        <v>13314</v>
      </c>
      <c r="T781">
        <v>482.46750397332949</v>
      </c>
      <c r="U781">
        <v>136</v>
      </c>
      <c r="V781" t="s">
        <v>15172</v>
      </c>
      <c r="W781" t="s">
        <v>15172</v>
      </c>
      <c r="X781" t="s">
        <v>13242</v>
      </c>
      <c r="Y781" s="102">
        <v>45993.385736689816</v>
      </c>
    </row>
    <row r="782" spans="1:25" x14ac:dyDescent="0.25">
      <c r="A782">
        <v>1796</v>
      </c>
      <c r="B782" t="s">
        <v>1565</v>
      </c>
      <c r="C782" t="s">
        <v>172</v>
      </c>
      <c r="D782" t="s">
        <v>114</v>
      </c>
      <c r="E782" t="s">
        <v>1292</v>
      </c>
      <c r="F782" t="s">
        <v>1542</v>
      </c>
      <c r="G782" t="s">
        <v>1566</v>
      </c>
      <c r="H782">
        <v>1972</v>
      </c>
      <c r="I782" t="s">
        <v>15440</v>
      </c>
      <c r="J782" t="s">
        <v>51</v>
      </c>
      <c r="K782" t="s">
        <v>15442</v>
      </c>
      <c r="L782">
        <v>0</v>
      </c>
      <c r="M782">
        <v>1</v>
      </c>
      <c r="N782" t="s">
        <v>59</v>
      </c>
      <c r="O782" t="s">
        <v>116</v>
      </c>
      <c r="P782">
        <v>0</v>
      </c>
      <c r="Q782" t="s">
        <v>51</v>
      </c>
      <c r="R782" t="s">
        <v>51</v>
      </c>
      <c r="S782" t="s">
        <v>13314</v>
      </c>
      <c r="T782">
        <v>483.52142440873359</v>
      </c>
      <c r="U782">
        <v>10.8</v>
      </c>
      <c r="V782" t="s">
        <v>15172</v>
      </c>
      <c r="W782" t="s">
        <v>15172</v>
      </c>
      <c r="X782" t="s">
        <v>13242</v>
      </c>
      <c r="Y782" s="102">
        <v>45993.385736689816</v>
      </c>
    </row>
    <row r="783" spans="1:25" x14ac:dyDescent="0.25">
      <c r="A783">
        <v>1797</v>
      </c>
      <c r="B783" t="s">
        <v>1567</v>
      </c>
      <c r="C783" t="s">
        <v>172</v>
      </c>
      <c r="D783" t="s">
        <v>114</v>
      </c>
      <c r="E783" t="s">
        <v>1292</v>
      </c>
      <c r="F783" t="s">
        <v>1542</v>
      </c>
      <c r="G783" t="s">
        <v>1568</v>
      </c>
      <c r="H783">
        <v>1969</v>
      </c>
      <c r="I783" t="s">
        <v>15440</v>
      </c>
      <c r="J783" t="s">
        <v>51</v>
      </c>
      <c r="K783" t="s">
        <v>15442</v>
      </c>
      <c r="L783">
        <v>0</v>
      </c>
      <c r="M783">
        <v>1</v>
      </c>
      <c r="N783" t="s">
        <v>59</v>
      </c>
      <c r="O783" t="s">
        <v>116</v>
      </c>
      <c r="P783">
        <v>0</v>
      </c>
      <c r="Q783" t="s">
        <v>51</v>
      </c>
      <c r="R783" t="s">
        <v>51</v>
      </c>
      <c r="S783" t="s">
        <v>13314</v>
      </c>
      <c r="T783">
        <v>486.67013451229013</v>
      </c>
      <c r="U783">
        <v>11.6</v>
      </c>
      <c r="V783" t="s">
        <v>15172</v>
      </c>
      <c r="W783" t="s">
        <v>15172</v>
      </c>
      <c r="X783" t="s">
        <v>13242</v>
      </c>
      <c r="Y783" s="102">
        <v>45993.385736689816</v>
      </c>
    </row>
    <row r="784" spans="1:25" x14ac:dyDescent="0.25">
      <c r="A784">
        <v>1798</v>
      </c>
      <c r="B784" t="s">
        <v>1569</v>
      </c>
      <c r="C784" t="s">
        <v>1570</v>
      </c>
      <c r="D784" t="s">
        <v>114</v>
      </c>
      <c r="E784" t="s">
        <v>1292</v>
      </c>
      <c r="F784" t="s">
        <v>1542</v>
      </c>
      <c r="G784" t="s">
        <v>1571</v>
      </c>
      <c r="H784">
        <v>1970</v>
      </c>
      <c r="I784" t="s">
        <v>15440</v>
      </c>
      <c r="J784" t="s">
        <v>51</v>
      </c>
      <c r="K784" t="s">
        <v>15442</v>
      </c>
      <c r="L784">
        <v>5.5</v>
      </c>
      <c r="M784">
        <v>1</v>
      </c>
      <c r="N784" t="s">
        <v>59</v>
      </c>
      <c r="O784" t="s">
        <v>116</v>
      </c>
      <c r="P784">
        <v>0</v>
      </c>
      <c r="Q784" t="s">
        <v>51</v>
      </c>
      <c r="R784" t="s">
        <v>51</v>
      </c>
      <c r="S784" t="s">
        <v>13314</v>
      </c>
      <c r="T784">
        <v>492.77183814398444</v>
      </c>
      <c r="U784">
        <v>17.899999999999999</v>
      </c>
      <c r="V784" t="s">
        <v>15172</v>
      </c>
      <c r="W784" t="s">
        <v>15172</v>
      </c>
      <c r="X784" t="s">
        <v>13242</v>
      </c>
      <c r="Y784" s="102">
        <v>45993.385736689816</v>
      </c>
    </row>
    <row r="785" spans="1:25" x14ac:dyDescent="0.25">
      <c r="A785">
        <v>1799</v>
      </c>
      <c r="B785" t="s">
        <v>1572</v>
      </c>
      <c r="C785" t="s">
        <v>1573</v>
      </c>
      <c r="D785" t="s">
        <v>1574</v>
      </c>
      <c r="E785" t="s">
        <v>1292</v>
      </c>
      <c r="F785" t="s">
        <v>1542</v>
      </c>
      <c r="G785" t="s">
        <v>1575</v>
      </c>
      <c r="H785">
        <v>1971</v>
      </c>
      <c r="I785" t="s">
        <v>15440</v>
      </c>
      <c r="J785" t="s">
        <v>48</v>
      </c>
      <c r="K785" t="s">
        <v>13251</v>
      </c>
      <c r="L785">
        <v>0</v>
      </c>
      <c r="M785">
        <v>3</v>
      </c>
      <c r="N785" t="s">
        <v>49</v>
      </c>
      <c r="O785" t="s">
        <v>50</v>
      </c>
      <c r="P785">
        <v>0</v>
      </c>
      <c r="Q785" t="s">
        <v>51</v>
      </c>
      <c r="R785" t="s">
        <v>51</v>
      </c>
      <c r="S785" t="s">
        <v>13314</v>
      </c>
      <c r="T785">
        <v>494.36747564407943</v>
      </c>
      <c r="U785">
        <v>163</v>
      </c>
      <c r="V785" t="s">
        <v>15172</v>
      </c>
      <c r="W785" t="s">
        <v>15172</v>
      </c>
      <c r="X785" t="s">
        <v>13242</v>
      </c>
      <c r="Y785" s="102">
        <v>45993.385736689816</v>
      </c>
    </row>
    <row r="786" spans="1:25" x14ac:dyDescent="0.25">
      <c r="A786">
        <v>1800</v>
      </c>
      <c r="B786" t="s">
        <v>1576</v>
      </c>
      <c r="C786" t="s">
        <v>1573</v>
      </c>
      <c r="D786" t="s">
        <v>1574</v>
      </c>
      <c r="E786" t="s">
        <v>1292</v>
      </c>
      <c r="F786" t="s">
        <v>1542</v>
      </c>
      <c r="G786" t="s">
        <v>1575</v>
      </c>
      <c r="H786">
        <v>1971</v>
      </c>
      <c r="I786" t="s">
        <v>15440</v>
      </c>
      <c r="J786" t="s">
        <v>48</v>
      </c>
      <c r="K786" t="s">
        <v>13251</v>
      </c>
      <c r="L786">
        <v>0</v>
      </c>
      <c r="M786">
        <v>3</v>
      </c>
      <c r="N786" t="s">
        <v>49</v>
      </c>
      <c r="O786" t="s">
        <v>50</v>
      </c>
      <c r="P786">
        <v>0</v>
      </c>
      <c r="Q786" t="s">
        <v>51</v>
      </c>
      <c r="R786" t="s">
        <v>51</v>
      </c>
      <c r="S786" t="s">
        <v>13314</v>
      </c>
      <c r="T786">
        <v>494.60917889572931</v>
      </c>
      <c r="U786">
        <v>163</v>
      </c>
      <c r="V786" t="s">
        <v>15172</v>
      </c>
      <c r="W786" t="s">
        <v>15172</v>
      </c>
      <c r="X786" t="s">
        <v>13242</v>
      </c>
      <c r="Y786" s="102">
        <v>45993.385736689816</v>
      </c>
    </row>
    <row r="787" spans="1:25" x14ac:dyDescent="0.25">
      <c r="A787">
        <v>1801</v>
      </c>
      <c r="B787" t="s">
        <v>1577</v>
      </c>
      <c r="C787" t="s">
        <v>1578</v>
      </c>
      <c r="D787" t="s">
        <v>1574</v>
      </c>
      <c r="E787" t="s">
        <v>1292</v>
      </c>
      <c r="F787" t="s">
        <v>1542</v>
      </c>
      <c r="G787" t="s">
        <v>1575</v>
      </c>
      <c r="H787">
        <v>1971</v>
      </c>
      <c r="I787" t="s">
        <v>15440</v>
      </c>
      <c r="J787" t="s">
        <v>48</v>
      </c>
      <c r="K787" t="s">
        <v>13279</v>
      </c>
      <c r="L787">
        <v>1.417</v>
      </c>
      <c r="M787">
        <v>3</v>
      </c>
      <c r="N787" t="s">
        <v>73</v>
      </c>
      <c r="O787" t="s">
        <v>50</v>
      </c>
      <c r="P787">
        <v>2</v>
      </c>
      <c r="Q787" t="s">
        <v>59</v>
      </c>
      <c r="R787" t="s">
        <v>50</v>
      </c>
      <c r="S787" t="s">
        <v>13314</v>
      </c>
      <c r="T787">
        <v>495.79823196218797</v>
      </c>
      <c r="U787">
        <v>593.4</v>
      </c>
      <c r="V787" t="s">
        <v>15172</v>
      </c>
      <c r="W787" t="s">
        <v>15172</v>
      </c>
      <c r="X787" t="s">
        <v>13242</v>
      </c>
      <c r="Y787" s="102">
        <v>45993.385736689816</v>
      </c>
    </row>
    <row r="788" spans="1:25" x14ac:dyDescent="0.25">
      <c r="A788">
        <v>1802</v>
      </c>
      <c r="B788" t="s">
        <v>1579</v>
      </c>
      <c r="C788" t="s">
        <v>1578</v>
      </c>
      <c r="D788" t="s">
        <v>1574</v>
      </c>
      <c r="E788" t="s">
        <v>1292</v>
      </c>
      <c r="F788" t="s">
        <v>1542</v>
      </c>
      <c r="G788" t="s">
        <v>1575</v>
      </c>
      <c r="H788">
        <v>1971</v>
      </c>
      <c r="I788" t="s">
        <v>15440</v>
      </c>
      <c r="J788" t="s">
        <v>48</v>
      </c>
      <c r="K788" t="s">
        <v>13279</v>
      </c>
      <c r="L788">
        <v>1.417</v>
      </c>
      <c r="M788">
        <v>3</v>
      </c>
      <c r="N788" t="s">
        <v>73</v>
      </c>
      <c r="O788" t="s">
        <v>50</v>
      </c>
      <c r="P788">
        <v>2</v>
      </c>
      <c r="Q788" t="s">
        <v>59</v>
      </c>
      <c r="R788" t="s">
        <v>50</v>
      </c>
      <c r="S788" t="s">
        <v>13314</v>
      </c>
      <c r="T788">
        <v>496.08652759597601</v>
      </c>
      <c r="U788">
        <v>593.4</v>
      </c>
      <c r="V788" t="s">
        <v>15172</v>
      </c>
      <c r="W788" t="s">
        <v>15172</v>
      </c>
      <c r="X788" t="s">
        <v>13242</v>
      </c>
      <c r="Y788" s="102">
        <v>45993.385736689816</v>
      </c>
    </row>
    <row r="789" spans="1:25" x14ac:dyDescent="0.25">
      <c r="A789">
        <v>1803</v>
      </c>
      <c r="B789" t="s">
        <v>1580</v>
      </c>
      <c r="C789" t="s">
        <v>595</v>
      </c>
      <c r="D789" t="s">
        <v>114</v>
      </c>
      <c r="E789" t="s">
        <v>1292</v>
      </c>
      <c r="F789" t="s">
        <v>1542</v>
      </c>
      <c r="G789" t="s">
        <v>1581</v>
      </c>
      <c r="H789">
        <v>1971</v>
      </c>
      <c r="I789" t="s">
        <v>15440</v>
      </c>
      <c r="J789" t="s">
        <v>51</v>
      </c>
      <c r="K789" t="s">
        <v>15442</v>
      </c>
      <c r="L789">
        <v>0</v>
      </c>
      <c r="M789">
        <v>2</v>
      </c>
      <c r="N789" t="s">
        <v>59</v>
      </c>
      <c r="O789" t="s">
        <v>116</v>
      </c>
      <c r="P789">
        <v>0</v>
      </c>
      <c r="Q789" t="s">
        <v>51</v>
      </c>
      <c r="R789" t="s">
        <v>51</v>
      </c>
      <c r="S789" t="s">
        <v>13314</v>
      </c>
      <c r="T789">
        <v>496.16695470994557</v>
      </c>
      <c r="U789">
        <v>25.3</v>
      </c>
      <c r="V789" t="s">
        <v>15172</v>
      </c>
      <c r="W789" t="s">
        <v>15172</v>
      </c>
      <c r="X789" t="s">
        <v>13242</v>
      </c>
      <c r="Y789" s="102">
        <v>45993.385736689816</v>
      </c>
    </row>
    <row r="790" spans="1:25" x14ac:dyDescent="0.25">
      <c r="A790">
        <v>1804</v>
      </c>
      <c r="B790" t="s">
        <v>1582</v>
      </c>
      <c r="C790" t="s">
        <v>1583</v>
      </c>
      <c r="D790" t="s">
        <v>1574</v>
      </c>
      <c r="E790" t="s">
        <v>1292</v>
      </c>
      <c r="F790" t="s">
        <v>1542</v>
      </c>
      <c r="G790" t="s">
        <v>1584</v>
      </c>
      <c r="H790">
        <v>1971</v>
      </c>
      <c r="I790" t="s">
        <v>15440</v>
      </c>
      <c r="J790" t="s">
        <v>48</v>
      </c>
      <c r="K790" t="s">
        <v>13251</v>
      </c>
      <c r="L790">
        <v>0</v>
      </c>
      <c r="M790">
        <v>3</v>
      </c>
      <c r="N790" t="s">
        <v>49</v>
      </c>
      <c r="O790" t="s">
        <v>50</v>
      </c>
      <c r="P790">
        <v>0</v>
      </c>
      <c r="Q790" t="s">
        <v>51</v>
      </c>
      <c r="R790" t="s">
        <v>51</v>
      </c>
      <c r="S790" t="s">
        <v>13314</v>
      </c>
      <c r="T790">
        <v>496.47203642624208</v>
      </c>
      <c r="U790">
        <v>120</v>
      </c>
      <c r="V790" t="s">
        <v>15172</v>
      </c>
      <c r="W790" t="s">
        <v>15172</v>
      </c>
      <c r="X790" t="s">
        <v>13242</v>
      </c>
      <c r="Y790" s="102">
        <v>45993.385736689816</v>
      </c>
    </row>
    <row r="791" spans="1:25" x14ac:dyDescent="0.25">
      <c r="A791">
        <v>1805</v>
      </c>
      <c r="B791" t="s">
        <v>1585</v>
      </c>
      <c r="C791" t="s">
        <v>1583</v>
      </c>
      <c r="D791" t="s">
        <v>1574</v>
      </c>
      <c r="E791" t="s">
        <v>1292</v>
      </c>
      <c r="F791" t="s">
        <v>1542</v>
      </c>
      <c r="G791" t="s">
        <v>1584</v>
      </c>
      <c r="H791">
        <v>1971</v>
      </c>
      <c r="I791" t="s">
        <v>15440</v>
      </c>
      <c r="J791" t="s">
        <v>48</v>
      </c>
      <c r="K791" t="s">
        <v>13251</v>
      </c>
      <c r="L791">
        <v>0</v>
      </c>
      <c r="M791">
        <v>3</v>
      </c>
      <c r="N791" t="s">
        <v>49</v>
      </c>
      <c r="O791" t="s">
        <v>50</v>
      </c>
      <c r="P791">
        <v>0</v>
      </c>
      <c r="Q791" t="s">
        <v>51</v>
      </c>
      <c r="R791" t="s">
        <v>51</v>
      </c>
      <c r="S791" t="s">
        <v>13314</v>
      </c>
      <c r="T791">
        <v>496.72311149154228</v>
      </c>
      <c r="U791">
        <v>120</v>
      </c>
      <c r="V791" t="s">
        <v>15172</v>
      </c>
      <c r="W791" t="s">
        <v>15172</v>
      </c>
      <c r="X791" t="s">
        <v>13242</v>
      </c>
      <c r="Y791" s="102">
        <v>45993.385736689816</v>
      </c>
    </row>
    <row r="792" spans="1:25" x14ac:dyDescent="0.25">
      <c r="A792">
        <v>1806</v>
      </c>
      <c r="B792" t="s">
        <v>1586</v>
      </c>
      <c r="C792" t="s">
        <v>172</v>
      </c>
      <c r="D792" t="s">
        <v>840</v>
      </c>
      <c r="E792" t="s">
        <v>1292</v>
      </c>
      <c r="F792" t="s">
        <v>1542</v>
      </c>
      <c r="G792" t="s">
        <v>1587</v>
      </c>
      <c r="H792">
        <v>1970</v>
      </c>
      <c r="I792" t="s">
        <v>15440</v>
      </c>
      <c r="J792" t="s">
        <v>51</v>
      </c>
      <c r="K792" t="s">
        <v>15442</v>
      </c>
      <c r="L792">
        <v>0</v>
      </c>
      <c r="M792">
        <v>1</v>
      </c>
      <c r="N792" t="s">
        <v>59</v>
      </c>
      <c r="O792" t="s">
        <v>116</v>
      </c>
      <c r="P792">
        <v>0</v>
      </c>
      <c r="Q792" t="s">
        <v>51</v>
      </c>
      <c r="R792" t="s">
        <v>51</v>
      </c>
      <c r="S792" t="s">
        <v>13314</v>
      </c>
      <c r="T792">
        <v>499.0173112602298</v>
      </c>
      <c r="U792">
        <v>14.2</v>
      </c>
      <c r="V792" t="s">
        <v>15172</v>
      </c>
      <c r="W792" t="s">
        <v>15172</v>
      </c>
      <c r="X792" t="s">
        <v>13242</v>
      </c>
      <c r="Y792" s="102">
        <v>45993.385736689816</v>
      </c>
    </row>
    <row r="793" spans="1:25" x14ac:dyDescent="0.25">
      <c r="A793">
        <v>1807</v>
      </c>
      <c r="B793" t="s">
        <v>1588</v>
      </c>
      <c r="C793" t="s">
        <v>1589</v>
      </c>
      <c r="D793" t="s">
        <v>1574</v>
      </c>
      <c r="E793" t="s">
        <v>1292</v>
      </c>
      <c r="F793" t="s">
        <v>1542</v>
      </c>
      <c r="G793" t="s">
        <v>1590</v>
      </c>
      <c r="H793">
        <v>1959</v>
      </c>
      <c r="I793" t="s">
        <v>15440</v>
      </c>
      <c r="J793" t="s">
        <v>48</v>
      </c>
      <c r="K793" t="s">
        <v>13254</v>
      </c>
      <c r="L793">
        <v>3</v>
      </c>
      <c r="M793">
        <v>3</v>
      </c>
      <c r="N793" t="s">
        <v>49</v>
      </c>
      <c r="O793" t="s">
        <v>50</v>
      </c>
      <c r="P793">
        <v>0</v>
      </c>
      <c r="Q793" t="s">
        <v>51</v>
      </c>
      <c r="R793" t="s">
        <v>51</v>
      </c>
      <c r="S793" t="s">
        <v>13314</v>
      </c>
      <c r="T793">
        <v>500.99866916768883</v>
      </c>
      <c r="U793">
        <v>119</v>
      </c>
      <c r="V793" t="s">
        <v>15172</v>
      </c>
      <c r="W793" t="s">
        <v>15172</v>
      </c>
      <c r="X793" t="s">
        <v>13242</v>
      </c>
      <c r="Y793" s="102">
        <v>45993.385736689816</v>
      </c>
    </row>
    <row r="794" spans="1:25" x14ac:dyDescent="0.25">
      <c r="A794">
        <v>1808</v>
      </c>
      <c r="B794" t="s">
        <v>1591</v>
      </c>
      <c r="C794" t="s">
        <v>1589</v>
      </c>
      <c r="D794" t="s">
        <v>1574</v>
      </c>
      <c r="E794" t="s">
        <v>1292</v>
      </c>
      <c r="F794" t="s">
        <v>1542</v>
      </c>
      <c r="G794" t="s">
        <v>1590</v>
      </c>
      <c r="H794">
        <v>1959</v>
      </c>
      <c r="I794" t="s">
        <v>15440</v>
      </c>
      <c r="J794" t="s">
        <v>48</v>
      </c>
      <c r="K794" t="s">
        <v>13254</v>
      </c>
      <c r="L794">
        <v>3</v>
      </c>
      <c r="M794">
        <v>3</v>
      </c>
      <c r="N794" t="s">
        <v>49</v>
      </c>
      <c r="O794" t="s">
        <v>50</v>
      </c>
      <c r="P794">
        <v>0</v>
      </c>
      <c r="Q794" t="s">
        <v>51</v>
      </c>
      <c r="R794" t="s">
        <v>51</v>
      </c>
      <c r="S794" t="s">
        <v>13314</v>
      </c>
      <c r="T794">
        <v>501.27963341553414</v>
      </c>
      <c r="U794">
        <v>119</v>
      </c>
      <c r="V794" t="s">
        <v>15172</v>
      </c>
      <c r="W794" t="s">
        <v>15172</v>
      </c>
      <c r="X794" t="s">
        <v>13242</v>
      </c>
      <c r="Y794" s="102">
        <v>45993.385736689816</v>
      </c>
    </row>
    <row r="795" spans="1:25" x14ac:dyDescent="0.25">
      <c r="A795">
        <v>1809</v>
      </c>
      <c r="B795" t="s">
        <v>1592</v>
      </c>
      <c r="C795" t="s">
        <v>227</v>
      </c>
      <c r="D795" t="s">
        <v>114</v>
      </c>
      <c r="E795" t="s">
        <v>1292</v>
      </c>
      <c r="F795" t="s">
        <v>1542</v>
      </c>
      <c r="G795" t="s">
        <v>1593</v>
      </c>
      <c r="H795">
        <v>1959</v>
      </c>
      <c r="I795" t="s">
        <v>15440</v>
      </c>
      <c r="J795" t="s">
        <v>48</v>
      </c>
      <c r="K795" t="s">
        <v>13254</v>
      </c>
      <c r="L795">
        <v>9</v>
      </c>
      <c r="M795">
        <v>1</v>
      </c>
      <c r="N795" t="s">
        <v>165</v>
      </c>
      <c r="O795" t="s">
        <v>65</v>
      </c>
      <c r="P795">
        <v>0</v>
      </c>
      <c r="Q795" t="s">
        <v>51</v>
      </c>
      <c r="R795" t="s">
        <v>51</v>
      </c>
      <c r="S795" t="s">
        <v>13314</v>
      </c>
      <c r="T795">
        <v>2.2800000000000001E-2</v>
      </c>
      <c r="U795">
        <v>17</v>
      </c>
      <c r="V795" t="s">
        <v>15172</v>
      </c>
      <c r="W795" t="s">
        <v>15172</v>
      </c>
      <c r="X795" t="s">
        <v>13242</v>
      </c>
      <c r="Y795" s="102">
        <v>45993.385736689816</v>
      </c>
    </row>
    <row r="796" spans="1:25" x14ac:dyDescent="0.25">
      <c r="A796">
        <v>1810</v>
      </c>
      <c r="B796" t="s">
        <v>1594</v>
      </c>
      <c r="C796" t="s">
        <v>595</v>
      </c>
      <c r="D796" t="s">
        <v>840</v>
      </c>
      <c r="E796" t="s">
        <v>1292</v>
      </c>
      <c r="F796" t="s">
        <v>1542</v>
      </c>
      <c r="G796" t="s">
        <v>1595</v>
      </c>
      <c r="H796">
        <v>1959</v>
      </c>
      <c r="I796" t="s">
        <v>15440</v>
      </c>
      <c r="J796" t="s">
        <v>51</v>
      </c>
      <c r="K796" t="s">
        <v>15442</v>
      </c>
      <c r="L796">
        <v>0</v>
      </c>
      <c r="M796">
        <v>1</v>
      </c>
      <c r="N796" t="s">
        <v>59</v>
      </c>
      <c r="O796" t="s">
        <v>116</v>
      </c>
      <c r="P796">
        <v>0</v>
      </c>
      <c r="Q796" t="s">
        <v>51</v>
      </c>
      <c r="R796" t="s">
        <v>51</v>
      </c>
      <c r="S796" t="s">
        <v>13314</v>
      </c>
      <c r="T796">
        <v>506.02099640021311</v>
      </c>
      <c r="U796">
        <v>11.6</v>
      </c>
      <c r="V796" t="s">
        <v>15172</v>
      </c>
      <c r="W796" t="s">
        <v>15172</v>
      </c>
      <c r="X796" t="s">
        <v>13242</v>
      </c>
      <c r="Y796" s="102">
        <v>45993.385736689816</v>
      </c>
    </row>
    <row r="797" spans="1:25" x14ac:dyDescent="0.25">
      <c r="A797">
        <v>1811</v>
      </c>
      <c r="B797" t="s">
        <v>1596</v>
      </c>
      <c r="C797" t="s">
        <v>1599</v>
      </c>
      <c r="D797" t="s">
        <v>1574</v>
      </c>
      <c r="E797" t="s">
        <v>1292</v>
      </c>
      <c r="F797" t="s">
        <v>1542</v>
      </c>
      <c r="G797" t="s">
        <v>1597</v>
      </c>
      <c r="H797">
        <v>1959</v>
      </c>
      <c r="I797" t="s">
        <v>15440</v>
      </c>
      <c r="J797" t="s">
        <v>48</v>
      </c>
      <c r="K797" t="s">
        <v>13256</v>
      </c>
      <c r="L797">
        <v>0</v>
      </c>
      <c r="M797">
        <v>3</v>
      </c>
      <c r="N797" t="s">
        <v>49</v>
      </c>
      <c r="O797" t="s">
        <v>50</v>
      </c>
      <c r="P797">
        <v>0</v>
      </c>
      <c r="Q797" t="s">
        <v>51</v>
      </c>
      <c r="R797" t="s">
        <v>51</v>
      </c>
      <c r="S797" t="s">
        <v>13314</v>
      </c>
      <c r="T797">
        <v>506.94405244466208</v>
      </c>
      <c r="U797">
        <v>134</v>
      </c>
      <c r="V797" t="s">
        <v>15172</v>
      </c>
      <c r="W797" t="s">
        <v>15172</v>
      </c>
      <c r="X797" t="s">
        <v>13242</v>
      </c>
      <c r="Y797" s="102">
        <v>45993.385736689816</v>
      </c>
    </row>
    <row r="798" spans="1:25" x14ac:dyDescent="0.25">
      <c r="A798">
        <v>1812</v>
      </c>
      <c r="B798" t="s">
        <v>1598</v>
      </c>
      <c r="C798" t="s">
        <v>1599</v>
      </c>
      <c r="D798" t="s">
        <v>1574</v>
      </c>
      <c r="E798" t="s">
        <v>1292</v>
      </c>
      <c r="F798" t="s">
        <v>1542</v>
      </c>
      <c r="G798" t="s">
        <v>1597</v>
      </c>
      <c r="H798">
        <v>1959</v>
      </c>
      <c r="I798" t="s">
        <v>15440</v>
      </c>
      <c r="J798" t="s">
        <v>48</v>
      </c>
      <c r="K798" t="s">
        <v>13254</v>
      </c>
      <c r="L798">
        <v>0</v>
      </c>
      <c r="M798">
        <v>3</v>
      </c>
      <c r="N798" t="s">
        <v>49</v>
      </c>
      <c r="O798" t="s">
        <v>50</v>
      </c>
      <c r="P798">
        <v>0</v>
      </c>
      <c r="Q798" t="s">
        <v>51</v>
      </c>
      <c r="R798" t="s">
        <v>51</v>
      </c>
      <c r="S798" t="s">
        <v>13314</v>
      </c>
      <c r="T798">
        <v>507.21300597381315</v>
      </c>
      <c r="U798">
        <v>134</v>
      </c>
      <c r="V798" t="s">
        <v>15172</v>
      </c>
      <c r="W798" t="s">
        <v>15172</v>
      </c>
      <c r="X798" t="s">
        <v>13242</v>
      </c>
      <c r="Y798" s="102">
        <v>45993.385736689816</v>
      </c>
    </row>
    <row r="799" spans="1:25" x14ac:dyDescent="0.25">
      <c r="A799">
        <v>1813</v>
      </c>
      <c r="B799" t="s">
        <v>1600</v>
      </c>
      <c r="C799" t="s">
        <v>1601</v>
      </c>
      <c r="D799" t="s">
        <v>1574</v>
      </c>
      <c r="E799" t="s">
        <v>1292</v>
      </c>
      <c r="F799" t="s">
        <v>1542</v>
      </c>
      <c r="G799" t="s">
        <v>1602</v>
      </c>
      <c r="H799">
        <v>1949</v>
      </c>
      <c r="I799" t="s">
        <v>15440</v>
      </c>
      <c r="J799" t="s">
        <v>48</v>
      </c>
      <c r="K799" t="s">
        <v>13251</v>
      </c>
      <c r="L799">
        <v>0</v>
      </c>
      <c r="M799">
        <v>2</v>
      </c>
      <c r="N799" t="s">
        <v>73</v>
      </c>
      <c r="O799" t="s">
        <v>50</v>
      </c>
      <c r="P799">
        <v>0</v>
      </c>
      <c r="Q799" t="s">
        <v>51</v>
      </c>
      <c r="R799" t="s">
        <v>51</v>
      </c>
      <c r="S799" t="s">
        <v>13314</v>
      </c>
      <c r="T799">
        <v>507.27266300765461</v>
      </c>
      <c r="U799">
        <v>130</v>
      </c>
      <c r="V799" t="s">
        <v>15172</v>
      </c>
      <c r="W799" t="s">
        <v>15172</v>
      </c>
      <c r="X799" t="s">
        <v>13242</v>
      </c>
      <c r="Y799" s="102">
        <v>45993.385736689816</v>
      </c>
    </row>
    <row r="800" spans="1:25" x14ac:dyDescent="0.25">
      <c r="A800">
        <v>1814</v>
      </c>
      <c r="B800" t="s">
        <v>1603</v>
      </c>
      <c r="C800" t="s">
        <v>1601</v>
      </c>
      <c r="D800" t="s">
        <v>1574</v>
      </c>
      <c r="E800" t="s">
        <v>1292</v>
      </c>
      <c r="F800" t="s">
        <v>1542</v>
      </c>
      <c r="G800" t="s">
        <v>1602</v>
      </c>
      <c r="H800">
        <v>1959</v>
      </c>
      <c r="I800" t="s">
        <v>15440</v>
      </c>
      <c r="J800" t="s">
        <v>48</v>
      </c>
      <c r="K800" t="s">
        <v>13251</v>
      </c>
      <c r="L800">
        <v>0</v>
      </c>
      <c r="M800">
        <v>4</v>
      </c>
      <c r="N800" t="s">
        <v>49</v>
      </c>
      <c r="O800" t="s">
        <v>50</v>
      </c>
      <c r="P800">
        <v>0</v>
      </c>
      <c r="Q800" t="s">
        <v>51</v>
      </c>
      <c r="R800" t="s">
        <v>51</v>
      </c>
      <c r="S800" t="s">
        <v>13314</v>
      </c>
      <c r="T800">
        <v>507.53838067580841</v>
      </c>
      <c r="U800">
        <v>164.5</v>
      </c>
      <c r="V800" t="s">
        <v>15172</v>
      </c>
      <c r="W800" t="s">
        <v>15172</v>
      </c>
      <c r="X800" t="s">
        <v>13242</v>
      </c>
      <c r="Y800" s="102">
        <v>45993.385736689816</v>
      </c>
    </row>
    <row r="801" spans="1:25" x14ac:dyDescent="0.25">
      <c r="A801">
        <v>1815</v>
      </c>
      <c r="B801" t="s">
        <v>1604</v>
      </c>
      <c r="C801" t="s">
        <v>1601</v>
      </c>
      <c r="D801" t="s">
        <v>1574</v>
      </c>
      <c r="E801" t="s">
        <v>1292</v>
      </c>
      <c r="F801" t="s">
        <v>1542</v>
      </c>
      <c r="G801" t="s">
        <v>1605</v>
      </c>
      <c r="H801">
        <v>1956</v>
      </c>
      <c r="I801" t="s">
        <v>15448</v>
      </c>
      <c r="J801" t="s">
        <v>51</v>
      </c>
      <c r="K801" t="s">
        <v>15442</v>
      </c>
      <c r="L801">
        <v>0</v>
      </c>
      <c r="M801">
        <v>4</v>
      </c>
      <c r="N801" t="s">
        <v>64</v>
      </c>
      <c r="O801" t="s">
        <v>479</v>
      </c>
      <c r="P801">
        <v>0</v>
      </c>
      <c r="Q801" t="s">
        <v>51</v>
      </c>
      <c r="R801" t="s">
        <v>51</v>
      </c>
      <c r="S801" t="s">
        <v>13314</v>
      </c>
      <c r="T801">
        <v>509.32512483988359</v>
      </c>
      <c r="U801">
        <v>156</v>
      </c>
      <c r="V801" t="s">
        <v>15172</v>
      </c>
      <c r="W801" t="s">
        <v>15172</v>
      </c>
      <c r="X801" t="s">
        <v>13242</v>
      </c>
      <c r="Y801" s="102">
        <v>45993.385736689816</v>
      </c>
    </row>
    <row r="802" spans="1:25" x14ac:dyDescent="0.25">
      <c r="A802">
        <v>1816</v>
      </c>
      <c r="B802" t="s">
        <v>1606</v>
      </c>
      <c r="C802" t="s">
        <v>1601</v>
      </c>
      <c r="D802" t="s">
        <v>1574</v>
      </c>
      <c r="E802" t="s">
        <v>1292</v>
      </c>
      <c r="F802" t="s">
        <v>1542</v>
      </c>
      <c r="G802" t="s">
        <v>1605</v>
      </c>
      <c r="H802">
        <v>1976</v>
      </c>
      <c r="I802" t="s">
        <v>15440</v>
      </c>
      <c r="J802" t="s">
        <v>48</v>
      </c>
      <c r="K802" t="s">
        <v>13251</v>
      </c>
      <c r="L802">
        <v>0</v>
      </c>
      <c r="M802">
        <v>2</v>
      </c>
      <c r="N802" t="s">
        <v>49</v>
      </c>
      <c r="O802" t="s">
        <v>50</v>
      </c>
      <c r="P802">
        <v>0</v>
      </c>
      <c r="Q802" t="s">
        <v>51</v>
      </c>
      <c r="R802" t="s">
        <v>51</v>
      </c>
      <c r="S802" t="s">
        <v>13314</v>
      </c>
      <c r="T802">
        <v>509.58441599942944</v>
      </c>
      <c r="U802">
        <v>161.5</v>
      </c>
      <c r="V802" t="s">
        <v>15172</v>
      </c>
      <c r="W802" t="s">
        <v>15172</v>
      </c>
      <c r="X802" t="s">
        <v>13242</v>
      </c>
      <c r="Y802" s="102">
        <v>45993.385736689816</v>
      </c>
    </row>
    <row r="803" spans="1:25" x14ac:dyDescent="0.25">
      <c r="A803">
        <v>1817</v>
      </c>
      <c r="B803" t="s">
        <v>1607</v>
      </c>
      <c r="C803" t="s">
        <v>1608</v>
      </c>
      <c r="D803" t="s">
        <v>1574</v>
      </c>
      <c r="E803" t="s">
        <v>1292</v>
      </c>
      <c r="F803" t="s">
        <v>1542</v>
      </c>
      <c r="G803" t="s">
        <v>1609</v>
      </c>
      <c r="H803">
        <v>1976</v>
      </c>
      <c r="I803" t="s">
        <v>15440</v>
      </c>
      <c r="J803" t="s">
        <v>48</v>
      </c>
      <c r="K803" t="s">
        <v>13251</v>
      </c>
      <c r="L803">
        <v>0</v>
      </c>
      <c r="M803">
        <v>1</v>
      </c>
      <c r="N803" t="s">
        <v>49</v>
      </c>
      <c r="O803" t="s">
        <v>50</v>
      </c>
      <c r="P803">
        <v>0</v>
      </c>
      <c r="Q803" t="s">
        <v>51</v>
      </c>
      <c r="R803" t="s">
        <v>51</v>
      </c>
      <c r="S803" t="s">
        <v>13314</v>
      </c>
      <c r="T803">
        <v>512.4821332725802</v>
      </c>
      <c r="U803">
        <v>101</v>
      </c>
      <c r="V803" t="s">
        <v>15172</v>
      </c>
      <c r="W803" t="s">
        <v>15172</v>
      </c>
      <c r="X803" t="s">
        <v>13242</v>
      </c>
      <c r="Y803" s="102">
        <v>45993.385736689816</v>
      </c>
    </row>
    <row r="804" spans="1:25" x14ac:dyDescent="0.25">
      <c r="A804">
        <v>1818</v>
      </c>
      <c r="B804" t="s">
        <v>1610</v>
      </c>
      <c r="C804" t="s">
        <v>1608</v>
      </c>
      <c r="D804" t="s">
        <v>1574</v>
      </c>
      <c r="E804" t="s">
        <v>1292</v>
      </c>
      <c r="F804" t="s">
        <v>1542</v>
      </c>
      <c r="G804" t="s">
        <v>1609</v>
      </c>
      <c r="H804">
        <v>1976</v>
      </c>
      <c r="I804" t="s">
        <v>15440</v>
      </c>
      <c r="J804" t="s">
        <v>48</v>
      </c>
      <c r="K804" t="s">
        <v>13251</v>
      </c>
      <c r="L804">
        <v>0</v>
      </c>
      <c r="M804">
        <v>1</v>
      </c>
      <c r="N804" t="s">
        <v>49</v>
      </c>
      <c r="O804" t="s">
        <v>50</v>
      </c>
      <c r="P804">
        <v>0</v>
      </c>
      <c r="Q804" t="s">
        <v>51</v>
      </c>
      <c r="R804" t="s">
        <v>51</v>
      </c>
      <c r="S804" t="s">
        <v>13314</v>
      </c>
      <c r="T804">
        <v>512.73696275073394</v>
      </c>
      <c r="U804">
        <v>101</v>
      </c>
      <c r="V804" t="s">
        <v>15172</v>
      </c>
      <c r="W804" t="s">
        <v>15172</v>
      </c>
      <c r="X804" t="s">
        <v>13242</v>
      </c>
      <c r="Y804" s="102">
        <v>45993.385736689816</v>
      </c>
    </row>
    <row r="805" spans="1:25" x14ac:dyDescent="0.25">
      <c r="A805">
        <v>1819</v>
      </c>
      <c r="B805" t="s">
        <v>1611</v>
      </c>
      <c r="C805" t="s">
        <v>1601</v>
      </c>
      <c r="D805" t="s">
        <v>1574</v>
      </c>
      <c r="E805" t="s">
        <v>1292</v>
      </c>
      <c r="F805" t="s">
        <v>1542</v>
      </c>
      <c r="G805" t="s">
        <v>1612</v>
      </c>
      <c r="H805">
        <v>1956</v>
      </c>
      <c r="I805" t="s">
        <v>15440</v>
      </c>
      <c r="J805" t="s">
        <v>48</v>
      </c>
      <c r="K805" t="s">
        <v>13254</v>
      </c>
      <c r="L805">
        <v>0.5</v>
      </c>
      <c r="M805">
        <v>4</v>
      </c>
      <c r="N805" t="s">
        <v>64</v>
      </c>
      <c r="O805" t="s">
        <v>479</v>
      </c>
      <c r="P805">
        <v>0</v>
      </c>
      <c r="Q805" t="s">
        <v>51</v>
      </c>
      <c r="R805" t="s">
        <v>51</v>
      </c>
      <c r="S805" t="s">
        <v>13314</v>
      </c>
      <c r="T805">
        <v>515.21844915801069</v>
      </c>
      <c r="U805">
        <v>158</v>
      </c>
      <c r="V805" t="s">
        <v>15172</v>
      </c>
      <c r="W805" t="s">
        <v>15172</v>
      </c>
      <c r="X805" t="s">
        <v>13242</v>
      </c>
      <c r="Y805" s="102">
        <v>45993.385736689816</v>
      </c>
    </row>
    <row r="806" spans="1:25" x14ac:dyDescent="0.25">
      <c r="A806">
        <v>1820</v>
      </c>
      <c r="B806" t="s">
        <v>1613</v>
      </c>
      <c r="C806" t="s">
        <v>1601</v>
      </c>
      <c r="D806" t="s">
        <v>1574</v>
      </c>
      <c r="E806" t="s">
        <v>1292</v>
      </c>
      <c r="F806" t="s">
        <v>1542</v>
      </c>
      <c r="G806" t="s">
        <v>1612</v>
      </c>
      <c r="H806">
        <v>1980</v>
      </c>
      <c r="I806" t="s">
        <v>15440</v>
      </c>
      <c r="J806" t="s">
        <v>48</v>
      </c>
      <c r="K806" t="s">
        <v>13251</v>
      </c>
      <c r="L806">
        <v>0</v>
      </c>
      <c r="M806">
        <v>2</v>
      </c>
      <c r="N806" t="s">
        <v>49</v>
      </c>
      <c r="O806" t="s">
        <v>50</v>
      </c>
      <c r="P806">
        <v>0</v>
      </c>
      <c r="Q806" t="s">
        <v>51</v>
      </c>
      <c r="R806" t="s">
        <v>51</v>
      </c>
      <c r="S806" t="s">
        <v>13314</v>
      </c>
      <c r="T806">
        <v>515.47638451208957</v>
      </c>
      <c r="U806">
        <v>164.6</v>
      </c>
      <c r="V806" t="s">
        <v>15172</v>
      </c>
      <c r="W806" t="s">
        <v>15172</v>
      </c>
      <c r="X806" t="s">
        <v>13242</v>
      </c>
      <c r="Y806" s="102">
        <v>45993.385736689816</v>
      </c>
    </row>
    <row r="807" spans="1:25" x14ac:dyDescent="0.25">
      <c r="A807">
        <v>1821</v>
      </c>
      <c r="B807" t="s">
        <v>1614</v>
      </c>
      <c r="C807" t="s">
        <v>1615</v>
      </c>
      <c r="D807" t="s">
        <v>1574</v>
      </c>
      <c r="E807" t="s">
        <v>1292</v>
      </c>
      <c r="F807" t="s">
        <v>1542</v>
      </c>
      <c r="G807" t="s">
        <v>1616</v>
      </c>
      <c r="H807">
        <v>1980</v>
      </c>
      <c r="I807" t="s">
        <v>15440</v>
      </c>
      <c r="J807" t="s">
        <v>48</v>
      </c>
      <c r="K807" t="s">
        <v>13251</v>
      </c>
      <c r="L807">
        <v>0</v>
      </c>
      <c r="M807">
        <v>1</v>
      </c>
      <c r="N807" t="s">
        <v>49</v>
      </c>
      <c r="O807" t="s">
        <v>50</v>
      </c>
      <c r="P807">
        <v>0</v>
      </c>
      <c r="Q807" t="s">
        <v>51</v>
      </c>
      <c r="R807" t="s">
        <v>51</v>
      </c>
      <c r="S807" t="s">
        <v>13314</v>
      </c>
      <c r="T807">
        <v>515.53311386464361</v>
      </c>
      <c r="U807">
        <v>103</v>
      </c>
      <c r="V807" t="s">
        <v>15172</v>
      </c>
      <c r="W807" t="s">
        <v>15172</v>
      </c>
      <c r="X807" t="s">
        <v>13242</v>
      </c>
      <c r="Y807" s="102">
        <v>45993.385736689816</v>
      </c>
    </row>
    <row r="808" spans="1:25" x14ac:dyDescent="0.25">
      <c r="A808">
        <v>1822</v>
      </c>
      <c r="B808" t="s">
        <v>1617</v>
      </c>
      <c r="C808" t="s">
        <v>1615</v>
      </c>
      <c r="D808" t="s">
        <v>1574</v>
      </c>
      <c r="E808" t="s">
        <v>1292</v>
      </c>
      <c r="F808" t="s">
        <v>1542</v>
      </c>
      <c r="G808" t="s">
        <v>1616</v>
      </c>
      <c r="H808">
        <v>1980</v>
      </c>
      <c r="I808" t="s">
        <v>15440</v>
      </c>
      <c r="J808" t="s">
        <v>48</v>
      </c>
      <c r="K808" t="s">
        <v>13251</v>
      </c>
      <c r="L808">
        <v>0</v>
      </c>
      <c r="M808">
        <v>1</v>
      </c>
      <c r="N808" t="s">
        <v>49</v>
      </c>
      <c r="O808" t="s">
        <v>50</v>
      </c>
      <c r="P808">
        <v>0</v>
      </c>
      <c r="Q808" t="s">
        <v>51</v>
      </c>
      <c r="R808" t="s">
        <v>51</v>
      </c>
      <c r="S808" t="s">
        <v>13314</v>
      </c>
      <c r="T808">
        <v>515.78299782615773</v>
      </c>
      <c r="U808">
        <v>103</v>
      </c>
      <c r="V808" t="s">
        <v>15172</v>
      </c>
      <c r="W808" t="s">
        <v>15172</v>
      </c>
      <c r="X808" t="s">
        <v>13242</v>
      </c>
      <c r="Y808" s="102">
        <v>45993.385736689816</v>
      </c>
    </row>
    <row r="809" spans="1:25" x14ac:dyDescent="0.25">
      <c r="A809">
        <v>1823</v>
      </c>
      <c r="B809" t="s">
        <v>1618</v>
      </c>
      <c r="C809" t="s">
        <v>172</v>
      </c>
      <c r="D809" t="s">
        <v>840</v>
      </c>
      <c r="E809" t="s">
        <v>1292</v>
      </c>
      <c r="F809" t="s">
        <v>1542</v>
      </c>
      <c r="G809" t="s">
        <v>1619</v>
      </c>
      <c r="H809">
        <v>1980</v>
      </c>
      <c r="I809" t="s">
        <v>15440</v>
      </c>
      <c r="J809" t="s">
        <v>51</v>
      </c>
      <c r="K809" t="s">
        <v>15442</v>
      </c>
      <c r="L809">
        <v>72</v>
      </c>
      <c r="M809">
        <v>1</v>
      </c>
      <c r="N809" t="s">
        <v>59</v>
      </c>
      <c r="O809" t="s">
        <v>116</v>
      </c>
      <c r="P809">
        <v>0</v>
      </c>
      <c r="Q809" t="s">
        <v>51</v>
      </c>
      <c r="R809" t="s">
        <v>51</v>
      </c>
      <c r="S809" t="s">
        <v>13314</v>
      </c>
      <c r="T809">
        <v>517.95316495505961</v>
      </c>
      <c r="U809">
        <v>11.6</v>
      </c>
      <c r="V809" t="s">
        <v>15172</v>
      </c>
      <c r="W809" t="s">
        <v>15172</v>
      </c>
      <c r="X809" t="s">
        <v>13242</v>
      </c>
      <c r="Y809" s="102">
        <v>45993.385736689816</v>
      </c>
    </row>
    <row r="810" spans="1:25" x14ac:dyDescent="0.25">
      <c r="A810">
        <v>1824</v>
      </c>
      <c r="B810" t="s">
        <v>1620</v>
      </c>
      <c r="C810" t="s">
        <v>542</v>
      </c>
      <c r="D810" t="s">
        <v>1574</v>
      </c>
      <c r="E810" t="s">
        <v>1292</v>
      </c>
      <c r="F810" t="s">
        <v>1542</v>
      </c>
      <c r="G810" t="s">
        <v>1621</v>
      </c>
      <c r="H810">
        <v>1980</v>
      </c>
      <c r="I810" t="s">
        <v>15440</v>
      </c>
      <c r="J810" t="s">
        <v>48</v>
      </c>
      <c r="K810" t="s">
        <v>13251</v>
      </c>
      <c r="L810">
        <v>0</v>
      </c>
      <c r="M810">
        <v>3</v>
      </c>
      <c r="N810" t="s">
        <v>64</v>
      </c>
      <c r="O810" t="s">
        <v>65</v>
      </c>
      <c r="P810">
        <v>0</v>
      </c>
      <c r="Q810" t="s">
        <v>51</v>
      </c>
      <c r="R810" t="s">
        <v>51</v>
      </c>
      <c r="S810" t="s">
        <v>13314</v>
      </c>
      <c r="T810">
        <v>518.0628394195727</v>
      </c>
      <c r="U810">
        <v>78.5</v>
      </c>
      <c r="V810" t="s">
        <v>15172</v>
      </c>
      <c r="W810" t="s">
        <v>15172</v>
      </c>
      <c r="X810" t="s">
        <v>13242</v>
      </c>
      <c r="Y810" s="102">
        <v>45993.385736689816</v>
      </c>
    </row>
    <row r="811" spans="1:25" x14ac:dyDescent="0.25">
      <c r="A811">
        <v>1825</v>
      </c>
      <c r="B811" t="s">
        <v>1622</v>
      </c>
      <c r="C811" t="s">
        <v>542</v>
      </c>
      <c r="D811" t="s">
        <v>1574</v>
      </c>
      <c r="E811" t="s">
        <v>1292</v>
      </c>
      <c r="F811" t="s">
        <v>1542</v>
      </c>
      <c r="G811" t="s">
        <v>1621</v>
      </c>
      <c r="H811">
        <v>1980</v>
      </c>
      <c r="I811" t="s">
        <v>15440</v>
      </c>
      <c r="J811" t="s">
        <v>48</v>
      </c>
      <c r="K811" t="s">
        <v>13251</v>
      </c>
      <c r="L811">
        <v>0</v>
      </c>
      <c r="M811">
        <v>3</v>
      </c>
      <c r="N811" t="s">
        <v>64</v>
      </c>
      <c r="O811" t="s">
        <v>65</v>
      </c>
      <c r="P811">
        <v>0</v>
      </c>
      <c r="Q811" t="s">
        <v>51</v>
      </c>
      <c r="R811" t="s">
        <v>51</v>
      </c>
      <c r="S811" t="s">
        <v>13314</v>
      </c>
      <c r="T811">
        <v>518.33664107530262</v>
      </c>
      <c r="U811">
        <v>79.8</v>
      </c>
      <c r="V811" t="s">
        <v>15172</v>
      </c>
      <c r="W811" t="s">
        <v>15172</v>
      </c>
      <c r="X811" t="s">
        <v>13242</v>
      </c>
      <c r="Y811" s="102">
        <v>45993.385736689816</v>
      </c>
    </row>
    <row r="812" spans="1:25" x14ac:dyDescent="0.25">
      <c r="A812">
        <v>1826</v>
      </c>
      <c r="B812" t="s">
        <v>1623</v>
      </c>
      <c r="C812" t="s">
        <v>167</v>
      </c>
      <c r="D812" t="s">
        <v>840</v>
      </c>
      <c r="E812" t="s">
        <v>1292</v>
      </c>
      <c r="F812" t="s">
        <v>1542</v>
      </c>
      <c r="G812" t="s">
        <v>1624</v>
      </c>
      <c r="H812">
        <v>1980</v>
      </c>
      <c r="I812" t="s">
        <v>15440</v>
      </c>
      <c r="J812" t="s">
        <v>51</v>
      </c>
      <c r="K812" t="s">
        <v>15442</v>
      </c>
      <c r="L812">
        <v>84</v>
      </c>
      <c r="M812">
        <v>1</v>
      </c>
      <c r="N812" t="s">
        <v>59</v>
      </c>
      <c r="O812" t="s">
        <v>116</v>
      </c>
      <c r="P812">
        <v>0</v>
      </c>
      <c r="Q812" t="s">
        <v>51</v>
      </c>
      <c r="R812" t="s">
        <v>51</v>
      </c>
      <c r="S812" t="s">
        <v>13314</v>
      </c>
      <c r="T812">
        <v>520.09061073444661</v>
      </c>
      <c r="U812">
        <v>12.5</v>
      </c>
      <c r="V812" t="s">
        <v>15172</v>
      </c>
      <c r="W812" t="s">
        <v>15172</v>
      </c>
      <c r="X812" t="s">
        <v>13242</v>
      </c>
      <c r="Y812" s="102">
        <v>45993.385736689816</v>
      </c>
    </row>
    <row r="813" spans="1:25" x14ac:dyDescent="0.25">
      <c r="A813">
        <v>1827</v>
      </c>
      <c r="B813" t="s">
        <v>1625</v>
      </c>
      <c r="C813" t="s">
        <v>542</v>
      </c>
      <c r="D813" t="s">
        <v>1574</v>
      </c>
      <c r="E813" t="s">
        <v>1292</v>
      </c>
      <c r="F813" t="s">
        <v>1542</v>
      </c>
      <c r="G813" t="s">
        <v>1626</v>
      </c>
      <c r="H813">
        <v>1980</v>
      </c>
      <c r="I813" t="s">
        <v>15440</v>
      </c>
      <c r="J813" t="s">
        <v>48</v>
      </c>
      <c r="K813" t="s">
        <v>13251</v>
      </c>
      <c r="L813">
        <v>0</v>
      </c>
      <c r="M813">
        <v>3</v>
      </c>
      <c r="N813" t="s">
        <v>64</v>
      </c>
      <c r="O813" t="s">
        <v>65</v>
      </c>
      <c r="P813">
        <v>0</v>
      </c>
      <c r="Q813" t="s">
        <v>51</v>
      </c>
      <c r="R813" t="s">
        <v>51</v>
      </c>
      <c r="S813" t="s">
        <v>13314</v>
      </c>
      <c r="T813">
        <v>521.3548914460423</v>
      </c>
      <c r="U813">
        <v>79</v>
      </c>
      <c r="V813" t="s">
        <v>15172</v>
      </c>
      <c r="W813" t="s">
        <v>15172</v>
      </c>
      <c r="X813" t="s">
        <v>13242</v>
      </c>
      <c r="Y813" s="102">
        <v>45993.385736689816</v>
      </c>
    </row>
    <row r="814" spans="1:25" x14ac:dyDescent="0.25">
      <c r="A814">
        <v>1828</v>
      </c>
      <c r="B814" t="s">
        <v>1627</v>
      </c>
      <c r="C814" t="s">
        <v>542</v>
      </c>
      <c r="D814" t="s">
        <v>1574</v>
      </c>
      <c r="E814" t="s">
        <v>1292</v>
      </c>
      <c r="F814" t="s">
        <v>1542</v>
      </c>
      <c r="G814" t="s">
        <v>1626</v>
      </c>
      <c r="H814">
        <v>1980</v>
      </c>
      <c r="I814" t="s">
        <v>15440</v>
      </c>
      <c r="J814" t="s">
        <v>48</v>
      </c>
      <c r="K814" t="s">
        <v>13251</v>
      </c>
      <c r="L814">
        <v>0</v>
      </c>
      <c r="M814">
        <v>3</v>
      </c>
      <c r="N814" t="s">
        <v>64</v>
      </c>
      <c r="O814" t="s">
        <v>65</v>
      </c>
      <c r="P814">
        <v>0</v>
      </c>
      <c r="Q814" t="s">
        <v>51</v>
      </c>
      <c r="R814" t="s">
        <v>51</v>
      </c>
      <c r="S814" t="s">
        <v>13314</v>
      </c>
      <c r="T814">
        <v>521.61119981270406</v>
      </c>
      <c r="U814">
        <v>79.099999999999994</v>
      </c>
      <c r="V814" t="s">
        <v>15172</v>
      </c>
      <c r="W814" t="s">
        <v>15172</v>
      </c>
      <c r="X814" t="s">
        <v>13242</v>
      </c>
      <c r="Y814" s="102">
        <v>45993.385736689816</v>
      </c>
    </row>
    <row r="815" spans="1:25" x14ac:dyDescent="0.25">
      <c r="A815">
        <v>1829</v>
      </c>
      <c r="B815" t="s">
        <v>1628</v>
      </c>
      <c r="C815" t="s">
        <v>172</v>
      </c>
      <c r="D815" t="s">
        <v>840</v>
      </c>
      <c r="E815" t="s">
        <v>1292</v>
      </c>
      <c r="F815" t="s">
        <v>1542</v>
      </c>
      <c r="G815" t="s">
        <v>1629</v>
      </c>
      <c r="H815">
        <v>1980</v>
      </c>
      <c r="I815" t="s">
        <v>15440</v>
      </c>
      <c r="J815" t="s">
        <v>51</v>
      </c>
      <c r="K815" t="s">
        <v>15442</v>
      </c>
      <c r="L815">
        <v>72</v>
      </c>
      <c r="M815">
        <v>1</v>
      </c>
      <c r="N815" t="s">
        <v>59</v>
      </c>
      <c r="O815" t="s">
        <v>116</v>
      </c>
      <c r="P815">
        <v>0</v>
      </c>
      <c r="Q815" t="s">
        <v>51</v>
      </c>
      <c r="R815" t="s">
        <v>51</v>
      </c>
      <c r="S815" t="s">
        <v>13314</v>
      </c>
      <c r="T815">
        <v>522.60006666011452</v>
      </c>
      <c r="U815">
        <v>10.199999999999999</v>
      </c>
      <c r="V815" t="s">
        <v>15172</v>
      </c>
      <c r="W815" t="s">
        <v>15172</v>
      </c>
      <c r="X815" t="s">
        <v>13242</v>
      </c>
      <c r="Y815" s="102">
        <v>45993.385736689816</v>
      </c>
    </row>
    <row r="816" spans="1:25" x14ac:dyDescent="0.25">
      <c r="A816">
        <v>1830</v>
      </c>
      <c r="B816" t="s">
        <v>1630</v>
      </c>
      <c r="C816" t="s">
        <v>167</v>
      </c>
      <c r="D816" t="s">
        <v>840</v>
      </c>
      <c r="E816" t="s">
        <v>1292</v>
      </c>
      <c r="F816" t="s">
        <v>1542</v>
      </c>
      <c r="G816" t="s">
        <v>1631</v>
      </c>
      <c r="H816">
        <v>1980</v>
      </c>
      <c r="I816" t="s">
        <v>15440</v>
      </c>
      <c r="J816" t="s">
        <v>51</v>
      </c>
      <c r="K816" t="s">
        <v>15442</v>
      </c>
      <c r="L816">
        <v>0</v>
      </c>
      <c r="M816">
        <v>1</v>
      </c>
      <c r="N816" t="s">
        <v>59</v>
      </c>
      <c r="O816" t="s">
        <v>116</v>
      </c>
      <c r="P816">
        <v>0</v>
      </c>
      <c r="Q816" t="s">
        <v>51</v>
      </c>
      <c r="R816" t="s">
        <v>51</v>
      </c>
      <c r="S816" t="s">
        <v>13314</v>
      </c>
      <c r="T816">
        <v>523.69125014333622</v>
      </c>
      <c r="U816">
        <v>12.4</v>
      </c>
      <c r="V816" t="s">
        <v>15172</v>
      </c>
      <c r="W816" t="s">
        <v>15172</v>
      </c>
      <c r="X816" t="s">
        <v>13242</v>
      </c>
      <c r="Y816" s="102">
        <v>45993.385736689816</v>
      </c>
    </row>
    <row r="817" spans="1:25" x14ac:dyDescent="0.25">
      <c r="A817">
        <v>1831</v>
      </c>
      <c r="B817" t="s">
        <v>1632</v>
      </c>
      <c r="C817" t="s">
        <v>167</v>
      </c>
      <c r="D817" t="s">
        <v>840</v>
      </c>
      <c r="E817" t="s">
        <v>1292</v>
      </c>
      <c r="F817" t="s">
        <v>1542</v>
      </c>
      <c r="G817" t="s">
        <v>1631</v>
      </c>
      <c r="H817">
        <v>1980</v>
      </c>
      <c r="I817" t="s">
        <v>15440</v>
      </c>
      <c r="J817" t="s">
        <v>51</v>
      </c>
      <c r="K817" t="s">
        <v>15442</v>
      </c>
      <c r="L817">
        <v>0</v>
      </c>
      <c r="M817">
        <v>1</v>
      </c>
      <c r="N817" t="s">
        <v>59</v>
      </c>
      <c r="O817" t="s">
        <v>116</v>
      </c>
      <c r="P817">
        <v>0</v>
      </c>
      <c r="Q817" t="s">
        <v>51</v>
      </c>
      <c r="R817" t="s">
        <v>51</v>
      </c>
      <c r="S817" t="s">
        <v>13314</v>
      </c>
      <c r="T817">
        <v>524.31395523845117</v>
      </c>
      <c r="U817">
        <v>10.199999999999999</v>
      </c>
      <c r="V817" t="s">
        <v>15172</v>
      </c>
      <c r="W817" t="s">
        <v>15172</v>
      </c>
      <c r="X817" t="s">
        <v>13242</v>
      </c>
      <c r="Y817" s="102">
        <v>45993.385736689816</v>
      </c>
    </row>
    <row r="818" spans="1:25" x14ac:dyDescent="0.25">
      <c r="A818">
        <v>1832</v>
      </c>
      <c r="B818" t="s">
        <v>16012</v>
      </c>
      <c r="C818" t="s">
        <v>16013</v>
      </c>
      <c r="D818" t="s">
        <v>840</v>
      </c>
      <c r="E818" t="s">
        <v>1292</v>
      </c>
      <c r="F818" t="s">
        <v>1542</v>
      </c>
      <c r="G818" t="s">
        <v>1633</v>
      </c>
      <c r="H818">
        <v>2025</v>
      </c>
      <c r="I818" t="s">
        <v>15441</v>
      </c>
      <c r="J818" t="s">
        <v>51</v>
      </c>
      <c r="K818" t="s">
        <v>15442</v>
      </c>
      <c r="L818">
        <v>96</v>
      </c>
      <c r="M818">
        <v>1</v>
      </c>
      <c r="N818" t="s">
        <v>59</v>
      </c>
      <c r="O818" t="s">
        <v>116</v>
      </c>
      <c r="P818">
        <v>0</v>
      </c>
      <c r="Q818" t="s">
        <v>51</v>
      </c>
      <c r="R818" t="s">
        <v>51</v>
      </c>
      <c r="S818" t="s">
        <v>13314</v>
      </c>
      <c r="T818">
        <v>524.79167149762816</v>
      </c>
      <c r="U818">
        <v>11</v>
      </c>
      <c r="V818" t="s">
        <v>15172</v>
      </c>
      <c r="W818" t="s">
        <v>15172</v>
      </c>
      <c r="X818" t="s">
        <v>13242</v>
      </c>
      <c r="Y818" s="102">
        <v>45993.385736689816</v>
      </c>
    </row>
    <row r="819" spans="1:25" x14ac:dyDescent="0.25">
      <c r="A819">
        <v>1833</v>
      </c>
      <c r="B819" t="s">
        <v>13330</v>
      </c>
      <c r="C819" t="s">
        <v>15473</v>
      </c>
      <c r="D819" t="s">
        <v>840</v>
      </c>
      <c r="E819" t="s">
        <v>1292</v>
      </c>
      <c r="F819" t="s">
        <v>1542</v>
      </c>
      <c r="G819" t="s">
        <v>15474</v>
      </c>
      <c r="H819">
        <v>2019</v>
      </c>
      <c r="J819" t="s">
        <v>51</v>
      </c>
      <c r="K819" t="s">
        <v>15442</v>
      </c>
      <c r="L819">
        <v>76</v>
      </c>
      <c r="M819">
        <v>1</v>
      </c>
      <c r="N819" t="s">
        <v>165</v>
      </c>
      <c r="O819" t="s">
        <v>116</v>
      </c>
      <c r="P819">
        <v>0</v>
      </c>
      <c r="Q819" t="s">
        <v>51</v>
      </c>
      <c r="R819" t="s">
        <v>51</v>
      </c>
      <c r="S819" t="s">
        <v>13314</v>
      </c>
      <c r="T819">
        <v>526.19930199999999</v>
      </c>
      <c r="U819">
        <v>12</v>
      </c>
      <c r="V819" t="s">
        <v>15172</v>
      </c>
      <c r="W819" t="s">
        <v>15172</v>
      </c>
      <c r="X819" t="s">
        <v>13242</v>
      </c>
      <c r="Y819" s="102">
        <v>45993.385736689816</v>
      </c>
    </row>
    <row r="820" spans="1:25" x14ac:dyDescent="0.25">
      <c r="A820">
        <v>1834</v>
      </c>
      <c r="B820" t="s">
        <v>1634</v>
      </c>
      <c r="C820" t="s">
        <v>167</v>
      </c>
      <c r="D820" t="s">
        <v>840</v>
      </c>
      <c r="E820" t="s">
        <v>1292</v>
      </c>
      <c r="F820" t="s">
        <v>1542</v>
      </c>
      <c r="G820" t="s">
        <v>1635</v>
      </c>
      <c r="H820">
        <v>1980</v>
      </c>
      <c r="I820" t="s">
        <v>15440</v>
      </c>
      <c r="J820" t="s">
        <v>51</v>
      </c>
      <c r="K820" t="s">
        <v>15442</v>
      </c>
      <c r="L820">
        <v>0</v>
      </c>
      <c r="M820">
        <v>1</v>
      </c>
      <c r="N820" t="s">
        <v>59</v>
      </c>
      <c r="O820" t="s">
        <v>116</v>
      </c>
      <c r="P820">
        <v>0</v>
      </c>
      <c r="Q820" t="s">
        <v>51</v>
      </c>
      <c r="R820" t="s">
        <v>51</v>
      </c>
      <c r="S820" t="s">
        <v>13314</v>
      </c>
      <c r="T820">
        <v>527.85691692875423</v>
      </c>
      <c r="U820">
        <v>13.9</v>
      </c>
      <c r="V820" t="s">
        <v>15172</v>
      </c>
      <c r="W820" t="s">
        <v>15172</v>
      </c>
      <c r="X820" t="s">
        <v>13242</v>
      </c>
      <c r="Y820" s="102">
        <v>45993.385736689816</v>
      </c>
    </row>
    <row r="821" spans="1:25" x14ac:dyDescent="0.25">
      <c r="A821">
        <v>1835</v>
      </c>
      <c r="B821" t="s">
        <v>1636</v>
      </c>
      <c r="C821" t="s">
        <v>1637</v>
      </c>
      <c r="D821" t="s">
        <v>1574</v>
      </c>
      <c r="E821" t="s">
        <v>1292</v>
      </c>
      <c r="F821" t="s">
        <v>1542</v>
      </c>
      <c r="G821" t="s">
        <v>1635</v>
      </c>
      <c r="H821">
        <v>1980</v>
      </c>
      <c r="I821" t="s">
        <v>15440</v>
      </c>
      <c r="J821" t="s">
        <v>48</v>
      </c>
      <c r="K821" t="s">
        <v>13251</v>
      </c>
      <c r="L821">
        <v>0</v>
      </c>
      <c r="M821">
        <v>1</v>
      </c>
      <c r="N821" t="s">
        <v>49</v>
      </c>
      <c r="O821" t="s">
        <v>50</v>
      </c>
      <c r="P821">
        <v>0</v>
      </c>
      <c r="Q821" t="s">
        <v>51</v>
      </c>
      <c r="R821" t="s">
        <v>51</v>
      </c>
      <c r="S821" t="s">
        <v>13314</v>
      </c>
      <c r="T821">
        <v>528.43754820656955</v>
      </c>
      <c r="U821">
        <v>103</v>
      </c>
      <c r="V821" t="s">
        <v>15172</v>
      </c>
      <c r="W821" t="s">
        <v>15172</v>
      </c>
      <c r="X821" t="s">
        <v>13242</v>
      </c>
      <c r="Y821" s="102">
        <v>45993.385736689816</v>
      </c>
    </row>
    <row r="822" spans="1:25" x14ac:dyDescent="0.25">
      <c r="A822">
        <v>1836</v>
      </c>
      <c r="B822" t="s">
        <v>1638</v>
      </c>
      <c r="C822" t="s">
        <v>1637</v>
      </c>
      <c r="D822" t="s">
        <v>1574</v>
      </c>
      <c r="E822" t="s">
        <v>1292</v>
      </c>
      <c r="F822" t="s">
        <v>1542</v>
      </c>
      <c r="G822" t="s">
        <v>1635</v>
      </c>
      <c r="H822">
        <v>1980</v>
      </c>
      <c r="I822" t="s">
        <v>15440</v>
      </c>
      <c r="J822" t="s">
        <v>48</v>
      </c>
      <c r="K822" t="s">
        <v>13251</v>
      </c>
      <c r="L822">
        <v>0</v>
      </c>
      <c r="M822">
        <v>1</v>
      </c>
      <c r="N822" t="s">
        <v>49</v>
      </c>
      <c r="O822" t="s">
        <v>50</v>
      </c>
      <c r="P822">
        <v>0</v>
      </c>
      <c r="Q822" t="s">
        <v>51</v>
      </c>
      <c r="R822" t="s">
        <v>51</v>
      </c>
      <c r="S822" t="s">
        <v>13314</v>
      </c>
      <c r="T822">
        <v>528.71127015087825</v>
      </c>
      <c r="U822">
        <v>103</v>
      </c>
      <c r="V822" t="s">
        <v>15172</v>
      </c>
      <c r="W822" t="s">
        <v>15172</v>
      </c>
      <c r="X822" t="s">
        <v>13242</v>
      </c>
      <c r="Y822" s="102">
        <v>45993.385736689816</v>
      </c>
    </row>
    <row r="823" spans="1:25" x14ac:dyDescent="0.25">
      <c r="A823">
        <v>1837</v>
      </c>
      <c r="B823" t="s">
        <v>1639</v>
      </c>
      <c r="C823" t="s">
        <v>172</v>
      </c>
      <c r="D823" t="s">
        <v>840</v>
      </c>
      <c r="E823" t="s">
        <v>1292</v>
      </c>
      <c r="F823" t="s">
        <v>1542</v>
      </c>
      <c r="G823" t="s">
        <v>1640</v>
      </c>
      <c r="H823">
        <v>1980</v>
      </c>
      <c r="I823" t="s">
        <v>15440</v>
      </c>
      <c r="J823" t="s">
        <v>51</v>
      </c>
      <c r="K823" t="s">
        <v>15442</v>
      </c>
      <c r="L823">
        <v>0</v>
      </c>
      <c r="M823">
        <v>1</v>
      </c>
      <c r="N823" t="s">
        <v>59</v>
      </c>
      <c r="O823" t="s">
        <v>116</v>
      </c>
      <c r="P823">
        <v>0</v>
      </c>
      <c r="Q823" t="s">
        <v>51</v>
      </c>
      <c r="R823" t="s">
        <v>51</v>
      </c>
      <c r="S823" t="s">
        <v>13314</v>
      </c>
      <c r="T823">
        <v>529.3303766506034</v>
      </c>
      <c r="U823">
        <v>9.4</v>
      </c>
      <c r="V823" t="s">
        <v>15172</v>
      </c>
      <c r="W823" t="s">
        <v>15172</v>
      </c>
      <c r="X823" t="s">
        <v>13242</v>
      </c>
      <c r="Y823" s="102">
        <v>45993.385736689816</v>
      </c>
    </row>
    <row r="824" spans="1:25" x14ac:dyDescent="0.25">
      <c r="A824">
        <v>1838</v>
      </c>
      <c r="B824" t="s">
        <v>1641</v>
      </c>
      <c r="C824" t="s">
        <v>153</v>
      </c>
      <c r="D824" t="s">
        <v>1574</v>
      </c>
      <c r="E824" t="s">
        <v>1292</v>
      </c>
      <c r="F824" t="s">
        <v>1542</v>
      </c>
      <c r="G824" t="s">
        <v>1642</v>
      </c>
      <c r="H824">
        <v>1985</v>
      </c>
      <c r="I824" t="s">
        <v>15440</v>
      </c>
      <c r="J824" t="s">
        <v>48</v>
      </c>
      <c r="K824" t="s">
        <v>13251</v>
      </c>
      <c r="L824">
        <v>0</v>
      </c>
      <c r="M824">
        <v>3</v>
      </c>
      <c r="N824" t="s">
        <v>64</v>
      </c>
      <c r="O824" t="s">
        <v>65</v>
      </c>
      <c r="P824">
        <v>0</v>
      </c>
      <c r="Q824" t="s">
        <v>51</v>
      </c>
      <c r="R824" t="s">
        <v>51</v>
      </c>
      <c r="S824" t="s">
        <v>13314</v>
      </c>
      <c r="T824">
        <v>530.16097442836644</v>
      </c>
      <c r="U824">
        <v>81</v>
      </c>
      <c r="V824" t="s">
        <v>15172</v>
      </c>
      <c r="W824" t="s">
        <v>15172</v>
      </c>
      <c r="X824" t="s">
        <v>13242</v>
      </c>
      <c r="Y824" s="102">
        <v>45993.385736689816</v>
      </c>
    </row>
    <row r="825" spans="1:25" x14ac:dyDescent="0.25">
      <c r="A825">
        <v>1839</v>
      </c>
      <c r="B825" t="s">
        <v>1643</v>
      </c>
      <c r="C825" t="s">
        <v>153</v>
      </c>
      <c r="D825" t="s">
        <v>1574</v>
      </c>
      <c r="E825" t="s">
        <v>1292</v>
      </c>
      <c r="F825" t="s">
        <v>1542</v>
      </c>
      <c r="G825" t="s">
        <v>1642</v>
      </c>
      <c r="H825">
        <v>1985</v>
      </c>
      <c r="I825" t="s">
        <v>15440</v>
      </c>
      <c r="J825" t="s">
        <v>48</v>
      </c>
      <c r="K825" t="s">
        <v>13251</v>
      </c>
      <c r="L825">
        <v>0</v>
      </c>
      <c r="M825">
        <v>3</v>
      </c>
      <c r="N825" t="s">
        <v>64</v>
      </c>
      <c r="O825" t="s">
        <v>65</v>
      </c>
      <c r="P825">
        <v>0</v>
      </c>
      <c r="Q825" t="s">
        <v>51</v>
      </c>
      <c r="R825" t="s">
        <v>51</v>
      </c>
      <c r="S825" t="s">
        <v>13314</v>
      </c>
      <c r="T825">
        <v>530.43809779262529</v>
      </c>
      <c r="U825">
        <v>81</v>
      </c>
      <c r="V825" t="s">
        <v>15172</v>
      </c>
      <c r="W825" t="s">
        <v>15172</v>
      </c>
      <c r="X825" t="s">
        <v>13242</v>
      </c>
      <c r="Y825" s="102">
        <v>45993.385736689816</v>
      </c>
    </row>
    <row r="826" spans="1:25" x14ac:dyDescent="0.25">
      <c r="A826">
        <v>1840</v>
      </c>
      <c r="B826" t="s">
        <v>1644</v>
      </c>
      <c r="C826" t="s">
        <v>1645</v>
      </c>
      <c r="D826" t="s">
        <v>1574</v>
      </c>
      <c r="E826" t="s">
        <v>1292</v>
      </c>
      <c r="F826" t="s">
        <v>1542</v>
      </c>
      <c r="G826" t="s">
        <v>1646</v>
      </c>
      <c r="H826">
        <v>1985</v>
      </c>
      <c r="I826" t="s">
        <v>15440</v>
      </c>
      <c r="J826" t="s">
        <v>48</v>
      </c>
      <c r="K826" t="s">
        <v>13251</v>
      </c>
      <c r="L826">
        <v>0</v>
      </c>
      <c r="M826">
        <v>1</v>
      </c>
      <c r="N826" t="s">
        <v>49</v>
      </c>
      <c r="O826" t="s">
        <v>50</v>
      </c>
      <c r="P826">
        <v>0</v>
      </c>
      <c r="Q826" t="s">
        <v>51</v>
      </c>
      <c r="R826" t="s">
        <v>51</v>
      </c>
      <c r="S826" t="s">
        <v>13314</v>
      </c>
      <c r="T826">
        <v>530.49799954235448</v>
      </c>
      <c r="U826">
        <v>118</v>
      </c>
      <c r="V826" t="s">
        <v>15172</v>
      </c>
      <c r="W826" t="s">
        <v>15172</v>
      </c>
      <c r="X826" t="s">
        <v>13242</v>
      </c>
      <c r="Y826" s="102">
        <v>45993.385736689816</v>
      </c>
    </row>
    <row r="827" spans="1:25" x14ac:dyDescent="0.25">
      <c r="A827">
        <v>1841</v>
      </c>
      <c r="B827" t="s">
        <v>1647</v>
      </c>
      <c r="C827" t="s">
        <v>1645</v>
      </c>
      <c r="D827" t="s">
        <v>1574</v>
      </c>
      <c r="E827" t="s">
        <v>1292</v>
      </c>
      <c r="F827" t="s">
        <v>1542</v>
      </c>
      <c r="G827" t="s">
        <v>1646</v>
      </c>
      <c r="H827">
        <v>1985</v>
      </c>
      <c r="I827" t="s">
        <v>15440</v>
      </c>
      <c r="J827" t="s">
        <v>48</v>
      </c>
      <c r="K827" t="s">
        <v>13251</v>
      </c>
      <c r="L827">
        <v>0</v>
      </c>
      <c r="M827">
        <v>1</v>
      </c>
      <c r="N827" t="s">
        <v>49</v>
      </c>
      <c r="O827" t="s">
        <v>50</v>
      </c>
      <c r="P827">
        <v>0</v>
      </c>
      <c r="Q827" t="s">
        <v>51</v>
      </c>
      <c r="R827" t="s">
        <v>51</v>
      </c>
      <c r="S827" t="s">
        <v>13314</v>
      </c>
      <c r="T827">
        <v>530.77348681564285</v>
      </c>
      <c r="U827">
        <v>118</v>
      </c>
      <c r="V827" t="s">
        <v>15172</v>
      </c>
      <c r="W827" t="s">
        <v>15172</v>
      </c>
      <c r="X827" t="s">
        <v>13242</v>
      </c>
      <c r="Y827" s="102">
        <v>45993.385736689816</v>
      </c>
    </row>
    <row r="828" spans="1:25" x14ac:dyDescent="0.25">
      <c r="A828">
        <v>1842</v>
      </c>
      <c r="B828" t="s">
        <v>1648</v>
      </c>
      <c r="C828" t="s">
        <v>153</v>
      </c>
      <c r="D828" t="s">
        <v>1574</v>
      </c>
      <c r="E828" t="s">
        <v>1292</v>
      </c>
      <c r="F828" t="s">
        <v>1542</v>
      </c>
      <c r="G828" t="s">
        <v>1649</v>
      </c>
      <c r="H828">
        <v>1985</v>
      </c>
      <c r="I828" t="s">
        <v>15440</v>
      </c>
      <c r="J828" t="s">
        <v>48</v>
      </c>
      <c r="K828" t="s">
        <v>13251</v>
      </c>
      <c r="L828">
        <v>0</v>
      </c>
      <c r="M828">
        <v>3</v>
      </c>
      <c r="N828" t="s">
        <v>64</v>
      </c>
      <c r="O828" t="s">
        <v>65</v>
      </c>
      <c r="P828">
        <v>0</v>
      </c>
      <c r="Q828" t="s">
        <v>51</v>
      </c>
      <c r="R828" t="s">
        <v>51</v>
      </c>
      <c r="S828" t="s">
        <v>13314</v>
      </c>
      <c r="T828">
        <v>531.57295057679039</v>
      </c>
      <c r="U828">
        <v>61.1</v>
      </c>
      <c r="V828" t="s">
        <v>15172</v>
      </c>
      <c r="W828" t="s">
        <v>15172</v>
      </c>
      <c r="X828" t="s">
        <v>13242</v>
      </c>
      <c r="Y828" s="102">
        <v>45993.385736689816</v>
      </c>
    </row>
    <row r="829" spans="1:25" x14ac:dyDescent="0.25">
      <c r="A829">
        <v>1843</v>
      </c>
      <c r="B829" t="s">
        <v>1650</v>
      </c>
      <c r="C829" t="s">
        <v>153</v>
      </c>
      <c r="D829" t="s">
        <v>1574</v>
      </c>
      <c r="E829" t="s">
        <v>1292</v>
      </c>
      <c r="F829" t="s">
        <v>1542</v>
      </c>
      <c r="G829" t="s">
        <v>1649</v>
      </c>
      <c r="H829">
        <v>1985</v>
      </c>
      <c r="I829" t="s">
        <v>15440</v>
      </c>
      <c r="J829" t="s">
        <v>48</v>
      </c>
      <c r="K829" t="s">
        <v>13251</v>
      </c>
      <c r="L829">
        <v>0</v>
      </c>
      <c r="M829">
        <v>3</v>
      </c>
      <c r="N829" t="s">
        <v>64</v>
      </c>
      <c r="O829" t="s">
        <v>65</v>
      </c>
      <c r="P829">
        <v>0</v>
      </c>
      <c r="Q829" t="s">
        <v>51</v>
      </c>
      <c r="R829" t="s">
        <v>51</v>
      </c>
      <c r="S829" t="s">
        <v>13314</v>
      </c>
      <c r="T829">
        <v>531.85989693912734</v>
      </c>
      <c r="U829">
        <v>61.1</v>
      </c>
      <c r="V829" t="s">
        <v>15172</v>
      </c>
      <c r="W829" t="s">
        <v>15172</v>
      </c>
      <c r="X829" t="s">
        <v>13242</v>
      </c>
      <c r="Y829" s="102">
        <v>45993.385736689816</v>
      </c>
    </row>
    <row r="830" spans="1:25" x14ac:dyDescent="0.25">
      <c r="A830">
        <v>1844</v>
      </c>
      <c r="B830" t="s">
        <v>1651</v>
      </c>
      <c r="C830" t="s">
        <v>167</v>
      </c>
      <c r="D830" t="s">
        <v>840</v>
      </c>
      <c r="E830" t="s">
        <v>1292</v>
      </c>
      <c r="F830" t="s">
        <v>1542</v>
      </c>
      <c r="G830" t="s">
        <v>1652</v>
      </c>
      <c r="H830">
        <v>1985</v>
      </c>
      <c r="I830" t="s">
        <v>15440</v>
      </c>
      <c r="J830" t="s">
        <v>51</v>
      </c>
      <c r="K830" t="s">
        <v>15442</v>
      </c>
      <c r="L830">
        <v>0</v>
      </c>
      <c r="M830">
        <v>1</v>
      </c>
      <c r="N830" t="s">
        <v>59</v>
      </c>
      <c r="O830" t="s">
        <v>116</v>
      </c>
      <c r="P830">
        <v>0</v>
      </c>
      <c r="Q830" t="s">
        <v>51</v>
      </c>
      <c r="R830" t="s">
        <v>51</v>
      </c>
      <c r="S830" t="s">
        <v>13314</v>
      </c>
      <c r="T830">
        <v>533.37961744327333</v>
      </c>
      <c r="U830">
        <v>10</v>
      </c>
      <c r="V830" t="s">
        <v>15172</v>
      </c>
      <c r="W830" t="s">
        <v>15172</v>
      </c>
      <c r="X830" t="s">
        <v>13242</v>
      </c>
      <c r="Y830" s="102">
        <v>45993.385736689816</v>
      </c>
    </row>
    <row r="831" spans="1:25" x14ac:dyDescent="0.25">
      <c r="A831">
        <v>1845</v>
      </c>
      <c r="B831" t="s">
        <v>1653</v>
      </c>
      <c r="C831" t="s">
        <v>167</v>
      </c>
      <c r="D831" t="s">
        <v>840</v>
      </c>
      <c r="E831" t="s">
        <v>1292</v>
      </c>
      <c r="F831" t="s">
        <v>1542</v>
      </c>
      <c r="G831" t="s">
        <v>1652</v>
      </c>
      <c r="H831">
        <v>1985</v>
      </c>
      <c r="I831" t="s">
        <v>15440</v>
      </c>
      <c r="J831" t="s">
        <v>51</v>
      </c>
      <c r="K831" t="s">
        <v>15442</v>
      </c>
      <c r="L831">
        <v>0</v>
      </c>
      <c r="M831">
        <v>1</v>
      </c>
      <c r="N831" t="s">
        <v>59</v>
      </c>
      <c r="O831" t="s">
        <v>116</v>
      </c>
      <c r="P831">
        <v>0</v>
      </c>
      <c r="Q831" t="s">
        <v>51</v>
      </c>
      <c r="R831" t="s">
        <v>51</v>
      </c>
      <c r="S831" t="s">
        <v>13314</v>
      </c>
      <c r="T831">
        <v>533.65562571820647</v>
      </c>
      <c r="U831">
        <v>10</v>
      </c>
      <c r="V831" t="s">
        <v>15172</v>
      </c>
      <c r="W831" t="s">
        <v>15172</v>
      </c>
      <c r="X831" t="s">
        <v>13242</v>
      </c>
      <c r="Y831" s="102">
        <v>45993.385736689816</v>
      </c>
    </row>
    <row r="832" spans="1:25" x14ac:dyDescent="0.25">
      <c r="A832">
        <v>1846</v>
      </c>
      <c r="B832" t="s">
        <v>1654</v>
      </c>
      <c r="C832" t="s">
        <v>454</v>
      </c>
      <c r="D832" t="s">
        <v>840</v>
      </c>
      <c r="E832" t="s">
        <v>1292</v>
      </c>
      <c r="F832" t="s">
        <v>1542</v>
      </c>
      <c r="G832" t="s">
        <v>1655</v>
      </c>
      <c r="H832">
        <v>1985</v>
      </c>
      <c r="I832" t="s">
        <v>15440</v>
      </c>
      <c r="J832" t="s">
        <v>51</v>
      </c>
      <c r="K832" t="s">
        <v>15442</v>
      </c>
      <c r="L832">
        <v>0</v>
      </c>
      <c r="M832">
        <v>1</v>
      </c>
      <c r="N832" t="s">
        <v>59</v>
      </c>
      <c r="O832" t="s">
        <v>116</v>
      </c>
      <c r="P832">
        <v>0</v>
      </c>
      <c r="Q832" t="s">
        <v>51</v>
      </c>
      <c r="R832" t="s">
        <v>51</v>
      </c>
      <c r="S832" t="s">
        <v>13314</v>
      </c>
      <c r="T832">
        <v>534.62852110994027</v>
      </c>
      <c r="U832">
        <v>8.4</v>
      </c>
      <c r="V832" t="s">
        <v>15172</v>
      </c>
      <c r="W832" t="s">
        <v>15172</v>
      </c>
      <c r="X832" t="s">
        <v>13242</v>
      </c>
      <c r="Y832" s="102">
        <v>45993.385736689816</v>
      </c>
    </row>
    <row r="833" spans="1:25" x14ac:dyDescent="0.25">
      <c r="A833">
        <v>1847</v>
      </c>
      <c r="B833" t="s">
        <v>1656</v>
      </c>
      <c r="C833" t="s">
        <v>454</v>
      </c>
      <c r="D833" t="s">
        <v>840</v>
      </c>
      <c r="E833" t="s">
        <v>1292</v>
      </c>
      <c r="F833" t="s">
        <v>1542</v>
      </c>
      <c r="G833" t="s">
        <v>1657</v>
      </c>
      <c r="H833">
        <v>1985</v>
      </c>
      <c r="I833" t="s">
        <v>15440</v>
      </c>
      <c r="J833" t="s">
        <v>51</v>
      </c>
      <c r="K833" t="s">
        <v>15442</v>
      </c>
      <c r="L833">
        <v>0</v>
      </c>
      <c r="M833">
        <v>1</v>
      </c>
      <c r="N833" t="s">
        <v>59</v>
      </c>
      <c r="O833" t="s">
        <v>116</v>
      </c>
      <c r="P833">
        <v>0</v>
      </c>
      <c r="Q833" t="s">
        <v>51</v>
      </c>
      <c r="R833" t="s">
        <v>51</v>
      </c>
      <c r="S833" t="s">
        <v>13314</v>
      </c>
      <c r="T833">
        <v>534.91908931993248</v>
      </c>
      <c r="U833">
        <v>8</v>
      </c>
      <c r="V833" t="s">
        <v>15172</v>
      </c>
      <c r="W833" t="s">
        <v>15172</v>
      </c>
      <c r="X833" t="s">
        <v>13242</v>
      </c>
      <c r="Y833" s="102">
        <v>45993.385736689816</v>
      </c>
    </row>
    <row r="834" spans="1:25" x14ac:dyDescent="0.25">
      <c r="A834">
        <v>1848</v>
      </c>
      <c r="B834" t="s">
        <v>1658</v>
      </c>
      <c r="C834" t="s">
        <v>153</v>
      </c>
      <c r="D834" t="s">
        <v>1574</v>
      </c>
      <c r="E834" t="s">
        <v>1292</v>
      </c>
      <c r="F834" t="s">
        <v>1542</v>
      </c>
      <c r="G834" t="s">
        <v>1659</v>
      </c>
      <c r="H834">
        <v>1985</v>
      </c>
      <c r="I834" t="s">
        <v>15440</v>
      </c>
      <c r="J834" t="s">
        <v>48</v>
      </c>
      <c r="K834" t="s">
        <v>13251</v>
      </c>
      <c r="L834">
        <v>0</v>
      </c>
      <c r="M834">
        <v>3</v>
      </c>
      <c r="N834" t="s">
        <v>64</v>
      </c>
      <c r="O834" t="s">
        <v>65</v>
      </c>
      <c r="P834">
        <v>0</v>
      </c>
      <c r="Q834" t="s">
        <v>51</v>
      </c>
      <c r="R834" t="s">
        <v>51</v>
      </c>
      <c r="S834" t="s">
        <v>13314</v>
      </c>
      <c r="T834">
        <v>537.36586415095985</v>
      </c>
      <c r="U834">
        <v>81</v>
      </c>
      <c r="V834" t="s">
        <v>15172</v>
      </c>
      <c r="W834" t="s">
        <v>15172</v>
      </c>
      <c r="X834" t="s">
        <v>13242</v>
      </c>
      <c r="Y834" s="102">
        <v>45993.385736689816</v>
      </c>
    </row>
    <row r="835" spans="1:25" x14ac:dyDescent="0.25">
      <c r="A835">
        <v>1849</v>
      </c>
      <c r="B835" t="s">
        <v>1660</v>
      </c>
      <c r="C835" t="s">
        <v>153</v>
      </c>
      <c r="D835" t="s">
        <v>1574</v>
      </c>
      <c r="E835" t="s">
        <v>1292</v>
      </c>
      <c r="F835" t="s">
        <v>1542</v>
      </c>
      <c r="G835" t="s">
        <v>1659</v>
      </c>
      <c r="H835">
        <v>1985</v>
      </c>
      <c r="I835" t="s">
        <v>15440</v>
      </c>
      <c r="J835" t="s">
        <v>48</v>
      </c>
      <c r="K835" t="s">
        <v>13251</v>
      </c>
      <c r="L835">
        <v>0</v>
      </c>
      <c r="M835">
        <v>3</v>
      </c>
      <c r="N835" t="s">
        <v>64</v>
      </c>
      <c r="O835" t="s">
        <v>65</v>
      </c>
      <c r="P835">
        <v>0</v>
      </c>
      <c r="Q835" t="s">
        <v>51</v>
      </c>
      <c r="R835" t="s">
        <v>51</v>
      </c>
      <c r="S835" t="s">
        <v>13314</v>
      </c>
      <c r="T835">
        <v>537.64811305515332</v>
      </c>
      <c r="U835">
        <v>81</v>
      </c>
      <c r="V835" t="s">
        <v>15172</v>
      </c>
      <c r="W835" t="s">
        <v>15172</v>
      </c>
      <c r="X835" t="s">
        <v>13242</v>
      </c>
      <c r="Y835" s="102">
        <v>45993.385736689816</v>
      </c>
    </row>
    <row r="836" spans="1:25" x14ac:dyDescent="0.25">
      <c r="A836">
        <v>1850</v>
      </c>
      <c r="B836" t="s">
        <v>1661</v>
      </c>
      <c r="C836" t="s">
        <v>167</v>
      </c>
      <c r="D836" t="s">
        <v>840</v>
      </c>
      <c r="E836" t="s">
        <v>1292</v>
      </c>
      <c r="F836" t="s">
        <v>1542</v>
      </c>
      <c r="G836" t="s">
        <v>1662</v>
      </c>
      <c r="H836">
        <v>1985</v>
      </c>
      <c r="I836" t="s">
        <v>15440</v>
      </c>
      <c r="J836" t="s">
        <v>51</v>
      </c>
      <c r="K836" t="s">
        <v>15442</v>
      </c>
      <c r="L836">
        <v>0</v>
      </c>
      <c r="M836">
        <v>1</v>
      </c>
      <c r="N836" t="s">
        <v>59</v>
      </c>
      <c r="O836" t="s">
        <v>116</v>
      </c>
      <c r="P836">
        <v>0</v>
      </c>
      <c r="Q836" t="s">
        <v>51</v>
      </c>
      <c r="R836" t="s">
        <v>51</v>
      </c>
      <c r="S836" t="s">
        <v>13314</v>
      </c>
      <c r="T836">
        <v>540.28997002604876</v>
      </c>
      <c r="U836">
        <v>12.1</v>
      </c>
      <c r="V836" t="s">
        <v>15172</v>
      </c>
      <c r="W836" t="s">
        <v>15172</v>
      </c>
      <c r="X836" t="s">
        <v>13242</v>
      </c>
      <c r="Y836" s="102">
        <v>45993.385736689816</v>
      </c>
    </row>
    <row r="837" spans="1:25" x14ac:dyDescent="0.25">
      <c r="A837">
        <v>1851</v>
      </c>
      <c r="B837" t="s">
        <v>1663</v>
      </c>
      <c r="C837" t="s">
        <v>1664</v>
      </c>
      <c r="D837" t="s">
        <v>1574</v>
      </c>
      <c r="E837" t="s">
        <v>1292</v>
      </c>
      <c r="F837" t="s">
        <v>1542</v>
      </c>
      <c r="G837" t="s">
        <v>1665</v>
      </c>
      <c r="H837">
        <v>1985</v>
      </c>
      <c r="I837" t="s">
        <v>15440</v>
      </c>
      <c r="J837" t="s">
        <v>48</v>
      </c>
      <c r="K837" t="s">
        <v>13251</v>
      </c>
      <c r="L837">
        <v>0</v>
      </c>
      <c r="M837">
        <v>3</v>
      </c>
      <c r="N837" t="s">
        <v>49</v>
      </c>
      <c r="O837" t="s">
        <v>50</v>
      </c>
      <c r="P837">
        <v>0</v>
      </c>
      <c r="Q837" t="s">
        <v>51</v>
      </c>
      <c r="R837" t="s">
        <v>51</v>
      </c>
      <c r="S837" t="s">
        <v>13314</v>
      </c>
      <c r="T837">
        <v>541.81122050468821</v>
      </c>
      <c r="U837">
        <v>131</v>
      </c>
      <c r="V837" t="s">
        <v>15172</v>
      </c>
      <c r="W837" t="s">
        <v>15172</v>
      </c>
      <c r="X837" t="s">
        <v>13242</v>
      </c>
      <c r="Y837" s="102">
        <v>45993.385736689816</v>
      </c>
    </row>
    <row r="838" spans="1:25" x14ac:dyDescent="0.25">
      <c r="A838">
        <v>1852</v>
      </c>
      <c r="B838" t="s">
        <v>1666</v>
      </c>
      <c r="C838" t="s">
        <v>1664</v>
      </c>
      <c r="D838" t="s">
        <v>1574</v>
      </c>
      <c r="E838" t="s">
        <v>1292</v>
      </c>
      <c r="F838" t="s">
        <v>1542</v>
      </c>
      <c r="G838" t="s">
        <v>1665</v>
      </c>
      <c r="H838">
        <v>1985</v>
      </c>
      <c r="I838" t="s">
        <v>15440</v>
      </c>
      <c r="J838" t="s">
        <v>48</v>
      </c>
      <c r="K838" t="s">
        <v>13254</v>
      </c>
      <c r="L838">
        <v>4</v>
      </c>
      <c r="M838">
        <v>3</v>
      </c>
      <c r="N838" t="s">
        <v>49</v>
      </c>
      <c r="O838" t="s">
        <v>50</v>
      </c>
      <c r="P838">
        <v>0</v>
      </c>
      <c r="Q838" t="s">
        <v>51</v>
      </c>
      <c r="R838" t="s">
        <v>51</v>
      </c>
      <c r="S838" t="s">
        <v>13314</v>
      </c>
      <c r="T838">
        <v>542.03639057649627</v>
      </c>
      <c r="U838">
        <v>131</v>
      </c>
      <c r="V838" t="s">
        <v>15172</v>
      </c>
      <c r="W838" t="s">
        <v>15172</v>
      </c>
      <c r="X838" t="s">
        <v>13242</v>
      </c>
      <c r="Y838" s="102">
        <v>45993.385736689816</v>
      </c>
    </row>
    <row r="839" spans="1:25" x14ac:dyDescent="0.25">
      <c r="A839">
        <v>1853</v>
      </c>
      <c r="B839" t="s">
        <v>1667</v>
      </c>
      <c r="C839" t="s">
        <v>167</v>
      </c>
      <c r="D839" t="s">
        <v>840</v>
      </c>
      <c r="E839" t="s">
        <v>1292</v>
      </c>
      <c r="F839" t="s">
        <v>1542</v>
      </c>
      <c r="G839" t="s">
        <v>1668</v>
      </c>
      <c r="H839">
        <v>1985</v>
      </c>
      <c r="I839" t="s">
        <v>15440</v>
      </c>
      <c r="J839" t="s">
        <v>51</v>
      </c>
      <c r="K839" t="s">
        <v>15442</v>
      </c>
      <c r="L839">
        <v>0</v>
      </c>
      <c r="M839">
        <v>1</v>
      </c>
      <c r="N839" t="s">
        <v>59</v>
      </c>
      <c r="O839" t="s">
        <v>116</v>
      </c>
      <c r="P839">
        <v>0</v>
      </c>
      <c r="Q839" t="s">
        <v>51</v>
      </c>
      <c r="R839" t="s">
        <v>51</v>
      </c>
      <c r="S839" t="s">
        <v>13314</v>
      </c>
      <c r="T839">
        <v>543.19503648555224</v>
      </c>
      <c r="U839">
        <v>12</v>
      </c>
      <c r="V839" t="s">
        <v>15172</v>
      </c>
      <c r="W839" t="s">
        <v>15172</v>
      </c>
      <c r="X839" t="s">
        <v>13242</v>
      </c>
      <c r="Y839" s="102">
        <v>45993.385736689816</v>
      </c>
    </row>
    <row r="840" spans="1:25" x14ac:dyDescent="0.25">
      <c r="A840">
        <v>1854</v>
      </c>
      <c r="B840" t="s">
        <v>1669</v>
      </c>
      <c r="C840" t="s">
        <v>167</v>
      </c>
      <c r="D840" t="s">
        <v>840</v>
      </c>
      <c r="E840" t="s">
        <v>1292</v>
      </c>
      <c r="F840" t="s">
        <v>1542</v>
      </c>
      <c r="G840" t="s">
        <v>1668</v>
      </c>
      <c r="H840">
        <v>1985</v>
      </c>
      <c r="I840" t="s">
        <v>15440</v>
      </c>
      <c r="J840" t="s">
        <v>51</v>
      </c>
      <c r="K840" t="s">
        <v>15442</v>
      </c>
      <c r="L840">
        <v>0</v>
      </c>
      <c r="M840">
        <v>1</v>
      </c>
      <c r="N840" t="s">
        <v>59</v>
      </c>
      <c r="O840" t="s">
        <v>116</v>
      </c>
      <c r="P840">
        <v>0</v>
      </c>
      <c r="Q840" t="s">
        <v>51</v>
      </c>
      <c r="R840" t="s">
        <v>51</v>
      </c>
      <c r="S840" t="s">
        <v>13314</v>
      </c>
      <c r="T840">
        <v>543.44770275210396</v>
      </c>
      <c r="U840">
        <v>12.2</v>
      </c>
      <c r="V840" t="s">
        <v>15172</v>
      </c>
      <c r="W840" t="s">
        <v>15172</v>
      </c>
      <c r="X840" t="s">
        <v>13242</v>
      </c>
      <c r="Y840" s="102">
        <v>45993.385736689816</v>
      </c>
    </row>
    <row r="841" spans="1:25" x14ac:dyDescent="0.25">
      <c r="A841">
        <v>1855</v>
      </c>
      <c r="B841" t="s">
        <v>1670</v>
      </c>
      <c r="C841" t="s">
        <v>1671</v>
      </c>
      <c r="D841" t="s">
        <v>1574</v>
      </c>
      <c r="E841" t="s">
        <v>1292</v>
      </c>
      <c r="F841" t="s">
        <v>1542</v>
      </c>
      <c r="G841" t="s">
        <v>1672</v>
      </c>
      <c r="H841">
        <v>1985</v>
      </c>
      <c r="I841" t="s">
        <v>15440</v>
      </c>
      <c r="J841" t="s">
        <v>48</v>
      </c>
      <c r="K841" t="s">
        <v>13254</v>
      </c>
      <c r="L841">
        <v>4</v>
      </c>
      <c r="M841">
        <v>3</v>
      </c>
      <c r="N841" t="s">
        <v>64</v>
      </c>
      <c r="O841" t="s">
        <v>65</v>
      </c>
      <c r="P841">
        <v>0</v>
      </c>
      <c r="Q841" t="s">
        <v>51</v>
      </c>
      <c r="R841" t="s">
        <v>51</v>
      </c>
      <c r="S841" t="s">
        <v>13314</v>
      </c>
      <c r="T841">
        <v>547.67738858197458</v>
      </c>
      <c r="U841">
        <v>78</v>
      </c>
      <c r="V841" t="s">
        <v>15172</v>
      </c>
      <c r="W841" t="s">
        <v>15172</v>
      </c>
      <c r="X841" t="s">
        <v>13242</v>
      </c>
      <c r="Y841" s="102">
        <v>45993.385736689816</v>
      </c>
    </row>
    <row r="842" spans="1:25" x14ac:dyDescent="0.25">
      <c r="A842">
        <v>1856</v>
      </c>
      <c r="B842" t="s">
        <v>1673</v>
      </c>
      <c r="C842" t="s">
        <v>1671</v>
      </c>
      <c r="D842" t="s">
        <v>1574</v>
      </c>
      <c r="E842" t="s">
        <v>1292</v>
      </c>
      <c r="F842" t="s">
        <v>1542</v>
      </c>
      <c r="G842" t="s">
        <v>1672</v>
      </c>
      <c r="H842">
        <v>1985</v>
      </c>
      <c r="I842" t="s">
        <v>15440</v>
      </c>
      <c r="J842" t="s">
        <v>48</v>
      </c>
      <c r="K842" t="s">
        <v>13251</v>
      </c>
      <c r="L842">
        <v>0</v>
      </c>
      <c r="M842">
        <v>3</v>
      </c>
      <c r="N842" t="s">
        <v>64</v>
      </c>
      <c r="O842" t="s">
        <v>65</v>
      </c>
      <c r="P842">
        <v>0</v>
      </c>
      <c r="Q842" t="s">
        <v>51</v>
      </c>
      <c r="R842" t="s">
        <v>51</v>
      </c>
      <c r="S842" t="s">
        <v>13314</v>
      </c>
      <c r="T842">
        <v>547.95392934618133</v>
      </c>
      <c r="U842">
        <v>79</v>
      </c>
      <c r="V842" t="s">
        <v>15172</v>
      </c>
      <c r="W842" t="s">
        <v>15172</v>
      </c>
      <c r="X842" t="s">
        <v>13242</v>
      </c>
      <c r="Y842" s="102">
        <v>45993.385736689816</v>
      </c>
    </row>
    <row r="843" spans="1:25" x14ac:dyDescent="0.25">
      <c r="A843">
        <v>1857</v>
      </c>
      <c r="B843" t="s">
        <v>1674</v>
      </c>
      <c r="C843" t="s">
        <v>167</v>
      </c>
      <c r="D843" t="s">
        <v>840</v>
      </c>
      <c r="E843" t="s">
        <v>1292</v>
      </c>
      <c r="F843" t="s">
        <v>1542</v>
      </c>
      <c r="G843" t="s">
        <v>1675</v>
      </c>
      <c r="H843">
        <v>1985</v>
      </c>
      <c r="I843" t="s">
        <v>15440</v>
      </c>
      <c r="J843" t="s">
        <v>51</v>
      </c>
      <c r="K843" t="s">
        <v>15442</v>
      </c>
      <c r="L843">
        <v>60</v>
      </c>
      <c r="M843">
        <v>1</v>
      </c>
      <c r="N843" t="s">
        <v>59</v>
      </c>
      <c r="O843" t="s">
        <v>116</v>
      </c>
      <c r="P843">
        <v>0</v>
      </c>
      <c r="Q843" t="s">
        <v>51</v>
      </c>
      <c r="R843" t="s">
        <v>51</v>
      </c>
      <c r="S843" t="s">
        <v>13314</v>
      </c>
      <c r="T843">
        <v>551.50548793899475</v>
      </c>
      <c r="U843">
        <v>12.2</v>
      </c>
      <c r="V843" t="s">
        <v>15172</v>
      </c>
      <c r="W843" t="s">
        <v>15172</v>
      </c>
      <c r="X843" t="s">
        <v>13242</v>
      </c>
      <c r="Y843" s="102">
        <v>45993.385736689816</v>
      </c>
    </row>
    <row r="844" spans="1:25" x14ac:dyDescent="0.25">
      <c r="A844">
        <v>1858</v>
      </c>
      <c r="B844" t="s">
        <v>1676</v>
      </c>
      <c r="C844" t="s">
        <v>1677</v>
      </c>
      <c r="D844" t="s">
        <v>1678</v>
      </c>
      <c r="E844" t="s">
        <v>1292</v>
      </c>
      <c r="F844" t="s">
        <v>1471</v>
      </c>
      <c r="G844" t="s">
        <v>1519</v>
      </c>
      <c r="H844">
        <v>1967</v>
      </c>
      <c r="I844" t="s">
        <v>15440</v>
      </c>
      <c r="J844" t="s">
        <v>48</v>
      </c>
      <c r="K844" t="s">
        <v>13251</v>
      </c>
      <c r="L844">
        <v>0.375</v>
      </c>
      <c r="M844">
        <v>3</v>
      </c>
      <c r="N844" t="s">
        <v>49</v>
      </c>
      <c r="O844" t="s">
        <v>50</v>
      </c>
      <c r="P844">
        <v>0</v>
      </c>
      <c r="Q844" t="s">
        <v>51</v>
      </c>
      <c r="R844" t="s">
        <v>51</v>
      </c>
      <c r="S844" t="s">
        <v>13331</v>
      </c>
      <c r="T844">
        <v>1.0978708698957373</v>
      </c>
      <c r="U844">
        <v>154</v>
      </c>
      <c r="V844" t="s">
        <v>15172</v>
      </c>
      <c r="W844" t="s">
        <v>15172</v>
      </c>
      <c r="X844" t="s">
        <v>13242</v>
      </c>
      <c r="Y844" s="102">
        <v>45993.385736689816</v>
      </c>
    </row>
    <row r="845" spans="1:25" x14ac:dyDescent="0.25">
      <c r="A845">
        <v>1859</v>
      </c>
      <c r="B845" t="s">
        <v>1679</v>
      </c>
      <c r="C845" t="s">
        <v>1677</v>
      </c>
      <c r="D845" t="s">
        <v>1678</v>
      </c>
      <c r="E845" t="s">
        <v>1292</v>
      </c>
      <c r="F845" t="s">
        <v>1471</v>
      </c>
      <c r="G845" t="s">
        <v>1519</v>
      </c>
      <c r="H845">
        <v>1967</v>
      </c>
      <c r="I845" t="s">
        <v>15440</v>
      </c>
      <c r="J845" t="s">
        <v>48</v>
      </c>
      <c r="K845" t="s">
        <v>13251</v>
      </c>
      <c r="L845">
        <v>0.375</v>
      </c>
      <c r="M845">
        <v>3</v>
      </c>
      <c r="N845" t="s">
        <v>49</v>
      </c>
      <c r="O845" t="s">
        <v>50</v>
      </c>
      <c r="P845">
        <v>0</v>
      </c>
      <c r="Q845" t="s">
        <v>51</v>
      </c>
      <c r="R845" t="s">
        <v>51</v>
      </c>
      <c r="S845" t="s">
        <v>13331</v>
      </c>
      <c r="T845">
        <v>1.562324555308169</v>
      </c>
      <c r="U845">
        <v>164</v>
      </c>
      <c r="V845" t="s">
        <v>15172</v>
      </c>
      <c r="W845" t="s">
        <v>15172</v>
      </c>
      <c r="X845" t="s">
        <v>13242</v>
      </c>
      <c r="Y845" s="102">
        <v>45993.385736689816</v>
      </c>
    </row>
    <row r="846" spans="1:25" x14ac:dyDescent="0.25">
      <c r="A846">
        <v>1860</v>
      </c>
      <c r="B846" t="s">
        <v>1680</v>
      </c>
      <c r="C846" t="s">
        <v>172</v>
      </c>
      <c r="D846" t="s">
        <v>1678</v>
      </c>
      <c r="E846" t="s">
        <v>1292</v>
      </c>
      <c r="F846" t="s">
        <v>1471</v>
      </c>
      <c r="G846" t="s">
        <v>1681</v>
      </c>
      <c r="H846">
        <v>1967</v>
      </c>
      <c r="I846" t="s">
        <v>15440</v>
      </c>
      <c r="J846" t="s">
        <v>51</v>
      </c>
      <c r="K846" t="s">
        <v>15442</v>
      </c>
      <c r="L846">
        <v>0</v>
      </c>
      <c r="M846">
        <v>1</v>
      </c>
      <c r="N846" t="s">
        <v>59</v>
      </c>
      <c r="O846" t="s">
        <v>116</v>
      </c>
      <c r="P846">
        <v>0</v>
      </c>
      <c r="Q846" t="s">
        <v>51</v>
      </c>
      <c r="R846" t="s">
        <v>51</v>
      </c>
      <c r="S846" t="s">
        <v>13331</v>
      </c>
      <c r="T846">
        <v>4.6394721438348965</v>
      </c>
      <c r="U846">
        <v>10.8</v>
      </c>
      <c r="V846" t="s">
        <v>15172</v>
      </c>
      <c r="W846" t="s">
        <v>15172</v>
      </c>
      <c r="X846" t="s">
        <v>13242</v>
      </c>
      <c r="Y846" s="102">
        <v>45993.385736689816</v>
      </c>
    </row>
    <row r="847" spans="1:25" x14ac:dyDescent="0.25">
      <c r="A847">
        <v>1861</v>
      </c>
      <c r="B847" t="s">
        <v>1682</v>
      </c>
      <c r="C847" t="s">
        <v>1683</v>
      </c>
      <c r="D847" t="s">
        <v>1678</v>
      </c>
      <c r="E847" t="s">
        <v>1292</v>
      </c>
      <c r="F847" t="s">
        <v>1471</v>
      </c>
      <c r="G847" t="s">
        <v>1684</v>
      </c>
      <c r="H847">
        <v>1967</v>
      </c>
      <c r="I847" t="s">
        <v>15440</v>
      </c>
      <c r="J847" t="s">
        <v>48</v>
      </c>
      <c r="K847" t="s">
        <v>13251</v>
      </c>
      <c r="L847">
        <v>0.5</v>
      </c>
      <c r="M847">
        <v>3</v>
      </c>
      <c r="N847" t="s">
        <v>49</v>
      </c>
      <c r="O847" t="s">
        <v>50</v>
      </c>
      <c r="P847">
        <v>0</v>
      </c>
      <c r="Q847" t="s">
        <v>51</v>
      </c>
      <c r="R847" t="s">
        <v>51</v>
      </c>
      <c r="S847" t="s">
        <v>13331</v>
      </c>
      <c r="T847">
        <v>6.0927126902975131</v>
      </c>
      <c r="U847">
        <v>140</v>
      </c>
      <c r="V847" t="s">
        <v>15172</v>
      </c>
      <c r="W847" t="s">
        <v>15172</v>
      </c>
      <c r="X847" t="s">
        <v>13242</v>
      </c>
      <c r="Y847" s="102">
        <v>45993.385736689816</v>
      </c>
    </row>
    <row r="848" spans="1:25" x14ac:dyDescent="0.25">
      <c r="A848">
        <v>1862</v>
      </c>
      <c r="B848" t="s">
        <v>1685</v>
      </c>
      <c r="C848" t="s">
        <v>1683</v>
      </c>
      <c r="D848" t="s">
        <v>1678</v>
      </c>
      <c r="E848" t="s">
        <v>1292</v>
      </c>
      <c r="F848" t="s">
        <v>1471</v>
      </c>
      <c r="G848" t="s">
        <v>1684</v>
      </c>
      <c r="H848">
        <v>1967</v>
      </c>
      <c r="I848" t="s">
        <v>15440</v>
      </c>
      <c r="J848" t="s">
        <v>48</v>
      </c>
      <c r="K848" t="s">
        <v>13251</v>
      </c>
      <c r="L848">
        <v>0</v>
      </c>
      <c r="M848">
        <v>3</v>
      </c>
      <c r="N848" t="s">
        <v>49</v>
      </c>
      <c r="O848" t="s">
        <v>50</v>
      </c>
      <c r="P848">
        <v>0</v>
      </c>
      <c r="Q848" t="s">
        <v>51</v>
      </c>
      <c r="R848" t="s">
        <v>51</v>
      </c>
      <c r="S848" t="s">
        <v>13331</v>
      </c>
      <c r="T848">
        <v>6.508857108552669</v>
      </c>
      <c r="U848">
        <v>140</v>
      </c>
      <c r="V848" t="s">
        <v>15172</v>
      </c>
      <c r="W848" t="s">
        <v>15172</v>
      </c>
      <c r="X848" t="s">
        <v>13242</v>
      </c>
      <c r="Y848" s="102">
        <v>45993.385736689816</v>
      </c>
    </row>
    <row r="849" spans="1:25" x14ac:dyDescent="0.25">
      <c r="A849">
        <v>1863</v>
      </c>
      <c r="B849" t="s">
        <v>1686</v>
      </c>
      <c r="C849" t="s">
        <v>1527</v>
      </c>
      <c r="D849" t="s">
        <v>1678</v>
      </c>
      <c r="E849" t="s">
        <v>1292</v>
      </c>
      <c r="F849" t="s">
        <v>1471</v>
      </c>
      <c r="G849" t="s">
        <v>1687</v>
      </c>
      <c r="H849">
        <v>1967</v>
      </c>
      <c r="I849" t="s">
        <v>15440</v>
      </c>
      <c r="J849" t="s">
        <v>48</v>
      </c>
      <c r="K849" t="s">
        <v>13251</v>
      </c>
      <c r="L849">
        <v>0.5</v>
      </c>
      <c r="M849">
        <v>6</v>
      </c>
      <c r="N849" t="s">
        <v>49</v>
      </c>
      <c r="O849" t="s">
        <v>50</v>
      </c>
      <c r="P849">
        <v>0</v>
      </c>
      <c r="Q849" t="s">
        <v>51</v>
      </c>
      <c r="R849" t="s">
        <v>51</v>
      </c>
      <c r="S849" t="s">
        <v>13331</v>
      </c>
      <c r="T849">
        <v>6.3933642963575696</v>
      </c>
      <c r="U849">
        <v>312.39999999999998</v>
      </c>
      <c r="V849" t="s">
        <v>15172</v>
      </c>
      <c r="W849" t="s">
        <v>15172</v>
      </c>
      <c r="X849" t="s">
        <v>13242</v>
      </c>
      <c r="Y849" s="102">
        <v>45993.385736689816</v>
      </c>
    </row>
    <row r="850" spans="1:25" x14ac:dyDescent="0.25">
      <c r="A850">
        <v>1864</v>
      </c>
      <c r="B850" t="s">
        <v>1688</v>
      </c>
      <c r="C850" t="s">
        <v>1527</v>
      </c>
      <c r="D850" t="s">
        <v>1678</v>
      </c>
      <c r="E850" t="s">
        <v>1292</v>
      </c>
      <c r="F850" t="s">
        <v>1471</v>
      </c>
      <c r="G850" t="s">
        <v>1687</v>
      </c>
      <c r="H850">
        <v>1967</v>
      </c>
      <c r="I850" t="s">
        <v>15440</v>
      </c>
      <c r="J850" t="s">
        <v>48</v>
      </c>
      <c r="K850" t="s">
        <v>13251</v>
      </c>
      <c r="L850">
        <v>0.5</v>
      </c>
      <c r="M850">
        <v>6</v>
      </c>
      <c r="N850" t="s">
        <v>49</v>
      </c>
      <c r="O850" t="s">
        <v>50</v>
      </c>
      <c r="P850">
        <v>0</v>
      </c>
      <c r="Q850" t="s">
        <v>51</v>
      </c>
      <c r="R850" t="s">
        <v>51</v>
      </c>
      <c r="S850" t="s">
        <v>13331</v>
      </c>
      <c r="T850">
        <v>6.8531497302972859</v>
      </c>
      <c r="U850">
        <v>312.39999999999998</v>
      </c>
      <c r="V850" t="s">
        <v>15172</v>
      </c>
      <c r="W850" t="s">
        <v>15172</v>
      </c>
      <c r="X850" t="s">
        <v>13242</v>
      </c>
      <c r="Y850" s="102">
        <v>45993.385736689816</v>
      </c>
    </row>
    <row r="851" spans="1:25" x14ac:dyDescent="0.25">
      <c r="A851">
        <v>1865</v>
      </c>
      <c r="B851" t="s">
        <v>1689</v>
      </c>
      <c r="C851" t="s">
        <v>1690</v>
      </c>
      <c r="D851" t="s">
        <v>1678</v>
      </c>
      <c r="E851" t="s">
        <v>1292</v>
      </c>
      <c r="F851" t="s">
        <v>1471</v>
      </c>
      <c r="G851" t="s">
        <v>1691</v>
      </c>
      <c r="H851">
        <v>1967</v>
      </c>
      <c r="I851" t="s">
        <v>15440</v>
      </c>
      <c r="J851" t="s">
        <v>51</v>
      </c>
      <c r="K851" t="s">
        <v>15442</v>
      </c>
      <c r="L851">
        <v>0</v>
      </c>
      <c r="M851">
        <v>1</v>
      </c>
      <c r="N851" t="s">
        <v>59</v>
      </c>
      <c r="O851" t="s">
        <v>116</v>
      </c>
      <c r="P851">
        <v>0</v>
      </c>
      <c r="Q851" t="s">
        <v>51</v>
      </c>
      <c r="R851" t="s">
        <v>51</v>
      </c>
      <c r="S851" t="s">
        <v>13331</v>
      </c>
      <c r="T851">
        <v>7.7039043390751845</v>
      </c>
      <c r="U851">
        <v>14.5</v>
      </c>
      <c r="V851" t="s">
        <v>15172</v>
      </c>
      <c r="W851" t="s">
        <v>15172</v>
      </c>
      <c r="X851" t="s">
        <v>13242</v>
      </c>
      <c r="Y851" s="102">
        <v>45993.385736689816</v>
      </c>
    </row>
    <row r="852" spans="1:25" x14ac:dyDescent="0.25">
      <c r="A852">
        <v>1866</v>
      </c>
      <c r="B852" t="s">
        <v>1692</v>
      </c>
      <c r="C852" t="s">
        <v>1693</v>
      </c>
      <c r="D852" t="s">
        <v>1678</v>
      </c>
      <c r="E852" t="s">
        <v>1292</v>
      </c>
      <c r="F852" t="s">
        <v>1471</v>
      </c>
      <c r="G852" t="s">
        <v>1694</v>
      </c>
      <c r="H852">
        <v>1967</v>
      </c>
      <c r="I852" t="s">
        <v>15440</v>
      </c>
      <c r="J852" t="s">
        <v>48</v>
      </c>
      <c r="K852" t="s">
        <v>13251</v>
      </c>
      <c r="L852">
        <v>0</v>
      </c>
      <c r="M852">
        <v>3</v>
      </c>
      <c r="N852" t="s">
        <v>64</v>
      </c>
      <c r="O852" t="s">
        <v>65</v>
      </c>
      <c r="P852">
        <v>0</v>
      </c>
      <c r="Q852" t="s">
        <v>51</v>
      </c>
      <c r="R852" t="s">
        <v>51</v>
      </c>
      <c r="S852" t="s">
        <v>13331</v>
      </c>
      <c r="T852">
        <v>10.102080659150401</v>
      </c>
      <c r="U852">
        <v>79</v>
      </c>
      <c r="V852" t="s">
        <v>15172</v>
      </c>
      <c r="W852" t="s">
        <v>15172</v>
      </c>
      <c r="X852" t="s">
        <v>13242</v>
      </c>
      <c r="Y852" s="102">
        <v>45993.385736689816</v>
      </c>
    </row>
    <row r="853" spans="1:25" x14ac:dyDescent="0.25">
      <c r="A853">
        <v>1867</v>
      </c>
      <c r="B853" t="s">
        <v>1695</v>
      </c>
      <c r="C853" t="s">
        <v>1693</v>
      </c>
      <c r="D853" t="s">
        <v>1678</v>
      </c>
      <c r="E853" t="s">
        <v>1292</v>
      </c>
      <c r="F853" t="s">
        <v>1471</v>
      </c>
      <c r="G853" t="s">
        <v>1694</v>
      </c>
      <c r="H853">
        <v>1967</v>
      </c>
      <c r="I853" t="s">
        <v>15440</v>
      </c>
      <c r="J853" t="s">
        <v>48</v>
      </c>
      <c r="K853" t="s">
        <v>13251</v>
      </c>
      <c r="L853">
        <v>0</v>
      </c>
      <c r="M853">
        <v>3</v>
      </c>
      <c r="N853" t="s">
        <v>64</v>
      </c>
      <c r="O853" t="s">
        <v>65</v>
      </c>
      <c r="P853">
        <v>0</v>
      </c>
      <c r="Q853" t="s">
        <v>51</v>
      </c>
      <c r="R853" t="s">
        <v>51</v>
      </c>
      <c r="S853" t="s">
        <v>13331</v>
      </c>
      <c r="T853">
        <v>10.563853801117137</v>
      </c>
      <c r="U853">
        <v>79</v>
      </c>
      <c r="V853" t="s">
        <v>15172</v>
      </c>
      <c r="W853" t="s">
        <v>15172</v>
      </c>
      <c r="X853" t="s">
        <v>13242</v>
      </c>
      <c r="Y853" s="102">
        <v>45993.385736689816</v>
      </c>
    </row>
    <row r="854" spans="1:25" x14ac:dyDescent="0.25">
      <c r="A854">
        <v>1868</v>
      </c>
      <c r="B854" t="s">
        <v>1696</v>
      </c>
      <c r="C854" t="s">
        <v>172</v>
      </c>
      <c r="D854" t="s">
        <v>1678</v>
      </c>
      <c r="E854" t="s">
        <v>1292</v>
      </c>
      <c r="F854" t="s">
        <v>1471</v>
      </c>
      <c r="G854" t="s">
        <v>1694</v>
      </c>
      <c r="H854">
        <v>1967</v>
      </c>
      <c r="I854" t="s">
        <v>15440</v>
      </c>
      <c r="J854" t="s">
        <v>51</v>
      </c>
      <c r="K854" t="s">
        <v>15442</v>
      </c>
      <c r="L854">
        <v>0</v>
      </c>
      <c r="M854">
        <v>1</v>
      </c>
      <c r="N854" t="s">
        <v>59</v>
      </c>
      <c r="O854" t="s">
        <v>116</v>
      </c>
      <c r="P854">
        <v>0</v>
      </c>
      <c r="Q854" t="s">
        <v>51</v>
      </c>
      <c r="R854" t="s">
        <v>51</v>
      </c>
      <c r="S854" t="s">
        <v>13331</v>
      </c>
      <c r="T854">
        <v>10.676441381416147</v>
      </c>
      <c r="U854">
        <v>8</v>
      </c>
      <c r="V854" t="s">
        <v>15172</v>
      </c>
      <c r="W854" t="s">
        <v>15172</v>
      </c>
      <c r="X854" t="s">
        <v>13242</v>
      </c>
      <c r="Y854" s="102">
        <v>45993.385736689816</v>
      </c>
    </row>
    <row r="855" spans="1:25" x14ac:dyDescent="0.25">
      <c r="A855">
        <v>1869</v>
      </c>
      <c r="B855" t="s">
        <v>1697</v>
      </c>
      <c r="C855" t="s">
        <v>167</v>
      </c>
      <c r="D855" t="s">
        <v>1678</v>
      </c>
      <c r="E855" t="s">
        <v>1292</v>
      </c>
      <c r="F855" t="s">
        <v>1471</v>
      </c>
      <c r="G855" t="s">
        <v>1698</v>
      </c>
      <c r="H855">
        <v>1967</v>
      </c>
      <c r="I855" t="s">
        <v>15440</v>
      </c>
      <c r="J855" t="s">
        <v>51</v>
      </c>
      <c r="K855" t="s">
        <v>15442</v>
      </c>
      <c r="L855">
        <v>0</v>
      </c>
      <c r="M855">
        <v>1</v>
      </c>
      <c r="N855" t="s">
        <v>59</v>
      </c>
      <c r="O855" t="s">
        <v>116</v>
      </c>
      <c r="P855">
        <v>0</v>
      </c>
      <c r="Q855" t="s">
        <v>51</v>
      </c>
      <c r="R855" t="s">
        <v>51</v>
      </c>
      <c r="S855" t="s">
        <v>13331</v>
      </c>
      <c r="T855">
        <v>12.069341321171654</v>
      </c>
      <c r="U855">
        <v>16.600000000000001</v>
      </c>
      <c r="V855" t="s">
        <v>15172</v>
      </c>
      <c r="W855" t="s">
        <v>15172</v>
      </c>
      <c r="X855" t="s">
        <v>13242</v>
      </c>
      <c r="Y855" s="102">
        <v>45993.385736689816</v>
      </c>
    </row>
    <row r="856" spans="1:25" x14ac:dyDescent="0.25">
      <c r="A856">
        <v>1870</v>
      </c>
      <c r="B856" t="s">
        <v>1699</v>
      </c>
      <c r="C856" t="s">
        <v>1690</v>
      </c>
      <c r="D856" t="s">
        <v>1678</v>
      </c>
      <c r="E856" t="s">
        <v>1292</v>
      </c>
      <c r="F856" t="s">
        <v>1471</v>
      </c>
      <c r="G856" t="s">
        <v>1700</v>
      </c>
      <c r="H856">
        <v>1967</v>
      </c>
      <c r="I856" t="s">
        <v>15440</v>
      </c>
      <c r="J856" t="s">
        <v>51</v>
      </c>
      <c r="K856" t="s">
        <v>15442</v>
      </c>
      <c r="L856">
        <v>0</v>
      </c>
      <c r="M856">
        <v>1</v>
      </c>
      <c r="N856" t="s">
        <v>59</v>
      </c>
      <c r="O856" t="s">
        <v>116</v>
      </c>
      <c r="P856">
        <v>0</v>
      </c>
      <c r="Q856" t="s">
        <v>51</v>
      </c>
      <c r="R856" t="s">
        <v>51</v>
      </c>
      <c r="S856" t="s">
        <v>13331</v>
      </c>
      <c r="T856">
        <v>13.105096678341031</v>
      </c>
      <c r="U856">
        <v>16.5</v>
      </c>
      <c r="V856" t="s">
        <v>15172</v>
      </c>
      <c r="W856" t="s">
        <v>15172</v>
      </c>
      <c r="X856" t="s">
        <v>13242</v>
      </c>
      <c r="Y856" s="102">
        <v>45993.385736689816</v>
      </c>
    </row>
    <row r="857" spans="1:25" x14ac:dyDescent="0.25">
      <c r="A857">
        <v>1871</v>
      </c>
      <c r="B857" t="s">
        <v>1701</v>
      </c>
      <c r="C857" t="s">
        <v>1702</v>
      </c>
      <c r="D857" t="s">
        <v>1678</v>
      </c>
      <c r="E857" t="s">
        <v>1292</v>
      </c>
      <c r="F857" t="s">
        <v>1471</v>
      </c>
      <c r="G857" t="s">
        <v>1703</v>
      </c>
      <c r="H857">
        <v>1968</v>
      </c>
      <c r="I857" t="s">
        <v>15440</v>
      </c>
      <c r="J857" t="s">
        <v>48</v>
      </c>
      <c r="K857" t="s">
        <v>13280</v>
      </c>
      <c r="L857">
        <v>0.5</v>
      </c>
      <c r="M857">
        <v>3</v>
      </c>
      <c r="N857" t="s">
        <v>49</v>
      </c>
      <c r="O857" t="s">
        <v>50</v>
      </c>
      <c r="P857">
        <v>0</v>
      </c>
      <c r="Q857" t="s">
        <v>51</v>
      </c>
      <c r="R857" t="s">
        <v>51</v>
      </c>
      <c r="S857" t="s">
        <v>13331</v>
      </c>
      <c r="T857">
        <v>14.735881677455669</v>
      </c>
      <c r="U857">
        <v>129</v>
      </c>
      <c r="V857" t="s">
        <v>15172</v>
      </c>
      <c r="W857" t="s">
        <v>15172</v>
      </c>
      <c r="X857" t="s">
        <v>13242</v>
      </c>
      <c r="Y857" s="102">
        <v>45993.385736689816</v>
      </c>
    </row>
    <row r="858" spans="1:25" x14ac:dyDescent="0.25">
      <c r="A858">
        <v>1872</v>
      </c>
      <c r="B858" t="s">
        <v>1704</v>
      </c>
      <c r="C858" t="s">
        <v>1702</v>
      </c>
      <c r="D858" t="s">
        <v>1678</v>
      </c>
      <c r="E858" t="s">
        <v>1292</v>
      </c>
      <c r="F858" t="s">
        <v>1471</v>
      </c>
      <c r="G858" t="s">
        <v>1703</v>
      </c>
      <c r="H858">
        <v>1968</v>
      </c>
      <c r="I858" t="s">
        <v>15440</v>
      </c>
      <c r="J858" t="s">
        <v>48</v>
      </c>
      <c r="K858" t="s">
        <v>13251</v>
      </c>
      <c r="L858">
        <v>0.5</v>
      </c>
      <c r="M858">
        <v>3</v>
      </c>
      <c r="N858" t="s">
        <v>49</v>
      </c>
      <c r="O858" t="s">
        <v>50</v>
      </c>
      <c r="P858">
        <v>0</v>
      </c>
      <c r="Q858" t="s">
        <v>51</v>
      </c>
      <c r="R858" t="s">
        <v>51</v>
      </c>
      <c r="S858" t="s">
        <v>13331</v>
      </c>
      <c r="T858">
        <v>15.200506135024462</v>
      </c>
      <c r="U858">
        <v>129</v>
      </c>
      <c r="V858" t="s">
        <v>15172</v>
      </c>
      <c r="W858" t="s">
        <v>15172</v>
      </c>
      <c r="X858" t="s">
        <v>13242</v>
      </c>
      <c r="Y858" s="102">
        <v>45993.385736689816</v>
      </c>
    </row>
    <row r="859" spans="1:25" x14ac:dyDescent="0.25">
      <c r="A859">
        <v>1873</v>
      </c>
      <c r="B859" t="s">
        <v>1705</v>
      </c>
      <c r="C859" t="s">
        <v>172</v>
      </c>
      <c r="D859" t="s">
        <v>1678</v>
      </c>
      <c r="E859" t="s">
        <v>1292</v>
      </c>
      <c r="F859" t="s">
        <v>1471</v>
      </c>
      <c r="G859" t="s">
        <v>1706</v>
      </c>
      <c r="H859">
        <v>1968</v>
      </c>
      <c r="I859" t="s">
        <v>15440</v>
      </c>
      <c r="J859" t="s">
        <v>51</v>
      </c>
      <c r="K859" t="s">
        <v>15442</v>
      </c>
      <c r="L859">
        <v>0</v>
      </c>
      <c r="M859">
        <v>1</v>
      </c>
      <c r="N859" t="s">
        <v>59</v>
      </c>
      <c r="O859" t="s">
        <v>116</v>
      </c>
      <c r="P859">
        <v>0</v>
      </c>
      <c r="Q859" t="s">
        <v>51</v>
      </c>
      <c r="R859" t="s">
        <v>51</v>
      </c>
      <c r="S859" t="s">
        <v>13331</v>
      </c>
      <c r="T859">
        <v>15.350903621569348</v>
      </c>
      <c r="U859">
        <v>20.5</v>
      </c>
      <c r="V859" t="s">
        <v>15172</v>
      </c>
      <c r="W859" t="s">
        <v>15172</v>
      </c>
      <c r="X859" t="s">
        <v>13242</v>
      </c>
      <c r="Y859" s="102">
        <v>45993.385736689816</v>
      </c>
    </row>
    <row r="860" spans="1:25" x14ac:dyDescent="0.25">
      <c r="A860">
        <v>1874</v>
      </c>
      <c r="B860" t="s">
        <v>1707</v>
      </c>
      <c r="C860" t="s">
        <v>1708</v>
      </c>
      <c r="D860" t="s">
        <v>1678</v>
      </c>
      <c r="E860" t="s">
        <v>1292</v>
      </c>
      <c r="F860" t="s">
        <v>1471</v>
      </c>
      <c r="G860" t="s">
        <v>1709</v>
      </c>
      <c r="H860">
        <v>1968</v>
      </c>
      <c r="I860" t="s">
        <v>15440</v>
      </c>
      <c r="J860" t="s">
        <v>48</v>
      </c>
      <c r="K860" t="s">
        <v>13251</v>
      </c>
      <c r="L860">
        <v>0</v>
      </c>
      <c r="M860">
        <v>2</v>
      </c>
      <c r="N860" t="s">
        <v>73</v>
      </c>
      <c r="O860" t="s">
        <v>50</v>
      </c>
      <c r="P860">
        <v>6</v>
      </c>
      <c r="Q860" t="s">
        <v>49</v>
      </c>
      <c r="R860" t="s">
        <v>50</v>
      </c>
      <c r="S860" t="s">
        <v>13331</v>
      </c>
      <c r="T860">
        <v>16.413885088329291</v>
      </c>
      <c r="U860">
        <v>479.9</v>
      </c>
      <c r="V860" t="s">
        <v>15172</v>
      </c>
      <c r="W860" t="s">
        <v>15172</v>
      </c>
      <c r="X860" t="s">
        <v>13242</v>
      </c>
      <c r="Y860" s="102">
        <v>45993.385736689816</v>
      </c>
    </row>
    <row r="861" spans="1:25" x14ac:dyDescent="0.25">
      <c r="A861">
        <v>1875</v>
      </c>
      <c r="B861" t="s">
        <v>1710</v>
      </c>
      <c r="C861" t="s">
        <v>1708</v>
      </c>
      <c r="D861" t="s">
        <v>1678</v>
      </c>
      <c r="E861" t="s">
        <v>1292</v>
      </c>
      <c r="F861" t="s">
        <v>1471</v>
      </c>
      <c r="G861" t="s">
        <v>1709</v>
      </c>
      <c r="H861">
        <v>1968</v>
      </c>
      <c r="I861" t="s">
        <v>15440</v>
      </c>
      <c r="J861" t="s">
        <v>48</v>
      </c>
      <c r="K861" t="s">
        <v>13251</v>
      </c>
      <c r="L861">
        <v>0</v>
      </c>
      <c r="M861">
        <v>2</v>
      </c>
      <c r="N861" t="s">
        <v>73</v>
      </c>
      <c r="O861" t="s">
        <v>50</v>
      </c>
      <c r="P861">
        <v>5</v>
      </c>
      <c r="Q861" t="s">
        <v>49</v>
      </c>
      <c r="R861" t="s">
        <v>50</v>
      </c>
      <c r="S861" t="s">
        <v>13331</v>
      </c>
      <c r="T861">
        <v>16.870740463034075</v>
      </c>
      <c r="U861">
        <v>446.9</v>
      </c>
      <c r="V861" t="s">
        <v>15172</v>
      </c>
      <c r="W861" t="s">
        <v>15172</v>
      </c>
      <c r="X861" t="s">
        <v>13242</v>
      </c>
      <c r="Y861" s="102">
        <v>45993.385736689816</v>
      </c>
    </row>
    <row r="862" spans="1:25" x14ac:dyDescent="0.25">
      <c r="A862">
        <v>1876</v>
      </c>
      <c r="B862" t="s">
        <v>1711</v>
      </c>
      <c r="C862" t="s">
        <v>1712</v>
      </c>
      <c r="D862" t="s">
        <v>1678</v>
      </c>
      <c r="E862" t="s">
        <v>1292</v>
      </c>
      <c r="F862" t="s">
        <v>1471</v>
      </c>
      <c r="G862" t="s">
        <v>1713</v>
      </c>
      <c r="H862">
        <v>1968</v>
      </c>
      <c r="I862" t="s">
        <v>15440</v>
      </c>
      <c r="J862" t="s">
        <v>48</v>
      </c>
      <c r="K862" t="s">
        <v>13251</v>
      </c>
      <c r="L862">
        <v>0.5</v>
      </c>
      <c r="M862">
        <v>3</v>
      </c>
      <c r="N862" t="s">
        <v>49</v>
      </c>
      <c r="O862" t="s">
        <v>50</v>
      </c>
      <c r="P862">
        <v>0</v>
      </c>
      <c r="Q862" t="s">
        <v>51</v>
      </c>
      <c r="R862" t="s">
        <v>51</v>
      </c>
      <c r="S862" t="s">
        <v>13331</v>
      </c>
      <c r="T862">
        <v>17.302264756464464</v>
      </c>
      <c r="U862">
        <v>154</v>
      </c>
      <c r="V862" t="s">
        <v>15172</v>
      </c>
      <c r="W862" t="s">
        <v>15172</v>
      </c>
      <c r="X862" t="s">
        <v>13242</v>
      </c>
      <c r="Y862" s="102">
        <v>45993.385736689816</v>
      </c>
    </row>
    <row r="863" spans="1:25" x14ac:dyDescent="0.25">
      <c r="A863">
        <v>1877</v>
      </c>
      <c r="B863" t="s">
        <v>1714</v>
      </c>
      <c r="C863" t="s">
        <v>1712</v>
      </c>
      <c r="D863" t="s">
        <v>1678</v>
      </c>
      <c r="E863" t="s">
        <v>1292</v>
      </c>
      <c r="F863" t="s">
        <v>1471</v>
      </c>
      <c r="G863" t="s">
        <v>1713</v>
      </c>
      <c r="H863">
        <v>1968</v>
      </c>
      <c r="I863" t="s">
        <v>15440</v>
      </c>
      <c r="J863" t="s">
        <v>48</v>
      </c>
      <c r="K863" t="s">
        <v>13251</v>
      </c>
      <c r="L863">
        <v>0.5</v>
      </c>
      <c r="M863">
        <v>3</v>
      </c>
      <c r="N863" t="s">
        <v>49</v>
      </c>
      <c r="O863" t="s">
        <v>50</v>
      </c>
      <c r="P863">
        <v>0</v>
      </c>
      <c r="Q863" t="s">
        <v>51</v>
      </c>
      <c r="R863" t="s">
        <v>51</v>
      </c>
      <c r="S863" t="s">
        <v>13331</v>
      </c>
      <c r="T863">
        <v>17.763884509424294</v>
      </c>
      <c r="U863">
        <v>154</v>
      </c>
      <c r="V863" t="s">
        <v>15172</v>
      </c>
      <c r="W863" t="s">
        <v>15172</v>
      </c>
      <c r="X863" t="s">
        <v>13242</v>
      </c>
      <c r="Y863" s="102">
        <v>45993.385736689816</v>
      </c>
    </row>
    <row r="864" spans="1:25" x14ac:dyDescent="0.25">
      <c r="A864">
        <v>1878</v>
      </c>
      <c r="B864" t="s">
        <v>1715</v>
      </c>
      <c r="C864" t="s">
        <v>1716</v>
      </c>
      <c r="D864" t="s">
        <v>1678</v>
      </c>
      <c r="E864" t="s">
        <v>1292</v>
      </c>
      <c r="F864" t="s">
        <v>1471</v>
      </c>
      <c r="G864" t="s">
        <v>1717</v>
      </c>
      <c r="H864">
        <v>1968</v>
      </c>
      <c r="I864" t="s">
        <v>15440</v>
      </c>
      <c r="J864" t="s">
        <v>48</v>
      </c>
      <c r="K864" t="s">
        <v>13280</v>
      </c>
      <c r="L864">
        <v>0.5</v>
      </c>
      <c r="M864">
        <v>3</v>
      </c>
      <c r="N864" t="s">
        <v>49</v>
      </c>
      <c r="O864" t="s">
        <v>50</v>
      </c>
      <c r="P864">
        <v>0</v>
      </c>
      <c r="Q864" t="s">
        <v>51</v>
      </c>
      <c r="R864" t="s">
        <v>51</v>
      </c>
      <c r="S864" t="s">
        <v>13331</v>
      </c>
      <c r="T864">
        <v>19.463543308910211</v>
      </c>
      <c r="U864">
        <v>129</v>
      </c>
      <c r="V864" t="s">
        <v>15172</v>
      </c>
      <c r="W864" t="s">
        <v>15172</v>
      </c>
      <c r="X864" t="s">
        <v>13242</v>
      </c>
      <c r="Y864" s="102">
        <v>45993.385736689816</v>
      </c>
    </row>
    <row r="865" spans="1:25" x14ac:dyDescent="0.25">
      <c r="A865">
        <v>1879</v>
      </c>
      <c r="B865" t="s">
        <v>1718</v>
      </c>
      <c r="C865" t="s">
        <v>1716</v>
      </c>
      <c r="D865" t="s">
        <v>1678</v>
      </c>
      <c r="E865" t="s">
        <v>1292</v>
      </c>
      <c r="F865" t="s">
        <v>1471</v>
      </c>
      <c r="G865" t="s">
        <v>1717</v>
      </c>
      <c r="H865">
        <v>1968</v>
      </c>
      <c r="I865" t="s">
        <v>15440</v>
      </c>
      <c r="J865" t="s">
        <v>48</v>
      </c>
      <c r="K865" t="s">
        <v>13280</v>
      </c>
      <c r="L865">
        <v>0.5</v>
      </c>
      <c r="M865">
        <v>3</v>
      </c>
      <c r="N865" t="s">
        <v>49</v>
      </c>
      <c r="O865" t="s">
        <v>50</v>
      </c>
      <c r="P865">
        <v>0</v>
      </c>
      <c r="Q865" t="s">
        <v>51</v>
      </c>
      <c r="R865" t="s">
        <v>51</v>
      </c>
      <c r="S865" t="s">
        <v>13331</v>
      </c>
      <c r="T865">
        <v>19.928813770783798</v>
      </c>
      <c r="U865">
        <v>120.2</v>
      </c>
      <c r="V865" t="s">
        <v>15172</v>
      </c>
      <c r="W865" t="s">
        <v>15172</v>
      </c>
      <c r="X865" t="s">
        <v>13242</v>
      </c>
      <c r="Y865" s="102">
        <v>45993.385736689816</v>
      </c>
    </row>
    <row r="866" spans="1:25" x14ac:dyDescent="0.25">
      <c r="A866">
        <v>1880</v>
      </c>
      <c r="B866" t="s">
        <v>1719</v>
      </c>
      <c r="C866" t="s">
        <v>1720</v>
      </c>
      <c r="D866" t="s">
        <v>1678</v>
      </c>
      <c r="E866" t="s">
        <v>1292</v>
      </c>
      <c r="F866" t="s">
        <v>1471</v>
      </c>
      <c r="G866" t="s">
        <v>1721</v>
      </c>
      <c r="H866">
        <v>1968</v>
      </c>
      <c r="I866" t="s">
        <v>15440</v>
      </c>
      <c r="J866" t="s">
        <v>48</v>
      </c>
      <c r="K866" t="s">
        <v>13251</v>
      </c>
      <c r="L866">
        <v>0.5</v>
      </c>
      <c r="M866">
        <v>2</v>
      </c>
      <c r="N866" t="s">
        <v>49</v>
      </c>
      <c r="O866" t="s">
        <v>50</v>
      </c>
      <c r="P866">
        <v>0</v>
      </c>
      <c r="Q866" t="s">
        <v>51</v>
      </c>
      <c r="R866" t="s">
        <v>51</v>
      </c>
      <c r="S866" t="s">
        <v>13331</v>
      </c>
      <c r="T866">
        <v>20.414739237558603</v>
      </c>
      <c r="U866">
        <v>108</v>
      </c>
      <c r="V866" t="s">
        <v>15172</v>
      </c>
      <c r="W866" t="s">
        <v>15172</v>
      </c>
      <c r="X866" t="s">
        <v>13242</v>
      </c>
      <c r="Y866" s="102">
        <v>45993.385736689816</v>
      </c>
    </row>
    <row r="867" spans="1:25" x14ac:dyDescent="0.25">
      <c r="A867">
        <v>1881</v>
      </c>
      <c r="B867" t="s">
        <v>1722</v>
      </c>
      <c r="C867" t="s">
        <v>1720</v>
      </c>
      <c r="D867" t="s">
        <v>1678</v>
      </c>
      <c r="E867" t="s">
        <v>1292</v>
      </c>
      <c r="F867" t="s">
        <v>1471</v>
      </c>
      <c r="G867" t="s">
        <v>1721</v>
      </c>
      <c r="H867">
        <v>1968</v>
      </c>
      <c r="I867" t="s">
        <v>15440</v>
      </c>
      <c r="J867" t="s">
        <v>48</v>
      </c>
      <c r="K867" t="s">
        <v>13251</v>
      </c>
      <c r="L867">
        <v>0.5</v>
      </c>
      <c r="M867">
        <v>2</v>
      </c>
      <c r="N867" t="s">
        <v>49</v>
      </c>
      <c r="O867" t="s">
        <v>50</v>
      </c>
      <c r="P867">
        <v>0</v>
      </c>
      <c r="Q867" t="s">
        <v>51</v>
      </c>
      <c r="R867" t="s">
        <v>51</v>
      </c>
      <c r="S867" t="s">
        <v>13331</v>
      </c>
      <c r="T867">
        <v>20.875952667322352</v>
      </c>
      <c r="U867">
        <v>118</v>
      </c>
      <c r="V867" t="s">
        <v>15172</v>
      </c>
      <c r="W867" t="s">
        <v>15172</v>
      </c>
      <c r="X867" t="s">
        <v>13242</v>
      </c>
      <c r="Y867" s="102">
        <v>45993.385736689816</v>
      </c>
    </row>
    <row r="868" spans="1:25" x14ac:dyDescent="0.25">
      <c r="A868">
        <v>1882</v>
      </c>
      <c r="B868" t="s">
        <v>1723</v>
      </c>
      <c r="C868" t="s">
        <v>1724</v>
      </c>
      <c r="D868" t="s">
        <v>1678</v>
      </c>
      <c r="E868" t="s">
        <v>1292</v>
      </c>
      <c r="F868" t="s">
        <v>1471</v>
      </c>
      <c r="G868" t="s">
        <v>1725</v>
      </c>
      <c r="H868">
        <v>1976</v>
      </c>
      <c r="I868" t="s">
        <v>15440</v>
      </c>
      <c r="J868" t="s">
        <v>48</v>
      </c>
      <c r="K868" t="s">
        <v>13251</v>
      </c>
      <c r="L868">
        <v>0</v>
      </c>
      <c r="M868">
        <v>1</v>
      </c>
      <c r="N868" t="s">
        <v>49</v>
      </c>
      <c r="O868" t="s">
        <v>50</v>
      </c>
      <c r="P868">
        <v>0</v>
      </c>
      <c r="Q868" t="s">
        <v>51</v>
      </c>
      <c r="R868" t="s">
        <v>51</v>
      </c>
      <c r="S868" t="s">
        <v>13331</v>
      </c>
      <c r="T868">
        <v>24.993416573900756</v>
      </c>
      <c r="U868">
        <v>77</v>
      </c>
      <c r="V868" t="s">
        <v>15172</v>
      </c>
      <c r="W868" t="s">
        <v>15172</v>
      </c>
      <c r="X868" t="s">
        <v>13242</v>
      </c>
      <c r="Y868" s="102">
        <v>45993.385736689816</v>
      </c>
    </row>
    <row r="869" spans="1:25" x14ac:dyDescent="0.25">
      <c r="A869">
        <v>1883</v>
      </c>
      <c r="B869" t="s">
        <v>1726</v>
      </c>
      <c r="C869" t="s">
        <v>1724</v>
      </c>
      <c r="D869" t="s">
        <v>1678</v>
      </c>
      <c r="E869" t="s">
        <v>1292</v>
      </c>
      <c r="F869" t="s">
        <v>1471</v>
      </c>
      <c r="G869" t="s">
        <v>1725</v>
      </c>
      <c r="H869">
        <v>1976</v>
      </c>
      <c r="I869" t="s">
        <v>15440</v>
      </c>
      <c r="J869" t="s">
        <v>48</v>
      </c>
      <c r="K869" t="s">
        <v>13251</v>
      </c>
      <c r="L869">
        <v>0</v>
      </c>
      <c r="M869">
        <v>1</v>
      </c>
      <c r="N869" t="s">
        <v>49</v>
      </c>
      <c r="O869" t="s">
        <v>50</v>
      </c>
      <c r="P869">
        <v>0</v>
      </c>
      <c r="Q869" t="s">
        <v>51</v>
      </c>
      <c r="R869" t="s">
        <v>51</v>
      </c>
      <c r="S869" t="s">
        <v>13331</v>
      </c>
      <c r="T869">
        <v>25.458644609037844</v>
      </c>
      <c r="U869">
        <v>77</v>
      </c>
      <c r="V869" t="s">
        <v>15172</v>
      </c>
      <c r="W869" t="s">
        <v>15172</v>
      </c>
      <c r="X869" t="s">
        <v>13242</v>
      </c>
      <c r="Y869" s="102">
        <v>45993.385736689816</v>
      </c>
    </row>
    <row r="870" spans="1:25" x14ac:dyDescent="0.25">
      <c r="A870">
        <v>1884</v>
      </c>
      <c r="B870" t="s">
        <v>1727</v>
      </c>
      <c r="C870" t="s">
        <v>1552</v>
      </c>
      <c r="D870" t="s">
        <v>1678</v>
      </c>
      <c r="E870" t="s">
        <v>1292</v>
      </c>
      <c r="F870" t="s">
        <v>1471</v>
      </c>
      <c r="G870" t="s">
        <v>1728</v>
      </c>
      <c r="H870">
        <v>1976</v>
      </c>
      <c r="I870" t="s">
        <v>15440</v>
      </c>
      <c r="J870" t="s">
        <v>48</v>
      </c>
      <c r="K870" t="s">
        <v>13251</v>
      </c>
      <c r="L870">
        <v>0</v>
      </c>
      <c r="M870">
        <v>4</v>
      </c>
      <c r="N870" t="s">
        <v>64</v>
      </c>
      <c r="O870" t="s">
        <v>65</v>
      </c>
      <c r="P870">
        <v>0</v>
      </c>
      <c r="Q870" t="s">
        <v>51</v>
      </c>
      <c r="R870" t="s">
        <v>51</v>
      </c>
      <c r="S870" t="s">
        <v>13331</v>
      </c>
      <c r="T870">
        <v>25.286041788052046</v>
      </c>
      <c r="U870">
        <v>109</v>
      </c>
      <c r="V870" t="s">
        <v>15172</v>
      </c>
      <c r="W870" t="s">
        <v>15172</v>
      </c>
      <c r="X870" t="s">
        <v>13242</v>
      </c>
      <c r="Y870" s="102">
        <v>45993.385736689816</v>
      </c>
    </row>
    <row r="871" spans="1:25" x14ac:dyDescent="0.25">
      <c r="A871">
        <v>1885</v>
      </c>
      <c r="B871" t="s">
        <v>1729</v>
      </c>
      <c r="C871" t="s">
        <v>1552</v>
      </c>
      <c r="D871" t="s">
        <v>1678</v>
      </c>
      <c r="E871" t="s">
        <v>1292</v>
      </c>
      <c r="F871" t="s">
        <v>1471</v>
      </c>
      <c r="G871" t="s">
        <v>1728</v>
      </c>
      <c r="H871">
        <v>1976</v>
      </c>
      <c r="I871" t="s">
        <v>15440</v>
      </c>
      <c r="J871" t="s">
        <v>48</v>
      </c>
      <c r="K871" t="s">
        <v>13251</v>
      </c>
      <c r="L871">
        <v>0</v>
      </c>
      <c r="M871">
        <v>4</v>
      </c>
      <c r="N871" t="s">
        <v>64</v>
      </c>
      <c r="O871" t="s">
        <v>65</v>
      </c>
      <c r="P871">
        <v>0</v>
      </c>
      <c r="Q871" t="s">
        <v>51</v>
      </c>
      <c r="R871" t="s">
        <v>51</v>
      </c>
      <c r="S871" t="s">
        <v>13331</v>
      </c>
      <c r="T871">
        <v>25.75118582209987</v>
      </c>
      <c r="U871">
        <v>109</v>
      </c>
      <c r="V871" t="s">
        <v>15172</v>
      </c>
      <c r="W871" t="s">
        <v>15172</v>
      </c>
      <c r="X871" t="s">
        <v>13242</v>
      </c>
      <c r="Y871" s="102">
        <v>45993.385736689816</v>
      </c>
    </row>
    <row r="872" spans="1:25" x14ac:dyDescent="0.25">
      <c r="A872">
        <v>1886</v>
      </c>
      <c r="B872" t="s">
        <v>1730</v>
      </c>
      <c r="C872" t="s">
        <v>1690</v>
      </c>
      <c r="D872" t="s">
        <v>1678</v>
      </c>
      <c r="E872" t="s">
        <v>1292</v>
      </c>
      <c r="F872" t="s">
        <v>1471</v>
      </c>
      <c r="G872" t="s">
        <v>1731</v>
      </c>
      <c r="H872">
        <v>1976</v>
      </c>
      <c r="I872" t="s">
        <v>15440</v>
      </c>
      <c r="J872" t="s">
        <v>51</v>
      </c>
      <c r="K872" t="s">
        <v>15442</v>
      </c>
      <c r="L872">
        <v>0</v>
      </c>
      <c r="M872">
        <v>1</v>
      </c>
      <c r="N872" t="s">
        <v>59</v>
      </c>
      <c r="O872" t="s">
        <v>116</v>
      </c>
      <c r="P872">
        <v>0</v>
      </c>
      <c r="Q872" t="s">
        <v>51</v>
      </c>
      <c r="R872" t="s">
        <v>51</v>
      </c>
      <c r="S872" t="s">
        <v>13331</v>
      </c>
      <c r="T872">
        <v>26.930643682514287</v>
      </c>
      <c r="U872">
        <v>18.5</v>
      </c>
      <c r="V872" t="s">
        <v>15172</v>
      </c>
      <c r="W872" t="s">
        <v>15172</v>
      </c>
      <c r="X872" t="s">
        <v>13242</v>
      </c>
      <c r="Y872" s="102">
        <v>45993.385736689816</v>
      </c>
    </row>
    <row r="873" spans="1:25" x14ac:dyDescent="0.25">
      <c r="A873">
        <v>1887</v>
      </c>
      <c r="B873" t="s">
        <v>1732</v>
      </c>
      <c r="C873" t="s">
        <v>172</v>
      </c>
      <c r="D873" t="s">
        <v>1678</v>
      </c>
      <c r="E873" t="s">
        <v>1292</v>
      </c>
      <c r="F873" t="s">
        <v>1471</v>
      </c>
      <c r="G873" t="s">
        <v>1731</v>
      </c>
      <c r="H873">
        <v>1976</v>
      </c>
      <c r="I873" t="s">
        <v>15440</v>
      </c>
      <c r="J873" t="s">
        <v>51</v>
      </c>
      <c r="K873" t="s">
        <v>15442</v>
      </c>
      <c r="L873">
        <v>0</v>
      </c>
      <c r="M873">
        <v>1</v>
      </c>
      <c r="N873" t="s">
        <v>59</v>
      </c>
      <c r="O873" t="s">
        <v>116</v>
      </c>
      <c r="P873">
        <v>0</v>
      </c>
      <c r="Q873" t="s">
        <v>51</v>
      </c>
      <c r="R873" t="s">
        <v>51</v>
      </c>
      <c r="S873" t="s">
        <v>13331</v>
      </c>
      <c r="T873">
        <v>27.174800562997525</v>
      </c>
      <c r="U873">
        <v>12.4</v>
      </c>
      <c r="V873" t="s">
        <v>15172</v>
      </c>
      <c r="W873" t="s">
        <v>15172</v>
      </c>
      <c r="X873" t="s">
        <v>13242</v>
      </c>
      <c r="Y873" s="102">
        <v>45993.385736689816</v>
      </c>
    </row>
    <row r="874" spans="1:25" x14ac:dyDescent="0.25">
      <c r="A874">
        <v>1888</v>
      </c>
      <c r="B874" t="s">
        <v>1733</v>
      </c>
      <c r="C874" t="s">
        <v>1734</v>
      </c>
      <c r="D874" t="s">
        <v>1678</v>
      </c>
      <c r="E874" t="s">
        <v>1292</v>
      </c>
      <c r="F874" t="s">
        <v>1471</v>
      </c>
      <c r="G874" t="s">
        <v>1735</v>
      </c>
      <c r="H874">
        <v>1976</v>
      </c>
      <c r="I874" t="s">
        <v>15440</v>
      </c>
      <c r="J874" t="s">
        <v>48</v>
      </c>
      <c r="K874" t="s">
        <v>13251</v>
      </c>
      <c r="L874">
        <v>0</v>
      </c>
      <c r="M874">
        <v>1</v>
      </c>
      <c r="N874" t="s">
        <v>49</v>
      </c>
      <c r="O874" t="s">
        <v>50</v>
      </c>
      <c r="P874">
        <v>0</v>
      </c>
      <c r="Q874" t="s">
        <v>51</v>
      </c>
      <c r="R874" t="s">
        <v>51</v>
      </c>
      <c r="S874" t="s">
        <v>13331</v>
      </c>
      <c r="T874">
        <v>27.174582865173406</v>
      </c>
      <c r="U874">
        <v>71</v>
      </c>
      <c r="V874" t="s">
        <v>15172</v>
      </c>
      <c r="W874" t="s">
        <v>15172</v>
      </c>
      <c r="X874" t="s">
        <v>13242</v>
      </c>
      <c r="Y874" s="102">
        <v>45993.385736689816</v>
      </c>
    </row>
    <row r="875" spans="1:25" x14ac:dyDescent="0.25">
      <c r="A875">
        <v>1889</v>
      </c>
      <c r="B875" t="s">
        <v>1736</v>
      </c>
      <c r="C875" t="s">
        <v>1734</v>
      </c>
      <c r="D875" t="s">
        <v>1678</v>
      </c>
      <c r="E875" t="s">
        <v>1292</v>
      </c>
      <c r="F875" t="s">
        <v>1471</v>
      </c>
      <c r="G875" t="s">
        <v>1735</v>
      </c>
      <c r="H875">
        <v>1976</v>
      </c>
      <c r="I875" t="s">
        <v>15440</v>
      </c>
      <c r="J875" t="s">
        <v>48</v>
      </c>
      <c r="K875" t="s">
        <v>13251</v>
      </c>
      <c r="L875">
        <v>0</v>
      </c>
      <c r="M875">
        <v>1</v>
      </c>
      <c r="N875" t="s">
        <v>49</v>
      </c>
      <c r="O875" t="s">
        <v>50</v>
      </c>
      <c r="P875">
        <v>0</v>
      </c>
      <c r="Q875" t="s">
        <v>51</v>
      </c>
      <c r="R875" t="s">
        <v>51</v>
      </c>
      <c r="S875" t="s">
        <v>13331</v>
      </c>
      <c r="T875">
        <v>27.688871915233257</v>
      </c>
      <c r="U875">
        <v>71</v>
      </c>
      <c r="V875" t="s">
        <v>15172</v>
      </c>
      <c r="W875" t="s">
        <v>15172</v>
      </c>
      <c r="X875" t="s">
        <v>13242</v>
      </c>
      <c r="Y875" s="102">
        <v>45993.385736689816</v>
      </c>
    </row>
    <row r="876" spans="1:25" x14ac:dyDescent="0.25">
      <c r="A876">
        <v>1890</v>
      </c>
      <c r="B876" t="s">
        <v>1737</v>
      </c>
      <c r="C876" t="s">
        <v>1690</v>
      </c>
      <c r="D876" t="s">
        <v>1678</v>
      </c>
      <c r="E876" t="s">
        <v>1292</v>
      </c>
      <c r="F876" t="s">
        <v>1471</v>
      </c>
      <c r="G876" t="s">
        <v>1738</v>
      </c>
      <c r="H876">
        <v>1976</v>
      </c>
      <c r="I876" t="s">
        <v>15440</v>
      </c>
      <c r="J876" t="s">
        <v>51</v>
      </c>
      <c r="K876" t="s">
        <v>15442</v>
      </c>
      <c r="L876">
        <v>0</v>
      </c>
      <c r="M876">
        <v>1</v>
      </c>
      <c r="N876" t="s">
        <v>59</v>
      </c>
      <c r="O876" t="s">
        <v>116</v>
      </c>
      <c r="P876">
        <v>0</v>
      </c>
      <c r="Q876" t="s">
        <v>51</v>
      </c>
      <c r="R876" t="s">
        <v>51</v>
      </c>
      <c r="S876" t="s">
        <v>13331</v>
      </c>
      <c r="T876">
        <v>28.056289567852428</v>
      </c>
      <c r="U876">
        <v>13.1</v>
      </c>
      <c r="V876" t="s">
        <v>15172</v>
      </c>
      <c r="W876" t="s">
        <v>15172</v>
      </c>
      <c r="X876" t="s">
        <v>13242</v>
      </c>
      <c r="Y876" s="102">
        <v>45993.385736689816</v>
      </c>
    </row>
    <row r="877" spans="1:25" x14ac:dyDescent="0.25">
      <c r="A877">
        <v>1891</v>
      </c>
      <c r="B877" t="s">
        <v>1739</v>
      </c>
      <c r="C877" t="s">
        <v>1740</v>
      </c>
      <c r="D877" t="s">
        <v>1678</v>
      </c>
      <c r="E877" t="s">
        <v>1292</v>
      </c>
      <c r="F877" t="s">
        <v>1471</v>
      </c>
      <c r="G877" t="s">
        <v>1741</v>
      </c>
      <c r="H877">
        <v>1976</v>
      </c>
      <c r="I877" t="s">
        <v>15440</v>
      </c>
      <c r="J877" t="s">
        <v>48</v>
      </c>
      <c r="K877" t="s">
        <v>13251</v>
      </c>
      <c r="L877">
        <v>0</v>
      </c>
      <c r="M877">
        <v>3</v>
      </c>
      <c r="N877" t="s">
        <v>64</v>
      </c>
      <c r="O877" t="s">
        <v>65</v>
      </c>
      <c r="P877">
        <v>0</v>
      </c>
      <c r="Q877" t="s">
        <v>51</v>
      </c>
      <c r="R877" t="s">
        <v>51</v>
      </c>
      <c r="S877" t="s">
        <v>13331</v>
      </c>
      <c r="T877">
        <v>29.142870808460703</v>
      </c>
      <c r="U877">
        <v>79</v>
      </c>
      <c r="V877" t="s">
        <v>15172</v>
      </c>
      <c r="W877" t="s">
        <v>15172</v>
      </c>
      <c r="X877" t="s">
        <v>13242</v>
      </c>
      <c r="Y877" s="102">
        <v>45993.385736689816</v>
      </c>
    </row>
    <row r="878" spans="1:25" x14ac:dyDescent="0.25">
      <c r="A878">
        <v>1892</v>
      </c>
      <c r="B878" t="s">
        <v>1742</v>
      </c>
      <c r="C878" t="s">
        <v>1740</v>
      </c>
      <c r="D878" t="s">
        <v>1678</v>
      </c>
      <c r="E878" t="s">
        <v>1292</v>
      </c>
      <c r="F878" t="s">
        <v>1471</v>
      </c>
      <c r="G878" t="s">
        <v>1741</v>
      </c>
      <c r="H878">
        <v>1976</v>
      </c>
      <c r="I878" t="s">
        <v>15440</v>
      </c>
      <c r="J878" t="s">
        <v>48</v>
      </c>
      <c r="K878" t="s">
        <v>13251</v>
      </c>
      <c r="L878">
        <v>0</v>
      </c>
      <c r="M878">
        <v>3</v>
      </c>
      <c r="N878" t="s">
        <v>64</v>
      </c>
      <c r="O878" t="s">
        <v>65</v>
      </c>
      <c r="P878">
        <v>0</v>
      </c>
      <c r="Q878" t="s">
        <v>51</v>
      </c>
      <c r="R878" t="s">
        <v>51</v>
      </c>
      <c r="S878" t="s">
        <v>13331</v>
      </c>
      <c r="T878">
        <v>29.612525510162303</v>
      </c>
      <c r="U878">
        <v>79</v>
      </c>
      <c r="V878" t="s">
        <v>15172</v>
      </c>
      <c r="W878" t="s">
        <v>15172</v>
      </c>
      <c r="X878" t="s">
        <v>13242</v>
      </c>
      <c r="Y878" s="102">
        <v>45993.385736689816</v>
      </c>
    </row>
    <row r="879" spans="1:25" x14ac:dyDescent="0.25">
      <c r="A879">
        <v>1893</v>
      </c>
      <c r="B879" t="s">
        <v>1743</v>
      </c>
      <c r="C879" t="s">
        <v>1744</v>
      </c>
      <c r="D879" t="s">
        <v>1678</v>
      </c>
      <c r="E879" t="s">
        <v>1292</v>
      </c>
      <c r="F879" t="s">
        <v>1471</v>
      </c>
      <c r="G879" t="s">
        <v>1745</v>
      </c>
      <c r="H879">
        <v>1976</v>
      </c>
      <c r="I879" t="s">
        <v>15440</v>
      </c>
      <c r="J879" t="s">
        <v>48</v>
      </c>
      <c r="K879" t="s">
        <v>13251</v>
      </c>
      <c r="L879">
        <v>0</v>
      </c>
      <c r="M879">
        <v>3</v>
      </c>
      <c r="N879" t="s">
        <v>64</v>
      </c>
      <c r="O879" t="s">
        <v>65</v>
      </c>
      <c r="P879">
        <v>0</v>
      </c>
      <c r="Q879" t="s">
        <v>51</v>
      </c>
      <c r="R879" t="s">
        <v>51</v>
      </c>
      <c r="S879" t="s">
        <v>13331</v>
      </c>
      <c r="T879">
        <v>29.680124807843754</v>
      </c>
      <c r="U879">
        <v>61</v>
      </c>
      <c r="V879" t="s">
        <v>15172</v>
      </c>
      <c r="W879" t="s">
        <v>15172</v>
      </c>
      <c r="X879" t="s">
        <v>13242</v>
      </c>
      <c r="Y879" s="102">
        <v>45993.385736689816</v>
      </c>
    </row>
    <row r="880" spans="1:25" x14ac:dyDescent="0.25">
      <c r="A880">
        <v>1894</v>
      </c>
      <c r="B880" t="s">
        <v>1746</v>
      </c>
      <c r="C880" t="s">
        <v>1744</v>
      </c>
      <c r="D880" t="s">
        <v>1678</v>
      </c>
      <c r="E880" t="s">
        <v>1292</v>
      </c>
      <c r="F880" t="s">
        <v>1471</v>
      </c>
      <c r="G880" t="s">
        <v>1745</v>
      </c>
      <c r="H880">
        <v>1976</v>
      </c>
      <c r="I880" t="s">
        <v>15440</v>
      </c>
      <c r="J880" t="s">
        <v>48</v>
      </c>
      <c r="K880" t="s">
        <v>13251</v>
      </c>
      <c r="L880">
        <v>0</v>
      </c>
      <c r="M880">
        <v>3</v>
      </c>
      <c r="N880" t="s">
        <v>64</v>
      </c>
      <c r="O880" t="s">
        <v>65</v>
      </c>
      <c r="P880">
        <v>0</v>
      </c>
      <c r="Q880" t="s">
        <v>51</v>
      </c>
      <c r="R880" t="s">
        <v>51</v>
      </c>
      <c r="S880" t="s">
        <v>13331</v>
      </c>
      <c r="T880">
        <v>30.149712457118142</v>
      </c>
      <c r="U880">
        <v>61</v>
      </c>
      <c r="V880" t="s">
        <v>15172</v>
      </c>
      <c r="W880" t="s">
        <v>15172</v>
      </c>
      <c r="X880" t="s">
        <v>13242</v>
      </c>
      <c r="Y880" s="102">
        <v>45993.385736689816</v>
      </c>
    </row>
    <row r="881" spans="1:25" x14ac:dyDescent="0.25">
      <c r="A881">
        <v>1895</v>
      </c>
      <c r="B881" t="s">
        <v>1747</v>
      </c>
      <c r="C881" t="s">
        <v>1748</v>
      </c>
      <c r="D881" t="s">
        <v>1678</v>
      </c>
      <c r="E881" t="s">
        <v>1292</v>
      </c>
      <c r="F881" t="s">
        <v>1471</v>
      </c>
      <c r="G881" t="s">
        <v>1749</v>
      </c>
      <c r="H881">
        <v>1976</v>
      </c>
      <c r="I881" t="s">
        <v>15440</v>
      </c>
      <c r="J881" t="s">
        <v>48</v>
      </c>
      <c r="K881" t="s">
        <v>13251</v>
      </c>
      <c r="L881">
        <v>0</v>
      </c>
      <c r="M881">
        <v>3</v>
      </c>
      <c r="N881" t="s">
        <v>64</v>
      </c>
      <c r="O881" t="s">
        <v>65</v>
      </c>
      <c r="P881">
        <v>0</v>
      </c>
      <c r="Q881" t="s">
        <v>51</v>
      </c>
      <c r="R881" t="s">
        <v>51</v>
      </c>
      <c r="S881" t="s">
        <v>13331</v>
      </c>
      <c r="T881">
        <v>30.714745839029966</v>
      </c>
      <c r="U881">
        <v>61</v>
      </c>
      <c r="V881" t="s">
        <v>15172</v>
      </c>
      <c r="W881" t="s">
        <v>15172</v>
      </c>
      <c r="X881" t="s">
        <v>13242</v>
      </c>
      <c r="Y881" s="102">
        <v>45993.385736689816</v>
      </c>
    </row>
    <row r="882" spans="1:25" x14ac:dyDescent="0.25">
      <c r="A882">
        <v>1896</v>
      </c>
      <c r="B882" t="s">
        <v>1750</v>
      </c>
      <c r="C882" t="s">
        <v>1748</v>
      </c>
      <c r="D882" t="s">
        <v>1678</v>
      </c>
      <c r="E882" t="s">
        <v>1292</v>
      </c>
      <c r="F882" t="s">
        <v>1471</v>
      </c>
      <c r="G882" t="s">
        <v>1749</v>
      </c>
      <c r="H882">
        <v>1976</v>
      </c>
      <c r="I882" t="s">
        <v>15440</v>
      </c>
      <c r="J882" t="s">
        <v>48</v>
      </c>
      <c r="K882" t="s">
        <v>13251</v>
      </c>
      <c r="L882">
        <v>0</v>
      </c>
      <c r="M882">
        <v>3</v>
      </c>
      <c r="N882" t="s">
        <v>64</v>
      </c>
      <c r="O882" t="s">
        <v>65</v>
      </c>
      <c r="P882">
        <v>0</v>
      </c>
      <c r="Q882" t="s">
        <v>51</v>
      </c>
      <c r="R882" t="s">
        <v>51</v>
      </c>
      <c r="S882" t="s">
        <v>13331</v>
      </c>
      <c r="T882">
        <v>31.139905015548472</v>
      </c>
      <c r="U882">
        <v>61</v>
      </c>
      <c r="V882" t="s">
        <v>15172</v>
      </c>
      <c r="W882" t="s">
        <v>15172</v>
      </c>
      <c r="X882" t="s">
        <v>13242</v>
      </c>
      <c r="Y882" s="102">
        <v>45993.385736689816</v>
      </c>
    </row>
    <row r="883" spans="1:25" x14ac:dyDescent="0.25">
      <c r="A883">
        <v>1897</v>
      </c>
      <c r="B883" t="s">
        <v>1751</v>
      </c>
      <c r="C883" t="s">
        <v>172</v>
      </c>
      <c r="D883" t="s">
        <v>1678</v>
      </c>
      <c r="E883" t="s">
        <v>1292</v>
      </c>
      <c r="F883" t="s">
        <v>1471</v>
      </c>
      <c r="G883" t="s">
        <v>1752</v>
      </c>
      <c r="H883">
        <v>1976</v>
      </c>
      <c r="I883" t="s">
        <v>15440</v>
      </c>
      <c r="J883" t="s">
        <v>51</v>
      </c>
      <c r="K883" t="s">
        <v>15442</v>
      </c>
      <c r="L883">
        <v>0</v>
      </c>
      <c r="M883">
        <v>1</v>
      </c>
      <c r="N883" t="s">
        <v>59</v>
      </c>
      <c r="O883" t="s">
        <v>116</v>
      </c>
      <c r="P883">
        <v>0</v>
      </c>
      <c r="Q883" t="s">
        <v>51</v>
      </c>
      <c r="R883" t="s">
        <v>51</v>
      </c>
      <c r="S883" t="s">
        <v>13331</v>
      </c>
      <c r="T883">
        <v>30.803700527703697</v>
      </c>
      <c r="U883">
        <v>11.5</v>
      </c>
      <c r="V883" t="s">
        <v>15172</v>
      </c>
      <c r="W883" t="s">
        <v>15172</v>
      </c>
      <c r="X883" t="s">
        <v>13242</v>
      </c>
      <c r="Y883" s="102">
        <v>45993.385736689816</v>
      </c>
    </row>
    <row r="884" spans="1:25" x14ac:dyDescent="0.25">
      <c r="A884">
        <v>1898</v>
      </c>
      <c r="B884" t="s">
        <v>1753</v>
      </c>
      <c r="C884" t="s">
        <v>167</v>
      </c>
      <c r="D884" t="s">
        <v>1678</v>
      </c>
      <c r="E884" t="s">
        <v>1292</v>
      </c>
      <c r="F884" t="s">
        <v>1471</v>
      </c>
      <c r="G884" t="s">
        <v>1754</v>
      </c>
      <c r="H884">
        <v>1974</v>
      </c>
      <c r="I884" t="s">
        <v>15440</v>
      </c>
      <c r="J884" t="s">
        <v>51</v>
      </c>
      <c r="K884" t="s">
        <v>15442</v>
      </c>
      <c r="L884">
        <v>0</v>
      </c>
      <c r="M884">
        <v>1</v>
      </c>
      <c r="N884" t="s">
        <v>59</v>
      </c>
      <c r="O884" t="s">
        <v>116</v>
      </c>
      <c r="P884">
        <v>0</v>
      </c>
      <c r="Q884" t="s">
        <v>51</v>
      </c>
      <c r="R884" t="s">
        <v>51</v>
      </c>
      <c r="S884" t="s">
        <v>13331</v>
      </c>
      <c r="T884">
        <v>31.333227783892902</v>
      </c>
      <c r="U884">
        <v>9.9</v>
      </c>
      <c r="V884" t="s">
        <v>15172</v>
      </c>
      <c r="W884" t="s">
        <v>15172</v>
      </c>
      <c r="X884" t="s">
        <v>13242</v>
      </c>
      <c r="Y884" s="102">
        <v>45993.385736689816</v>
      </c>
    </row>
    <row r="885" spans="1:25" x14ac:dyDescent="0.25">
      <c r="A885">
        <v>1899</v>
      </c>
      <c r="B885" t="s">
        <v>1755</v>
      </c>
      <c r="C885" t="s">
        <v>1756</v>
      </c>
      <c r="D885" t="s">
        <v>1678</v>
      </c>
      <c r="E885" t="s">
        <v>1292</v>
      </c>
      <c r="F885" t="s">
        <v>1471</v>
      </c>
      <c r="G885" t="s">
        <v>1757</v>
      </c>
      <c r="H885">
        <v>1973</v>
      </c>
      <c r="I885" t="s">
        <v>15440</v>
      </c>
      <c r="J885" t="s">
        <v>48</v>
      </c>
      <c r="K885" t="s">
        <v>13251</v>
      </c>
      <c r="L885">
        <v>0</v>
      </c>
      <c r="M885">
        <v>3</v>
      </c>
      <c r="N885" t="s">
        <v>64</v>
      </c>
      <c r="O885" t="s">
        <v>65</v>
      </c>
      <c r="P885">
        <v>0</v>
      </c>
      <c r="Q885" t="s">
        <v>51</v>
      </c>
      <c r="R885" t="s">
        <v>51</v>
      </c>
      <c r="S885" t="s">
        <v>13331</v>
      </c>
      <c r="T885">
        <v>34.180954046094726</v>
      </c>
      <c r="U885">
        <v>61</v>
      </c>
      <c r="V885" t="s">
        <v>15172</v>
      </c>
      <c r="W885" t="s">
        <v>15172</v>
      </c>
      <c r="X885" t="s">
        <v>13242</v>
      </c>
      <c r="Y885" s="102">
        <v>45993.385736689816</v>
      </c>
    </row>
    <row r="886" spans="1:25" x14ac:dyDescent="0.25">
      <c r="A886">
        <v>1900</v>
      </c>
      <c r="B886" t="s">
        <v>1758</v>
      </c>
      <c r="C886" t="s">
        <v>1756</v>
      </c>
      <c r="D886" t="s">
        <v>1678</v>
      </c>
      <c r="E886" t="s">
        <v>1292</v>
      </c>
      <c r="F886" t="s">
        <v>1471</v>
      </c>
      <c r="G886" t="s">
        <v>1757</v>
      </c>
      <c r="H886">
        <v>1973</v>
      </c>
      <c r="I886" t="s">
        <v>15440</v>
      </c>
      <c r="J886" t="s">
        <v>48</v>
      </c>
      <c r="K886" t="s">
        <v>13251</v>
      </c>
      <c r="L886">
        <v>0</v>
      </c>
      <c r="M886">
        <v>3</v>
      </c>
      <c r="N886" t="s">
        <v>64</v>
      </c>
      <c r="O886" t="s">
        <v>65</v>
      </c>
      <c r="P886">
        <v>0</v>
      </c>
      <c r="Q886" t="s">
        <v>51</v>
      </c>
      <c r="R886" t="s">
        <v>51</v>
      </c>
      <c r="S886" t="s">
        <v>13331</v>
      </c>
      <c r="T886">
        <v>34.647810525133558</v>
      </c>
      <c r="U886">
        <v>61</v>
      </c>
      <c r="V886" t="s">
        <v>15172</v>
      </c>
      <c r="W886" t="s">
        <v>15172</v>
      </c>
      <c r="X886" t="s">
        <v>13242</v>
      </c>
      <c r="Y886" s="102">
        <v>45993.385736689816</v>
      </c>
    </row>
    <row r="887" spans="1:25" x14ac:dyDescent="0.25">
      <c r="A887">
        <v>1901</v>
      </c>
      <c r="B887" t="s">
        <v>1759</v>
      </c>
      <c r="C887" t="s">
        <v>172</v>
      </c>
      <c r="D887" t="s">
        <v>1678</v>
      </c>
      <c r="E887" t="s">
        <v>1292</v>
      </c>
      <c r="F887" t="s">
        <v>1471</v>
      </c>
      <c r="G887" t="s">
        <v>1760</v>
      </c>
      <c r="H887">
        <v>1973</v>
      </c>
      <c r="I887" t="s">
        <v>15440</v>
      </c>
      <c r="J887" t="s">
        <v>51</v>
      </c>
      <c r="K887" t="s">
        <v>15442</v>
      </c>
      <c r="L887">
        <v>0</v>
      </c>
      <c r="M887">
        <v>1</v>
      </c>
      <c r="N887" t="s">
        <v>59</v>
      </c>
      <c r="O887" t="s">
        <v>116</v>
      </c>
      <c r="P887">
        <v>0</v>
      </c>
      <c r="Q887" t="s">
        <v>51</v>
      </c>
      <c r="R887" t="s">
        <v>51</v>
      </c>
      <c r="S887" t="s">
        <v>13331</v>
      </c>
      <c r="T887">
        <v>34.757014666170257</v>
      </c>
      <c r="U887">
        <v>8</v>
      </c>
      <c r="V887" t="s">
        <v>15172</v>
      </c>
      <c r="W887" t="s">
        <v>15172</v>
      </c>
      <c r="X887" t="s">
        <v>13242</v>
      </c>
      <c r="Y887" s="102">
        <v>45993.385736689816</v>
      </c>
    </row>
    <row r="888" spans="1:25" x14ac:dyDescent="0.25">
      <c r="A888">
        <v>1902</v>
      </c>
      <c r="B888" t="s">
        <v>1761</v>
      </c>
      <c r="C888" t="s">
        <v>1762</v>
      </c>
      <c r="D888" t="s">
        <v>1678</v>
      </c>
      <c r="E888" t="s">
        <v>1292</v>
      </c>
      <c r="F888" t="s">
        <v>1471</v>
      </c>
      <c r="G888" t="s">
        <v>1763</v>
      </c>
      <c r="H888">
        <v>1973</v>
      </c>
      <c r="I888" t="s">
        <v>15440</v>
      </c>
      <c r="J888" t="s">
        <v>48</v>
      </c>
      <c r="K888" t="s">
        <v>13251</v>
      </c>
      <c r="L888">
        <v>0</v>
      </c>
      <c r="M888">
        <v>3</v>
      </c>
      <c r="N888" t="s">
        <v>49</v>
      </c>
      <c r="O888" t="s">
        <v>50</v>
      </c>
      <c r="P888">
        <v>0</v>
      </c>
      <c r="Q888" t="s">
        <v>51</v>
      </c>
      <c r="R888" t="s">
        <v>51</v>
      </c>
      <c r="S888" t="s">
        <v>13331</v>
      </c>
      <c r="T888">
        <v>35.960079354716584</v>
      </c>
      <c r="U888">
        <v>120</v>
      </c>
      <c r="V888" t="s">
        <v>15172</v>
      </c>
      <c r="W888" t="s">
        <v>15172</v>
      </c>
      <c r="X888" t="s">
        <v>13242</v>
      </c>
      <c r="Y888" s="102">
        <v>45993.385736689816</v>
      </c>
    </row>
    <row r="889" spans="1:25" x14ac:dyDescent="0.25">
      <c r="A889">
        <v>1903</v>
      </c>
      <c r="B889" t="s">
        <v>1764</v>
      </c>
      <c r="C889" t="s">
        <v>1762</v>
      </c>
      <c r="D889" t="s">
        <v>1678</v>
      </c>
      <c r="E889" t="s">
        <v>1292</v>
      </c>
      <c r="F889" t="s">
        <v>1471</v>
      </c>
      <c r="G889" t="s">
        <v>1763</v>
      </c>
      <c r="H889">
        <v>1973</v>
      </c>
      <c r="I889" t="s">
        <v>15440</v>
      </c>
      <c r="J889" t="s">
        <v>48</v>
      </c>
      <c r="K889" t="s">
        <v>13251</v>
      </c>
      <c r="L889">
        <v>0</v>
      </c>
      <c r="M889">
        <v>3</v>
      </c>
      <c r="N889" t="s">
        <v>49</v>
      </c>
      <c r="O889" t="s">
        <v>50</v>
      </c>
      <c r="P889">
        <v>0</v>
      </c>
      <c r="Q889" t="s">
        <v>51</v>
      </c>
      <c r="R889" t="s">
        <v>51</v>
      </c>
      <c r="S889" t="s">
        <v>13331</v>
      </c>
      <c r="T889">
        <v>36.425839525810588</v>
      </c>
      <c r="U889">
        <v>120</v>
      </c>
      <c r="V889" t="s">
        <v>15172</v>
      </c>
      <c r="W889" t="s">
        <v>15172</v>
      </c>
      <c r="X889" t="s">
        <v>13242</v>
      </c>
      <c r="Y889" s="102">
        <v>45993.385736689816</v>
      </c>
    </row>
    <row r="890" spans="1:25" x14ac:dyDescent="0.25">
      <c r="A890">
        <v>1904</v>
      </c>
      <c r="B890" t="s">
        <v>1765</v>
      </c>
      <c r="C890" t="s">
        <v>172</v>
      </c>
      <c r="D890" t="s">
        <v>1678</v>
      </c>
      <c r="E890" t="s">
        <v>1292</v>
      </c>
      <c r="F890" t="s">
        <v>1471</v>
      </c>
      <c r="G890" t="s">
        <v>1766</v>
      </c>
      <c r="H890">
        <v>1975</v>
      </c>
      <c r="I890" t="s">
        <v>15440</v>
      </c>
      <c r="J890" t="s">
        <v>51</v>
      </c>
      <c r="K890" t="s">
        <v>15442</v>
      </c>
      <c r="L890">
        <v>0</v>
      </c>
      <c r="M890">
        <v>1</v>
      </c>
      <c r="N890" t="s">
        <v>59</v>
      </c>
      <c r="O890" t="s">
        <v>116</v>
      </c>
      <c r="P890">
        <v>0</v>
      </c>
      <c r="Q890" t="s">
        <v>51</v>
      </c>
      <c r="R890" t="s">
        <v>51</v>
      </c>
      <c r="S890" t="s">
        <v>13331</v>
      </c>
      <c r="T890">
        <v>37.153177246641597</v>
      </c>
      <c r="U890">
        <v>8</v>
      </c>
      <c r="V890" t="s">
        <v>15172</v>
      </c>
      <c r="W890" t="s">
        <v>15172</v>
      </c>
      <c r="X890" t="s">
        <v>13242</v>
      </c>
      <c r="Y890" s="102">
        <v>45993.385736689816</v>
      </c>
    </row>
    <row r="891" spans="1:25" x14ac:dyDescent="0.25">
      <c r="A891">
        <v>1905</v>
      </c>
      <c r="B891" t="s">
        <v>1767</v>
      </c>
      <c r="C891" t="s">
        <v>167</v>
      </c>
      <c r="D891" t="s">
        <v>1678</v>
      </c>
      <c r="E891" t="s">
        <v>1292</v>
      </c>
      <c r="F891" t="s">
        <v>1471</v>
      </c>
      <c r="G891" t="s">
        <v>1766</v>
      </c>
      <c r="H891">
        <v>1975</v>
      </c>
      <c r="I891" t="s">
        <v>15440</v>
      </c>
      <c r="J891" t="s">
        <v>51</v>
      </c>
      <c r="K891" t="s">
        <v>15442</v>
      </c>
      <c r="L891">
        <v>0</v>
      </c>
      <c r="M891">
        <v>1</v>
      </c>
      <c r="N891" t="s">
        <v>59</v>
      </c>
      <c r="O891" t="s">
        <v>116</v>
      </c>
      <c r="P891">
        <v>0</v>
      </c>
      <c r="Q891" t="s">
        <v>51</v>
      </c>
      <c r="R891" t="s">
        <v>51</v>
      </c>
      <c r="S891" t="s">
        <v>13331</v>
      </c>
      <c r="T891">
        <v>37.820086601002416</v>
      </c>
      <c r="U891">
        <v>9.3000000000000007</v>
      </c>
      <c r="V891" t="s">
        <v>15172</v>
      </c>
      <c r="W891" t="s">
        <v>15172</v>
      </c>
      <c r="X891" t="s">
        <v>13242</v>
      </c>
      <c r="Y891" s="102">
        <v>45993.385736689816</v>
      </c>
    </row>
    <row r="892" spans="1:25" x14ac:dyDescent="0.25">
      <c r="A892">
        <v>1906</v>
      </c>
      <c r="B892" t="s">
        <v>1768</v>
      </c>
      <c r="C892" t="s">
        <v>167</v>
      </c>
      <c r="D892" t="s">
        <v>1678</v>
      </c>
      <c r="E892" t="s">
        <v>1292</v>
      </c>
      <c r="F892" t="s">
        <v>1471</v>
      </c>
      <c r="G892" t="s">
        <v>1766</v>
      </c>
      <c r="H892">
        <v>1975</v>
      </c>
      <c r="I892" t="s">
        <v>15440</v>
      </c>
      <c r="J892" t="s">
        <v>51</v>
      </c>
      <c r="K892" t="s">
        <v>15442</v>
      </c>
      <c r="L892">
        <v>0</v>
      </c>
      <c r="M892">
        <v>1</v>
      </c>
      <c r="N892" t="s">
        <v>59</v>
      </c>
      <c r="O892" t="s">
        <v>116</v>
      </c>
      <c r="P892">
        <v>0</v>
      </c>
      <c r="Q892" t="s">
        <v>51</v>
      </c>
      <c r="R892" t="s">
        <v>51</v>
      </c>
      <c r="S892" t="s">
        <v>13331</v>
      </c>
      <c r="T892">
        <v>38.332837363279346</v>
      </c>
      <c r="U892">
        <v>9.3000000000000007</v>
      </c>
      <c r="V892" t="s">
        <v>15172</v>
      </c>
      <c r="W892" t="s">
        <v>15172</v>
      </c>
      <c r="X892" t="s">
        <v>13242</v>
      </c>
      <c r="Y892" s="102">
        <v>45993.385736689816</v>
      </c>
    </row>
    <row r="893" spans="1:25" x14ac:dyDescent="0.25">
      <c r="A893">
        <v>1907</v>
      </c>
      <c r="B893" t="s">
        <v>1769</v>
      </c>
      <c r="C893" t="s">
        <v>1690</v>
      </c>
      <c r="D893" t="s">
        <v>1678</v>
      </c>
      <c r="E893" t="s">
        <v>1292</v>
      </c>
      <c r="F893" t="s">
        <v>1471</v>
      </c>
      <c r="G893" t="s">
        <v>1770</v>
      </c>
      <c r="H893">
        <v>1975</v>
      </c>
      <c r="I893" t="s">
        <v>15440</v>
      </c>
      <c r="J893" t="s">
        <v>51</v>
      </c>
      <c r="K893" t="s">
        <v>15442</v>
      </c>
      <c r="L893">
        <v>0</v>
      </c>
      <c r="M893">
        <v>1</v>
      </c>
      <c r="N893" t="s">
        <v>59</v>
      </c>
      <c r="O893" t="s">
        <v>116</v>
      </c>
      <c r="P893">
        <v>0</v>
      </c>
      <c r="Q893" t="s">
        <v>51</v>
      </c>
      <c r="R893" t="s">
        <v>51</v>
      </c>
      <c r="S893" t="s">
        <v>13331</v>
      </c>
      <c r="T893">
        <v>38.697567233273389</v>
      </c>
      <c r="U893">
        <v>18.3</v>
      </c>
      <c r="V893" t="s">
        <v>15172</v>
      </c>
      <c r="W893" t="s">
        <v>15172</v>
      </c>
      <c r="X893" t="s">
        <v>13242</v>
      </c>
      <c r="Y893" s="102">
        <v>45993.385736689816</v>
      </c>
    </row>
    <row r="894" spans="1:25" x14ac:dyDescent="0.25">
      <c r="A894">
        <v>1908</v>
      </c>
      <c r="B894" t="s">
        <v>1771</v>
      </c>
      <c r="C894" t="s">
        <v>167</v>
      </c>
      <c r="D894" t="s">
        <v>1678</v>
      </c>
      <c r="E894" t="s">
        <v>1292</v>
      </c>
      <c r="F894" t="s">
        <v>1471</v>
      </c>
      <c r="G894" t="s">
        <v>1772</v>
      </c>
      <c r="H894">
        <v>1975</v>
      </c>
      <c r="I894" t="s">
        <v>15440</v>
      </c>
      <c r="J894" t="s">
        <v>51</v>
      </c>
      <c r="K894" t="s">
        <v>15442</v>
      </c>
      <c r="L894">
        <v>0</v>
      </c>
      <c r="M894">
        <v>1</v>
      </c>
      <c r="N894" t="s">
        <v>59</v>
      </c>
      <c r="O894" t="s">
        <v>116</v>
      </c>
      <c r="P894">
        <v>0</v>
      </c>
      <c r="Q894" t="s">
        <v>51</v>
      </c>
      <c r="R894" t="s">
        <v>51</v>
      </c>
      <c r="S894" t="s">
        <v>13331</v>
      </c>
      <c r="T894">
        <v>40.489653651653846</v>
      </c>
      <c r="U894">
        <v>9.3000000000000007</v>
      </c>
      <c r="V894" t="s">
        <v>15172</v>
      </c>
      <c r="W894" t="s">
        <v>15172</v>
      </c>
      <c r="X894" t="s">
        <v>13242</v>
      </c>
      <c r="Y894" s="102">
        <v>45993.385736689816</v>
      </c>
    </row>
    <row r="895" spans="1:25" x14ac:dyDescent="0.25">
      <c r="A895">
        <v>1909</v>
      </c>
      <c r="B895" t="s">
        <v>1773</v>
      </c>
      <c r="C895" t="s">
        <v>1690</v>
      </c>
      <c r="D895" t="s">
        <v>1678</v>
      </c>
      <c r="E895" t="s">
        <v>1292</v>
      </c>
      <c r="F895" t="s">
        <v>1471</v>
      </c>
      <c r="G895" t="s">
        <v>1774</v>
      </c>
      <c r="H895">
        <v>1975</v>
      </c>
      <c r="I895" t="s">
        <v>15440</v>
      </c>
      <c r="J895" t="s">
        <v>51</v>
      </c>
      <c r="K895" t="s">
        <v>15442</v>
      </c>
      <c r="L895">
        <v>0</v>
      </c>
      <c r="M895">
        <v>1</v>
      </c>
      <c r="N895" t="s">
        <v>59</v>
      </c>
      <c r="O895" t="s">
        <v>116</v>
      </c>
      <c r="P895">
        <v>0</v>
      </c>
      <c r="Q895" t="s">
        <v>51</v>
      </c>
      <c r="R895" t="s">
        <v>51</v>
      </c>
      <c r="S895" t="s">
        <v>13331</v>
      </c>
      <c r="T895">
        <v>42.198402883674021</v>
      </c>
      <c r="U895">
        <v>15.6</v>
      </c>
      <c r="V895" t="s">
        <v>15172</v>
      </c>
      <c r="W895" t="s">
        <v>15172</v>
      </c>
      <c r="X895" t="s">
        <v>13242</v>
      </c>
      <c r="Y895" s="102">
        <v>45993.385736689816</v>
      </c>
    </row>
    <row r="896" spans="1:25" x14ac:dyDescent="0.25">
      <c r="A896">
        <v>1910</v>
      </c>
      <c r="B896" t="s">
        <v>1775</v>
      </c>
      <c r="C896" t="s">
        <v>1690</v>
      </c>
      <c r="D896" t="s">
        <v>1678</v>
      </c>
      <c r="E896" t="s">
        <v>1292</v>
      </c>
      <c r="F896" t="s">
        <v>1471</v>
      </c>
      <c r="G896" t="s">
        <v>1774</v>
      </c>
      <c r="H896">
        <v>1973</v>
      </c>
      <c r="I896" t="s">
        <v>15440</v>
      </c>
      <c r="J896" t="s">
        <v>51</v>
      </c>
      <c r="K896" t="s">
        <v>15442</v>
      </c>
      <c r="L896">
        <v>0</v>
      </c>
      <c r="M896">
        <v>1</v>
      </c>
      <c r="N896" t="s">
        <v>59</v>
      </c>
      <c r="O896" t="s">
        <v>116</v>
      </c>
      <c r="P896">
        <v>0</v>
      </c>
      <c r="Q896" t="s">
        <v>51</v>
      </c>
      <c r="R896" t="s">
        <v>51</v>
      </c>
      <c r="S896" t="s">
        <v>13331</v>
      </c>
      <c r="T896">
        <v>42.758896160888469</v>
      </c>
      <c r="U896">
        <v>15.4</v>
      </c>
      <c r="V896" t="s">
        <v>15172</v>
      </c>
      <c r="W896" t="s">
        <v>15172</v>
      </c>
      <c r="X896" t="s">
        <v>13242</v>
      </c>
      <c r="Y896" s="102">
        <v>45993.385736689816</v>
      </c>
    </row>
    <row r="897" spans="1:25" x14ac:dyDescent="0.25">
      <c r="A897">
        <v>1911</v>
      </c>
      <c r="B897" t="s">
        <v>1776</v>
      </c>
      <c r="C897" t="s">
        <v>1690</v>
      </c>
      <c r="D897" t="s">
        <v>1678</v>
      </c>
      <c r="E897" t="s">
        <v>1292</v>
      </c>
      <c r="F897" t="s">
        <v>1471</v>
      </c>
      <c r="G897" t="s">
        <v>1774</v>
      </c>
      <c r="H897">
        <v>1973</v>
      </c>
      <c r="I897" t="s">
        <v>15440</v>
      </c>
      <c r="J897" t="s">
        <v>51</v>
      </c>
      <c r="K897" t="s">
        <v>15442</v>
      </c>
      <c r="L897">
        <v>0</v>
      </c>
      <c r="M897">
        <v>1</v>
      </c>
      <c r="N897" t="s">
        <v>59</v>
      </c>
      <c r="O897" t="s">
        <v>116</v>
      </c>
      <c r="P897">
        <v>0</v>
      </c>
      <c r="Q897" t="s">
        <v>51</v>
      </c>
      <c r="R897" t="s">
        <v>51</v>
      </c>
      <c r="S897" t="s">
        <v>13331</v>
      </c>
      <c r="T897">
        <v>43.271091225955146</v>
      </c>
      <c r="U897">
        <v>15.4</v>
      </c>
      <c r="V897" t="s">
        <v>15172</v>
      </c>
      <c r="W897" t="s">
        <v>15172</v>
      </c>
      <c r="X897" t="s">
        <v>13242</v>
      </c>
      <c r="Y897" s="102">
        <v>45993.385736689816</v>
      </c>
    </row>
    <row r="898" spans="1:25" x14ac:dyDescent="0.25">
      <c r="A898">
        <v>1912</v>
      </c>
      <c r="B898" t="s">
        <v>1777</v>
      </c>
      <c r="C898" t="s">
        <v>454</v>
      </c>
      <c r="D898" t="s">
        <v>1678</v>
      </c>
      <c r="E898" t="s">
        <v>1292</v>
      </c>
      <c r="F898" t="s">
        <v>1471</v>
      </c>
      <c r="G898" t="s">
        <v>1774</v>
      </c>
      <c r="H898">
        <v>1973</v>
      </c>
      <c r="I898" t="s">
        <v>15440</v>
      </c>
      <c r="J898" t="s">
        <v>51</v>
      </c>
      <c r="K898" t="s">
        <v>15442</v>
      </c>
      <c r="L898">
        <v>0</v>
      </c>
      <c r="M898">
        <v>1</v>
      </c>
      <c r="N898" t="s">
        <v>59</v>
      </c>
      <c r="O898" t="s">
        <v>116</v>
      </c>
      <c r="P898">
        <v>0</v>
      </c>
      <c r="Q898" t="s">
        <v>51</v>
      </c>
      <c r="R898" t="s">
        <v>51</v>
      </c>
      <c r="S898" t="s">
        <v>13331</v>
      </c>
      <c r="T898">
        <v>42.872007143922836</v>
      </c>
      <c r="U898">
        <v>9.1</v>
      </c>
      <c r="V898" t="s">
        <v>15172</v>
      </c>
      <c r="W898" t="s">
        <v>15172</v>
      </c>
      <c r="X898" t="s">
        <v>13242</v>
      </c>
      <c r="Y898" s="102">
        <v>45993.385736689816</v>
      </c>
    </row>
    <row r="899" spans="1:25" x14ac:dyDescent="0.25">
      <c r="A899">
        <v>1913</v>
      </c>
      <c r="B899" t="s">
        <v>1778</v>
      </c>
      <c r="C899" t="s">
        <v>454</v>
      </c>
      <c r="D899" t="s">
        <v>1678</v>
      </c>
      <c r="E899" t="s">
        <v>1292</v>
      </c>
      <c r="F899" t="s">
        <v>1471</v>
      </c>
      <c r="G899" t="s">
        <v>1774</v>
      </c>
      <c r="H899">
        <v>1973</v>
      </c>
      <c r="I899" t="s">
        <v>15440</v>
      </c>
      <c r="J899" t="s">
        <v>51</v>
      </c>
      <c r="K899" t="s">
        <v>15442</v>
      </c>
      <c r="L899">
        <v>0</v>
      </c>
      <c r="M899">
        <v>1</v>
      </c>
      <c r="N899" t="s">
        <v>59</v>
      </c>
      <c r="O899" t="s">
        <v>116</v>
      </c>
      <c r="P899">
        <v>0</v>
      </c>
      <c r="Q899" t="s">
        <v>51</v>
      </c>
      <c r="R899" t="s">
        <v>51</v>
      </c>
      <c r="S899" t="s">
        <v>13331</v>
      </c>
      <c r="T899">
        <v>43.369946415631198</v>
      </c>
      <c r="U899">
        <v>9.1</v>
      </c>
      <c r="V899" t="s">
        <v>15172</v>
      </c>
      <c r="W899" t="s">
        <v>15172</v>
      </c>
      <c r="X899" t="s">
        <v>13242</v>
      </c>
      <c r="Y899" s="102">
        <v>45993.385736689816</v>
      </c>
    </row>
    <row r="900" spans="1:25" x14ac:dyDescent="0.25">
      <c r="A900">
        <v>1914</v>
      </c>
      <c r="B900" t="s">
        <v>1779</v>
      </c>
      <c r="C900" t="s">
        <v>167</v>
      </c>
      <c r="D900" t="s">
        <v>1678</v>
      </c>
      <c r="E900" t="s">
        <v>1292</v>
      </c>
      <c r="F900" t="s">
        <v>1471</v>
      </c>
      <c r="G900" t="s">
        <v>1780</v>
      </c>
      <c r="H900">
        <v>1973</v>
      </c>
      <c r="I900" t="s">
        <v>15440</v>
      </c>
      <c r="J900" t="s">
        <v>51</v>
      </c>
      <c r="K900" t="s">
        <v>15442</v>
      </c>
      <c r="L900">
        <v>0</v>
      </c>
      <c r="M900">
        <v>1</v>
      </c>
      <c r="N900" t="s">
        <v>59</v>
      </c>
      <c r="O900" t="s">
        <v>116</v>
      </c>
      <c r="P900">
        <v>0</v>
      </c>
      <c r="Q900" t="s">
        <v>51</v>
      </c>
      <c r="R900" t="s">
        <v>51</v>
      </c>
      <c r="S900" t="s">
        <v>13331</v>
      </c>
      <c r="T900">
        <v>44.233035146442354</v>
      </c>
      <c r="U900">
        <v>10.3</v>
      </c>
      <c r="V900" t="s">
        <v>15172</v>
      </c>
      <c r="W900" t="s">
        <v>15172</v>
      </c>
      <c r="X900" t="s">
        <v>13242</v>
      </c>
      <c r="Y900" s="102">
        <v>45993.385736689816</v>
      </c>
    </row>
    <row r="901" spans="1:25" x14ac:dyDescent="0.25">
      <c r="A901">
        <v>1915</v>
      </c>
      <c r="B901" t="s">
        <v>1781</v>
      </c>
      <c r="C901" t="s">
        <v>167</v>
      </c>
      <c r="D901" t="s">
        <v>1678</v>
      </c>
      <c r="E901" t="s">
        <v>1292</v>
      </c>
      <c r="F901" t="s">
        <v>1471</v>
      </c>
      <c r="G901" t="s">
        <v>1782</v>
      </c>
      <c r="H901">
        <v>1973</v>
      </c>
      <c r="I901" t="s">
        <v>15440</v>
      </c>
      <c r="J901" t="s">
        <v>51</v>
      </c>
      <c r="K901" t="s">
        <v>15442</v>
      </c>
      <c r="L901">
        <v>0</v>
      </c>
      <c r="M901">
        <v>1</v>
      </c>
      <c r="N901" t="s">
        <v>59</v>
      </c>
      <c r="O901" t="s">
        <v>116</v>
      </c>
      <c r="P901">
        <v>0</v>
      </c>
      <c r="Q901" t="s">
        <v>51</v>
      </c>
      <c r="R901" t="s">
        <v>51</v>
      </c>
      <c r="S901" t="s">
        <v>13331</v>
      </c>
      <c r="T901">
        <v>45.445409291085326</v>
      </c>
      <c r="U901">
        <v>9.9</v>
      </c>
      <c r="V901" t="s">
        <v>15172</v>
      </c>
      <c r="W901" t="s">
        <v>15172</v>
      </c>
      <c r="X901" t="s">
        <v>13242</v>
      </c>
      <c r="Y901" s="102">
        <v>45993.385736689816</v>
      </c>
    </row>
    <row r="902" spans="1:25" x14ac:dyDescent="0.25">
      <c r="A902">
        <v>1916</v>
      </c>
      <c r="B902" t="s">
        <v>1783</v>
      </c>
      <c r="C902" t="s">
        <v>167</v>
      </c>
      <c r="D902" t="s">
        <v>1678</v>
      </c>
      <c r="E902" t="s">
        <v>1292</v>
      </c>
      <c r="F902" t="s">
        <v>1471</v>
      </c>
      <c r="G902" t="s">
        <v>1782</v>
      </c>
      <c r="H902">
        <v>1973</v>
      </c>
      <c r="I902" t="s">
        <v>15440</v>
      </c>
      <c r="J902" t="s">
        <v>51</v>
      </c>
      <c r="K902" t="s">
        <v>15442</v>
      </c>
      <c r="L902">
        <v>0</v>
      </c>
      <c r="M902">
        <v>1</v>
      </c>
      <c r="N902" t="s">
        <v>59</v>
      </c>
      <c r="O902" t="s">
        <v>116</v>
      </c>
      <c r="P902">
        <v>0</v>
      </c>
      <c r="Q902" t="s">
        <v>51</v>
      </c>
      <c r="R902" t="s">
        <v>51</v>
      </c>
      <c r="S902" t="s">
        <v>13331</v>
      </c>
      <c r="T902">
        <v>45.909333440583069</v>
      </c>
      <c r="U902">
        <v>9.9</v>
      </c>
      <c r="V902" t="s">
        <v>15172</v>
      </c>
      <c r="W902" t="s">
        <v>15172</v>
      </c>
      <c r="X902" t="s">
        <v>13242</v>
      </c>
      <c r="Y902" s="102">
        <v>45993.385736689816</v>
      </c>
    </row>
    <row r="903" spans="1:25" x14ac:dyDescent="0.25">
      <c r="A903">
        <v>1917</v>
      </c>
      <c r="B903" t="s">
        <v>1784</v>
      </c>
      <c r="C903" t="s">
        <v>1785</v>
      </c>
      <c r="D903" t="s">
        <v>1678</v>
      </c>
      <c r="E903" t="s">
        <v>1292</v>
      </c>
      <c r="F903" t="s">
        <v>1471</v>
      </c>
      <c r="G903" t="s">
        <v>1786</v>
      </c>
      <c r="H903">
        <v>1973</v>
      </c>
      <c r="I903" t="s">
        <v>15440</v>
      </c>
      <c r="J903" t="s">
        <v>48</v>
      </c>
      <c r="K903" t="s">
        <v>13251</v>
      </c>
      <c r="L903">
        <v>0</v>
      </c>
      <c r="M903">
        <v>1</v>
      </c>
      <c r="N903" t="s">
        <v>49</v>
      </c>
      <c r="O903" t="s">
        <v>50</v>
      </c>
      <c r="P903">
        <v>0</v>
      </c>
      <c r="Q903" t="s">
        <v>51</v>
      </c>
      <c r="R903" t="s">
        <v>51</v>
      </c>
      <c r="S903" t="s">
        <v>13331</v>
      </c>
      <c r="T903">
        <v>47.18225732471511</v>
      </c>
      <c r="U903">
        <v>76</v>
      </c>
      <c r="V903" t="s">
        <v>15172</v>
      </c>
      <c r="W903" t="s">
        <v>15172</v>
      </c>
      <c r="X903" t="s">
        <v>13242</v>
      </c>
      <c r="Y903" s="102">
        <v>45993.385736689816</v>
      </c>
    </row>
    <row r="904" spans="1:25" x14ac:dyDescent="0.25">
      <c r="A904">
        <v>1918</v>
      </c>
      <c r="B904" t="s">
        <v>1787</v>
      </c>
      <c r="C904" t="s">
        <v>1785</v>
      </c>
      <c r="D904" t="s">
        <v>1678</v>
      </c>
      <c r="E904" t="s">
        <v>1292</v>
      </c>
      <c r="F904" t="s">
        <v>1471</v>
      </c>
      <c r="G904" t="s">
        <v>1786</v>
      </c>
      <c r="H904">
        <v>1973</v>
      </c>
      <c r="I904" t="s">
        <v>15440</v>
      </c>
      <c r="J904" t="s">
        <v>48</v>
      </c>
      <c r="K904" t="s">
        <v>13251</v>
      </c>
      <c r="L904">
        <v>0</v>
      </c>
      <c r="M904">
        <v>1</v>
      </c>
      <c r="N904" t="s">
        <v>49</v>
      </c>
      <c r="O904" t="s">
        <v>50</v>
      </c>
      <c r="P904">
        <v>0</v>
      </c>
      <c r="Q904" t="s">
        <v>51</v>
      </c>
      <c r="R904" t="s">
        <v>51</v>
      </c>
      <c r="S904" t="s">
        <v>13331</v>
      </c>
      <c r="T904">
        <v>47.669567642649042</v>
      </c>
      <c r="U904">
        <v>76</v>
      </c>
      <c r="V904" t="s">
        <v>15172</v>
      </c>
      <c r="W904" t="s">
        <v>15172</v>
      </c>
      <c r="X904" t="s">
        <v>13242</v>
      </c>
      <c r="Y904" s="102">
        <v>45993.385736689816</v>
      </c>
    </row>
    <row r="905" spans="1:25" x14ac:dyDescent="0.25">
      <c r="A905">
        <v>1919</v>
      </c>
      <c r="B905" t="s">
        <v>1788</v>
      </c>
      <c r="C905" t="s">
        <v>1690</v>
      </c>
      <c r="D905" t="s">
        <v>1678</v>
      </c>
      <c r="E905" t="s">
        <v>1292</v>
      </c>
      <c r="F905" t="s">
        <v>1471</v>
      </c>
      <c r="G905" t="s">
        <v>1789</v>
      </c>
      <c r="H905">
        <v>1973</v>
      </c>
      <c r="I905" t="s">
        <v>15440</v>
      </c>
      <c r="J905" t="s">
        <v>51</v>
      </c>
      <c r="K905" t="s">
        <v>15442</v>
      </c>
      <c r="L905">
        <v>0</v>
      </c>
      <c r="M905">
        <v>1</v>
      </c>
      <c r="N905" t="s">
        <v>59</v>
      </c>
      <c r="O905" t="s">
        <v>116</v>
      </c>
      <c r="P905">
        <v>0</v>
      </c>
      <c r="Q905" t="s">
        <v>51</v>
      </c>
      <c r="R905" t="s">
        <v>51</v>
      </c>
      <c r="S905" t="s">
        <v>13331</v>
      </c>
      <c r="T905">
        <v>50.882574745557875</v>
      </c>
      <c r="U905">
        <v>15.7</v>
      </c>
      <c r="V905" t="s">
        <v>15172</v>
      </c>
      <c r="W905" t="s">
        <v>15172</v>
      </c>
      <c r="X905" t="s">
        <v>13242</v>
      </c>
      <c r="Y905" s="102">
        <v>45993.385736689816</v>
      </c>
    </row>
    <row r="906" spans="1:25" x14ac:dyDescent="0.25">
      <c r="A906">
        <v>1920</v>
      </c>
      <c r="B906" t="s">
        <v>1790</v>
      </c>
      <c r="C906" t="s">
        <v>1578</v>
      </c>
      <c r="D906" t="s">
        <v>1678</v>
      </c>
      <c r="E906" t="s">
        <v>1292</v>
      </c>
      <c r="F906" t="s">
        <v>1471</v>
      </c>
      <c r="G906" t="s">
        <v>1791</v>
      </c>
      <c r="H906">
        <v>1963</v>
      </c>
      <c r="I906" t="s">
        <v>15440</v>
      </c>
      <c r="J906" t="s">
        <v>48</v>
      </c>
      <c r="K906" t="s">
        <v>13251</v>
      </c>
      <c r="L906">
        <v>0</v>
      </c>
      <c r="M906">
        <v>3</v>
      </c>
      <c r="N906" t="s">
        <v>73</v>
      </c>
      <c r="O906" t="s">
        <v>475</v>
      </c>
      <c r="P906">
        <v>2</v>
      </c>
      <c r="Q906" t="s">
        <v>59</v>
      </c>
      <c r="R906" t="s">
        <v>50</v>
      </c>
      <c r="S906" t="s">
        <v>13331</v>
      </c>
      <c r="T906">
        <v>51.686777911328122</v>
      </c>
      <c r="U906">
        <v>580.1</v>
      </c>
      <c r="V906" t="s">
        <v>15172</v>
      </c>
      <c r="W906" t="s">
        <v>15172</v>
      </c>
      <c r="X906" t="s">
        <v>13242</v>
      </c>
      <c r="Y906" s="102">
        <v>45993.385736689816</v>
      </c>
    </row>
    <row r="907" spans="1:25" x14ac:dyDescent="0.25">
      <c r="A907">
        <v>1921</v>
      </c>
      <c r="B907" t="s">
        <v>1792</v>
      </c>
      <c r="C907" t="s">
        <v>1578</v>
      </c>
      <c r="D907" t="s">
        <v>1678</v>
      </c>
      <c r="E907" t="s">
        <v>1292</v>
      </c>
      <c r="F907" t="s">
        <v>1471</v>
      </c>
      <c r="G907" t="s">
        <v>1791</v>
      </c>
      <c r="H907">
        <v>1978</v>
      </c>
      <c r="I907" t="s">
        <v>15440</v>
      </c>
      <c r="J907" t="s">
        <v>48</v>
      </c>
      <c r="K907" t="s">
        <v>13251</v>
      </c>
      <c r="L907">
        <v>0</v>
      </c>
      <c r="M907">
        <v>4</v>
      </c>
      <c r="N907" t="s">
        <v>73</v>
      </c>
      <c r="O907" t="s">
        <v>50</v>
      </c>
      <c r="P907">
        <v>0</v>
      </c>
      <c r="Q907" t="s">
        <v>51</v>
      </c>
      <c r="R907" t="s">
        <v>51</v>
      </c>
      <c r="S907" t="s">
        <v>13331</v>
      </c>
      <c r="T907">
        <v>52.129491354374323</v>
      </c>
      <c r="U907">
        <v>570.70000000000005</v>
      </c>
      <c r="V907" t="s">
        <v>15172</v>
      </c>
      <c r="W907" t="s">
        <v>15172</v>
      </c>
      <c r="X907" t="s">
        <v>13242</v>
      </c>
      <c r="Y907" s="102">
        <v>45993.385736689816</v>
      </c>
    </row>
    <row r="908" spans="1:25" x14ac:dyDescent="0.25">
      <c r="A908">
        <v>1922</v>
      </c>
      <c r="B908" t="s">
        <v>1793</v>
      </c>
      <c r="C908" t="s">
        <v>172</v>
      </c>
      <c r="D908" t="s">
        <v>1678</v>
      </c>
      <c r="E908" t="s">
        <v>1292</v>
      </c>
      <c r="F908" t="s">
        <v>1471</v>
      </c>
      <c r="G908" t="s">
        <v>1794</v>
      </c>
      <c r="H908">
        <v>1964</v>
      </c>
      <c r="I908" t="s">
        <v>15440</v>
      </c>
      <c r="J908" t="s">
        <v>51</v>
      </c>
      <c r="K908" t="s">
        <v>15442</v>
      </c>
      <c r="L908">
        <v>0</v>
      </c>
      <c r="M908">
        <v>1</v>
      </c>
      <c r="N908" t="s">
        <v>59</v>
      </c>
      <c r="O908" t="s">
        <v>116</v>
      </c>
      <c r="P908">
        <v>0</v>
      </c>
      <c r="Q908" t="s">
        <v>51</v>
      </c>
      <c r="R908" t="s">
        <v>51</v>
      </c>
      <c r="S908" t="s">
        <v>13331</v>
      </c>
      <c r="T908">
        <v>53.6560736705461</v>
      </c>
      <c r="U908">
        <v>13.4</v>
      </c>
      <c r="V908" t="s">
        <v>15172</v>
      </c>
      <c r="W908" t="s">
        <v>15172</v>
      </c>
      <c r="X908" t="s">
        <v>13242</v>
      </c>
      <c r="Y908" s="102">
        <v>45993.385736689816</v>
      </c>
    </row>
    <row r="909" spans="1:25" x14ac:dyDescent="0.25">
      <c r="A909">
        <v>1923</v>
      </c>
      <c r="B909" t="s">
        <v>1795</v>
      </c>
      <c r="C909" t="s">
        <v>454</v>
      </c>
      <c r="D909" t="s">
        <v>1678</v>
      </c>
      <c r="E909" t="s">
        <v>1292</v>
      </c>
      <c r="F909" t="s">
        <v>1471</v>
      </c>
      <c r="G909" t="s">
        <v>1796</v>
      </c>
      <c r="H909">
        <v>1964</v>
      </c>
      <c r="I909" t="s">
        <v>15440</v>
      </c>
      <c r="J909" t="s">
        <v>51</v>
      </c>
      <c r="K909" t="s">
        <v>15442</v>
      </c>
      <c r="L909">
        <v>0</v>
      </c>
      <c r="M909">
        <v>1</v>
      </c>
      <c r="N909" t="s">
        <v>59</v>
      </c>
      <c r="O909" t="s">
        <v>116</v>
      </c>
      <c r="P909">
        <v>0</v>
      </c>
      <c r="Q909" t="s">
        <v>51</v>
      </c>
      <c r="R909" t="s">
        <v>51</v>
      </c>
      <c r="S909" t="s">
        <v>13331</v>
      </c>
      <c r="T909">
        <v>52.66975740286582</v>
      </c>
      <c r="U909">
        <v>9</v>
      </c>
      <c r="V909" t="s">
        <v>15172</v>
      </c>
      <c r="W909" t="s">
        <v>15172</v>
      </c>
      <c r="X909" t="s">
        <v>13242</v>
      </c>
      <c r="Y909" s="102">
        <v>45993.385736689816</v>
      </c>
    </row>
    <row r="910" spans="1:25" x14ac:dyDescent="0.25">
      <c r="A910">
        <v>1924</v>
      </c>
      <c r="B910" t="s">
        <v>1797</v>
      </c>
      <c r="C910" t="s">
        <v>172</v>
      </c>
      <c r="D910" t="s">
        <v>1678</v>
      </c>
      <c r="E910" t="s">
        <v>1292</v>
      </c>
      <c r="F910" t="s">
        <v>1798</v>
      </c>
      <c r="G910" t="s">
        <v>1799</v>
      </c>
      <c r="H910">
        <v>1964</v>
      </c>
      <c r="I910" t="s">
        <v>15440</v>
      </c>
      <c r="J910" t="s">
        <v>51</v>
      </c>
      <c r="K910" t="s">
        <v>15442</v>
      </c>
      <c r="L910">
        <v>0</v>
      </c>
      <c r="M910">
        <v>1</v>
      </c>
      <c r="N910" t="s">
        <v>59</v>
      </c>
      <c r="O910" t="s">
        <v>116</v>
      </c>
      <c r="P910">
        <v>0</v>
      </c>
      <c r="Q910" t="s">
        <v>51</v>
      </c>
      <c r="R910" t="s">
        <v>51</v>
      </c>
      <c r="S910" t="s">
        <v>13331</v>
      </c>
      <c r="T910">
        <v>54.630415349784734</v>
      </c>
      <c r="U910">
        <v>17.2</v>
      </c>
      <c r="V910" t="s">
        <v>15172</v>
      </c>
      <c r="W910" t="s">
        <v>15172</v>
      </c>
      <c r="X910" t="s">
        <v>13242</v>
      </c>
      <c r="Y910" s="102">
        <v>45993.385736689816</v>
      </c>
    </row>
    <row r="911" spans="1:25" x14ac:dyDescent="0.25">
      <c r="A911">
        <v>1925</v>
      </c>
      <c r="B911" t="s">
        <v>1800</v>
      </c>
      <c r="C911" t="s">
        <v>167</v>
      </c>
      <c r="D911" t="s">
        <v>1678</v>
      </c>
      <c r="E911" t="s">
        <v>1292</v>
      </c>
      <c r="F911" t="s">
        <v>1798</v>
      </c>
      <c r="G911" t="s">
        <v>1801</v>
      </c>
      <c r="H911">
        <v>1964</v>
      </c>
      <c r="I911" t="s">
        <v>15440</v>
      </c>
      <c r="J911" t="s">
        <v>51</v>
      </c>
      <c r="K911" t="s">
        <v>15442</v>
      </c>
      <c r="L911">
        <v>0</v>
      </c>
      <c r="M911">
        <v>1</v>
      </c>
      <c r="N911" t="s">
        <v>59</v>
      </c>
      <c r="O911" t="s">
        <v>116</v>
      </c>
      <c r="P911">
        <v>0</v>
      </c>
      <c r="Q911" t="s">
        <v>51</v>
      </c>
      <c r="R911" t="s">
        <v>51</v>
      </c>
      <c r="S911" t="s">
        <v>13331</v>
      </c>
      <c r="T911">
        <v>57.489792662486686</v>
      </c>
      <c r="U911">
        <v>15.6</v>
      </c>
      <c r="V911" t="s">
        <v>15172</v>
      </c>
      <c r="W911" t="s">
        <v>15172</v>
      </c>
      <c r="X911" t="s">
        <v>13242</v>
      </c>
      <c r="Y911" s="102">
        <v>45993.385736689816</v>
      </c>
    </row>
    <row r="912" spans="1:25" x14ac:dyDescent="0.25">
      <c r="A912">
        <v>1926</v>
      </c>
      <c r="B912" t="s">
        <v>15239</v>
      </c>
      <c r="C912" t="s">
        <v>167</v>
      </c>
      <c r="D912" t="s">
        <v>1678</v>
      </c>
      <c r="E912" t="s">
        <v>1292</v>
      </c>
      <c r="F912" t="s">
        <v>1798</v>
      </c>
      <c r="G912" t="s">
        <v>15475</v>
      </c>
      <c r="H912">
        <v>2019</v>
      </c>
      <c r="J912" t="s">
        <v>51</v>
      </c>
      <c r="K912" t="s">
        <v>15442</v>
      </c>
      <c r="L912">
        <v>240</v>
      </c>
      <c r="M912">
        <v>1</v>
      </c>
      <c r="N912" t="s">
        <v>59</v>
      </c>
      <c r="O912" t="s">
        <v>116</v>
      </c>
      <c r="P912">
        <v>0</v>
      </c>
      <c r="Q912" t="s">
        <v>51</v>
      </c>
      <c r="R912" t="s">
        <v>51</v>
      </c>
      <c r="S912" t="s">
        <v>13331</v>
      </c>
      <c r="T912">
        <v>60.116396430071497</v>
      </c>
      <c r="U912">
        <v>11.4</v>
      </c>
      <c r="V912" t="s">
        <v>15172</v>
      </c>
      <c r="W912" t="s">
        <v>15172</v>
      </c>
      <c r="X912" t="s">
        <v>13242</v>
      </c>
      <c r="Y912" s="102">
        <v>45993.385736689816</v>
      </c>
    </row>
    <row r="913" spans="1:25" x14ac:dyDescent="0.25">
      <c r="A913">
        <v>1927</v>
      </c>
      <c r="B913" t="s">
        <v>1802</v>
      </c>
      <c r="C913" t="s">
        <v>1690</v>
      </c>
      <c r="D913" t="s">
        <v>1678</v>
      </c>
      <c r="E913" t="s">
        <v>1292</v>
      </c>
      <c r="F913" t="s">
        <v>1798</v>
      </c>
      <c r="G913" t="s">
        <v>1803</v>
      </c>
      <c r="H913">
        <v>2006</v>
      </c>
      <c r="I913" t="s">
        <v>15440</v>
      </c>
      <c r="J913" t="s">
        <v>51</v>
      </c>
      <c r="K913" t="s">
        <v>15442</v>
      </c>
      <c r="L913">
        <v>0</v>
      </c>
      <c r="M913">
        <v>1</v>
      </c>
      <c r="N913" t="s">
        <v>59</v>
      </c>
      <c r="O913" t="s">
        <v>116</v>
      </c>
      <c r="P913">
        <v>0</v>
      </c>
      <c r="Q913" t="s">
        <v>51</v>
      </c>
      <c r="R913" t="s">
        <v>51</v>
      </c>
      <c r="S913" t="s">
        <v>13331</v>
      </c>
      <c r="T913">
        <v>62.663952957368274</v>
      </c>
      <c r="U913">
        <v>19.600000000000001</v>
      </c>
      <c r="V913" t="s">
        <v>15172</v>
      </c>
      <c r="W913" t="s">
        <v>15172</v>
      </c>
      <c r="X913" t="s">
        <v>13242</v>
      </c>
      <c r="Y913" s="102">
        <v>45993.385736689816</v>
      </c>
    </row>
    <row r="914" spans="1:25" x14ac:dyDescent="0.25">
      <c r="A914">
        <v>1928</v>
      </c>
      <c r="B914" t="s">
        <v>1804</v>
      </c>
      <c r="C914" t="s">
        <v>167</v>
      </c>
      <c r="D914" t="s">
        <v>1678</v>
      </c>
      <c r="E914" t="s">
        <v>1292</v>
      </c>
      <c r="F914" t="s">
        <v>1798</v>
      </c>
      <c r="G914" t="s">
        <v>1805</v>
      </c>
      <c r="H914">
        <v>1978</v>
      </c>
      <c r="I914" t="s">
        <v>15440</v>
      </c>
      <c r="J914" t="s">
        <v>51</v>
      </c>
      <c r="K914" t="s">
        <v>15442</v>
      </c>
      <c r="L914">
        <v>0</v>
      </c>
      <c r="M914">
        <v>1</v>
      </c>
      <c r="N914" t="s">
        <v>59</v>
      </c>
      <c r="O914" t="s">
        <v>116</v>
      </c>
      <c r="P914">
        <v>0</v>
      </c>
      <c r="Q914" t="s">
        <v>51</v>
      </c>
      <c r="R914" t="s">
        <v>51</v>
      </c>
      <c r="S914" t="s">
        <v>13331</v>
      </c>
      <c r="T914">
        <v>66.23174790757156</v>
      </c>
      <c r="U914">
        <v>11.3</v>
      </c>
      <c r="V914" t="s">
        <v>15172</v>
      </c>
      <c r="W914" t="s">
        <v>15172</v>
      </c>
      <c r="X914" t="s">
        <v>13242</v>
      </c>
      <c r="Y914" s="102">
        <v>45993.385736689816</v>
      </c>
    </row>
    <row r="915" spans="1:25" x14ac:dyDescent="0.25">
      <c r="A915">
        <v>1929</v>
      </c>
      <c r="B915" t="s">
        <v>1806</v>
      </c>
      <c r="C915" t="s">
        <v>1807</v>
      </c>
      <c r="D915" t="s">
        <v>1678</v>
      </c>
      <c r="E915" t="s">
        <v>1292</v>
      </c>
      <c r="F915" t="s">
        <v>1798</v>
      </c>
      <c r="G915" t="s">
        <v>1808</v>
      </c>
      <c r="H915">
        <v>1964</v>
      </c>
      <c r="I915" t="s">
        <v>15440</v>
      </c>
      <c r="J915" t="s">
        <v>48</v>
      </c>
      <c r="K915" t="s">
        <v>13254</v>
      </c>
      <c r="L915">
        <v>0.5</v>
      </c>
      <c r="M915">
        <v>3</v>
      </c>
      <c r="N915" t="s">
        <v>49</v>
      </c>
      <c r="O915" t="s">
        <v>50</v>
      </c>
      <c r="P915">
        <v>0</v>
      </c>
      <c r="Q915" t="s">
        <v>51</v>
      </c>
      <c r="R915" t="s">
        <v>51</v>
      </c>
      <c r="S915" t="s">
        <v>13331</v>
      </c>
      <c r="T915">
        <v>67.544614391333795</v>
      </c>
      <c r="U915">
        <v>144</v>
      </c>
      <c r="V915" t="s">
        <v>15172</v>
      </c>
      <c r="W915" t="s">
        <v>15172</v>
      </c>
      <c r="X915" t="s">
        <v>13242</v>
      </c>
      <c r="Y915" s="102">
        <v>45993.385736689816</v>
      </c>
    </row>
    <row r="916" spans="1:25" x14ac:dyDescent="0.25">
      <c r="A916">
        <v>1930</v>
      </c>
      <c r="B916" t="s">
        <v>1809</v>
      </c>
      <c r="C916" t="s">
        <v>1807</v>
      </c>
      <c r="D916" t="s">
        <v>1678</v>
      </c>
      <c r="E916" t="s">
        <v>1292</v>
      </c>
      <c r="F916" t="s">
        <v>1798</v>
      </c>
      <c r="G916" t="s">
        <v>1808</v>
      </c>
      <c r="H916">
        <v>1976</v>
      </c>
      <c r="I916" t="s">
        <v>15440</v>
      </c>
      <c r="J916" t="s">
        <v>48</v>
      </c>
      <c r="K916" t="s">
        <v>13254</v>
      </c>
      <c r="L916">
        <v>0.5</v>
      </c>
      <c r="M916">
        <v>3</v>
      </c>
      <c r="N916" t="s">
        <v>49</v>
      </c>
      <c r="O916" t="s">
        <v>50</v>
      </c>
      <c r="P916">
        <v>0</v>
      </c>
      <c r="Q916" t="s">
        <v>51</v>
      </c>
      <c r="R916" t="s">
        <v>51</v>
      </c>
      <c r="S916" t="s">
        <v>13331</v>
      </c>
      <c r="T916">
        <v>68.045598623889092</v>
      </c>
      <c r="U916">
        <v>156</v>
      </c>
      <c r="V916" t="s">
        <v>15172</v>
      </c>
      <c r="W916" t="s">
        <v>15172</v>
      </c>
      <c r="X916" t="s">
        <v>13242</v>
      </c>
      <c r="Y916" s="102">
        <v>45993.385736689816</v>
      </c>
    </row>
    <row r="917" spans="1:25" x14ac:dyDescent="0.25">
      <c r="A917">
        <v>1931</v>
      </c>
      <c r="B917" t="s">
        <v>1810</v>
      </c>
      <c r="C917" t="s">
        <v>57</v>
      </c>
      <c r="D917" t="s">
        <v>1678</v>
      </c>
      <c r="E917" t="s">
        <v>1292</v>
      </c>
      <c r="F917" t="s">
        <v>1798</v>
      </c>
      <c r="G917" t="s">
        <v>1811</v>
      </c>
      <c r="H917">
        <v>1973</v>
      </c>
      <c r="I917" t="s">
        <v>15440</v>
      </c>
      <c r="J917" t="s">
        <v>51</v>
      </c>
      <c r="K917" t="s">
        <v>15442</v>
      </c>
      <c r="L917">
        <v>0</v>
      </c>
      <c r="M917">
        <v>1</v>
      </c>
      <c r="N917" t="s">
        <v>59</v>
      </c>
      <c r="O917" t="s">
        <v>116</v>
      </c>
      <c r="P917">
        <v>0</v>
      </c>
      <c r="Q917" t="s">
        <v>51</v>
      </c>
      <c r="R917" t="s">
        <v>51</v>
      </c>
      <c r="S917" t="s">
        <v>13331</v>
      </c>
      <c r="T917">
        <v>71.06416973133301</v>
      </c>
      <c r="U917">
        <v>24</v>
      </c>
      <c r="V917" t="s">
        <v>15172</v>
      </c>
      <c r="W917" t="s">
        <v>15172</v>
      </c>
      <c r="X917" t="s">
        <v>13242</v>
      </c>
      <c r="Y917" s="102">
        <v>45993.385736689816</v>
      </c>
    </row>
    <row r="918" spans="1:25" x14ac:dyDescent="0.25">
      <c r="A918">
        <v>1932</v>
      </c>
      <c r="B918" t="s">
        <v>1812</v>
      </c>
      <c r="C918" t="s">
        <v>1813</v>
      </c>
      <c r="D918" t="s">
        <v>1678</v>
      </c>
      <c r="E918" t="s">
        <v>1292</v>
      </c>
      <c r="F918" t="s">
        <v>1798</v>
      </c>
      <c r="G918" t="s">
        <v>1811</v>
      </c>
      <c r="H918">
        <v>1967</v>
      </c>
      <c r="I918" t="s">
        <v>15440</v>
      </c>
      <c r="J918" t="s">
        <v>48</v>
      </c>
      <c r="K918" t="s">
        <v>13254</v>
      </c>
      <c r="L918">
        <v>0.5</v>
      </c>
      <c r="M918">
        <v>3</v>
      </c>
      <c r="N918" t="s">
        <v>49</v>
      </c>
      <c r="O918" t="s">
        <v>50</v>
      </c>
      <c r="P918">
        <v>0</v>
      </c>
      <c r="Q918" t="s">
        <v>51</v>
      </c>
      <c r="R918" t="s">
        <v>51</v>
      </c>
      <c r="S918" t="s">
        <v>13331</v>
      </c>
      <c r="T918">
        <v>71.351904978303367</v>
      </c>
      <c r="U918">
        <v>189</v>
      </c>
      <c r="V918" t="s">
        <v>15172</v>
      </c>
      <c r="W918" t="s">
        <v>15172</v>
      </c>
      <c r="X918" t="s">
        <v>13242</v>
      </c>
      <c r="Y918" s="102">
        <v>45993.385736689816</v>
      </c>
    </row>
    <row r="919" spans="1:25" x14ac:dyDescent="0.25">
      <c r="A919">
        <v>1933</v>
      </c>
      <c r="B919" t="s">
        <v>1814</v>
      </c>
      <c r="C919" t="s">
        <v>1813</v>
      </c>
      <c r="D919" t="s">
        <v>1678</v>
      </c>
      <c r="E919" t="s">
        <v>1292</v>
      </c>
      <c r="F919" t="s">
        <v>1798</v>
      </c>
      <c r="G919" t="s">
        <v>1811</v>
      </c>
      <c r="H919">
        <v>1976</v>
      </c>
      <c r="I919" t="s">
        <v>15440</v>
      </c>
      <c r="J919" t="s">
        <v>48</v>
      </c>
      <c r="K919" t="s">
        <v>13254</v>
      </c>
      <c r="L919">
        <v>0</v>
      </c>
      <c r="M919">
        <v>3</v>
      </c>
      <c r="N919" t="s">
        <v>49</v>
      </c>
      <c r="O919" t="s">
        <v>50</v>
      </c>
      <c r="P919">
        <v>0</v>
      </c>
      <c r="Q919" t="s">
        <v>51</v>
      </c>
      <c r="R919" t="s">
        <v>51</v>
      </c>
      <c r="S919" t="s">
        <v>13331</v>
      </c>
      <c r="T919">
        <v>71.853478751250023</v>
      </c>
      <c r="U919">
        <v>176</v>
      </c>
      <c r="V919" t="s">
        <v>15172</v>
      </c>
      <c r="W919" t="s">
        <v>15172</v>
      </c>
      <c r="X919" t="s">
        <v>13242</v>
      </c>
      <c r="Y919" s="102">
        <v>45993.385736689816</v>
      </c>
    </row>
    <row r="920" spans="1:25" x14ac:dyDescent="0.25">
      <c r="A920">
        <v>1934</v>
      </c>
      <c r="B920" t="s">
        <v>1815</v>
      </c>
      <c r="C920" t="s">
        <v>454</v>
      </c>
      <c r="D920" t="s">
        <v>1678</v>
      </c>
      <c r="E920" t="s">
        <v>1292</v>
      </c>
      <c r="F920" t="s">
        <v>1798</v>
      </c>
      <c r="G920" t="s">
        <v>1816</v>
      </c>
      <c r="H920">
        <v>1976</v>
      </c>
      <c r="I920" t="s">
        <v>15440</v>
      </c>
      <c r="J920" t="s">
        <v>51</v>
      </c>
      <c r="K920" t="s">
        <v>15442</v>
      </c>
      <c r="L920">
        <v>0</v>
      </c>
      <c r="M920">
        <v>1</v>
      </c>
      <c r="N920" t="s">
        <v>59</v>
      </c>
      <c r="O920" t="s">
        <v>116</v>
      </c>
      <c r="P920">
        <v>0</v>
      </c>
      <c r="Q920" t="s">
        <v>51</v>
      </c>
      <c r="R920" t="s">
        <v>51</v>
      </c>
      <c r="S920" t="s">
        <v>13331</v>
      </c>
      <c r="T920">
        <v>74.657585949503385</v>
      </c>
      <c r="U920">
        <v>12.7</v>
      </c>
      <c r="V920" t="s">
        <v>15172</v>
      </c>
      <c r="W920" t="s">
        <v>15172</v>
      </c>
      <c r="X920" t="s">
        <v>13242</v>
      </c>
      <c r="Y920" s="102">
        <v>45993.385736689816</v>
      </c>
    </row>
    <row r="921" spans="1:25" x14ac:dyDescent="0.25">
      <c r="A921">
        <v>1935</v>
      </c>
      <c r="B921" t="s">
        <v>1817</v>
      </c>
      <c r="C921" t="s">
        <v>454</v>
      </c>
      <c r="D921" t="s">
        <v>1678</v>
      </c>
      <c r="E921" t="s">
        <v>1292</v>
      </c>
      <c r="F921" t="s">
        <v>1798</v>
      </c>
      <c r="G921" t="s">
        <v>1816</v>
      </c>
      <c r="H921">
        <v>1976</v>
      </c>
      <c r="I921" t="s">
        <v>15440</v>
      </c>
      <c r="J921" t="s">
        <v>51</v>
      </c>
      <c r="K921" t="s">
        <v>15442</v>
      </c>
      <c r="L921">
        <v>0</v>
      </c>
      <c r="M921">
        <v>1</v>
      </c>
      <c r="N921" t="s">
        <v>59</v>
      </c>
      <c r="O921" t="s">
        <v>116</v>
      </c>
      <c r="P921">
        <v>0</v>
      </c>
      <c r="Q921" t="s">
        <v>51</v>
      </c>
      <c r="R921" t="s">
        <v>51</v>
      </c>
      <c r="S921" t="s">
        <v>13331</v>
      </c>
      <c r="T921">
        <v>76.07224935947545</v>
      </c>
      <c r="U921">
        <v>12</v>
      </c>
      <c r="V921" t="s">
        <v>15172</v>
      </c>
      <c r="W921" t="s">
        <v>15172</v>
      </c>
      <c r="X921" t="s">
        <v>13242</v>
      </c>
      <c r="Y921" s="102">
        <v>45993.385736689816</v>
      </c>
    </row>
    <row r="922" spans="1:25" x14ac:dyDescent="0.25">
      <c r="A922">
        <v>1936</v>
      </c>
      <c r="B922" t="s">
        <v>1818</v>
      </c>
      <c r="C922" t="s">
        <v>1819</v>
      </c>
      <c r="D922" t="s">
        <v>1678</v>
      </c>
      <c r="E922" t="s">
        <v>1820</v>
      </c>
      <c r="F922" t="s">
        <v>1821</v>
      </c>
      <c r="G922" t="s">
        <v>1822</v>
      </c>
      <c r="H922">
        <v>1976</v>
      </c>
      <c r="I922" t="s">
        <v>15440</v>
      </c>
      <c r="J922" t="s">
        <v>51</v>
      </c>
      <c r="K922" t="s">
        <v>15442</v>
      </c>
      <c r="L922">
        <v>0</v>
      </c>
      <c r="M922">
        <v>1</v>
      </c>
      <c r="N922" t="s">
        <v>59</v>
      </c>
      <c r="O922" t="s">
        <v>116</v>
      </c>
      <c r="P922">
        <v>0</v>
      </c>
      <c r="Q922" t="s">
        <v>51</v>
      </c>
      <c r="R922" t="s">
        <v>51</v>
      </c>
      <c r="S922" t="s">
        <v>13331</v>
      </c>
      <c r="T922">
        <v>78.764940104314334</v>
      </c>
      <c r="U922">
        <v>13</v>
      </c>
      <c r="V922" t="s">
        <v>15172</v>
      </c>
      <c r="W922" t="s">
        <v>15172</v>
      </c>
      <c r="X922" t="s">
        <v>13242</v>
      </c>
      <c r="Y922" s="102">
        <v>45993.385736689816</v>
      </c>
    </row>
    <row r="923" spans="1:25" x14ac:dyDescent="0.25">
      <c r="A923">
        <v>1937</v>
      </c>
      <c r="B923" t="s">
        <v>1823</v>
      </c>
      <c r="C923" t="s">
        <v>167</v>
      </c>
      <c r="D923" t="s">
        <v>1678</v>
      </c>
      <c r="E923" t="s">
        <v>1820</v>
      </c>
      <c r="F923" t="s">
        <v>1821</v>
      </c>
      <c r="G923" t="s">
        <v>1824</v>
      </c>
      <c r="H923">
        <v>1964</v>
      </c>
      <c r="I923" t="s">
        <v>15440</v>
      </c>
      <c r="J923" t="s">
        <v>51</v>
      </c>
      <c r="K923" t="s">
        <v>15442</v>
      </c>
      <c r="L923">
        <v>0</v>
      </c>
      <c r="M923">
        <v>1</v>
      </c>
      <c r="N923" t="s">
        <v>59</v>
      </c>
      <c r="O923" t="s">
        <v>116</v>
      </c>
      <c r="P923">
        <v>0</v>
      </c>
      <c r="Q923" t="s">
        <v>51</v>
      </c>
      <c r="R923" t="s">
        <v>51</v>
      </c>
      <c r="S923" t="s">
        <v>13331</v>
      </c>
      <c r="T923">
        <v>81.279705606156597</v>
      </c>
      <c r="U923">
        <v>8.5</v>
      </c>
      <c r="V923" t="s">
        <v>15172</v>
      </c>
      <c r="W923" t="s">
        <v>15172</v>
      </c>
      <c r="X923" t="s">
        <v>13242</v>
      </c>
      <c r="Y923" s="102">
        <v>45993.385736689816</v>
      </c>
    </row>
    <row r="924" spans="1:25" x14ac:dyDescent="0.25">
      <c r="A924">
        <v>1938</v>
      </c>
      <c r="B924" t="s">
        <v>1825</v>
      </c>
      <c r="C924" t="s">
        <v>1826</v>
      </c>
      <c r="D924" t="s">
        <v>16014</v>
      </c>
      <c r="E924" t="s">
        <v>1820</v>
      </c>
      <c r="F924" t="s">
        <v>1821</v>
      </c>
      <c r="G924" t="s">
        <v>1827</v>
      </c>
      <c r="H924">
        <v>1967</v>
      </c>
      <c r="I924" t="s">
        <v>15440</v>
      </c>
      <c r="J924" t="s">
        <v>48</v>
      </c>
      <c r="K924" t="s">
        <v>13251</v>
      </c>
      <c r="L924">
        <v>0</v>
      </c>
      <c r="M924">
        <v>4</v>
      </c>
      <c r="N924" t="s">
        <v>49</v>
      </c>
      <c r="O924" t="s">
        <v>50</v>
      </c>
      <c r="P924">
        <v>0</v>
      </c>
      <c r="Q924" t="s">
        <v>51</v>
      </c>
      <c r="R924" t="s">
        <v>51</v>
      </c>
      <c r="S924" t="s">
        <v>13331</v>
      </c>
      <c r="T924">
        <v>81.566505592492575</v>
      </c>
      <c r="U924">
        <v>181.7</v>
      </c>
      <c r="V924" t="s">
        <v>15172</v>
      </c>
      <c r="W924" t="s">
        <v>15172</v>
      </c>
      <c r="X924" t="s">
        <v>13242</v>
      </c>
      <c r="Y924" s="102">
        <v>45993.385736689816</v>
      </c>
    </row>
    <row r="925" spans="1:25" x14ac:dyDescent="0.25">
      <c r="A925">
        <v>1939</v>
      </c>
      <c r="B925" t="s">
        <v>1828</v>
      </c>
      <c r="C925" t="s">
        <v>1826</v>
      </c>
      <c r="D925" t="s">
        <v>16015</v>
      </c>
      <c r="E925" t="s">
        <v>1820</v>
      </c>
      <c r="F925" t="s">
        <v>1821</v>
      </c>
      <c r="G925" t="s">
        <v>1827</v>
      </c>
      <c r="H925">
        <v>1973</v>
      </c>
      <c r="I925" t="s">
        <v>15440</v>
      </c>
      <c r="J925" t="s">
        <v>48</v>
      </c>
      <c r="K925" t="s">
        <v>13251</v>
      </c>
      <c r="L925">
        <v>0</v>
      </c>
      <c r="M925">
        <v>4</v>
      </c>
      <c r="N925" t="s">
        <v>49</v>
      </c>
      <c r="O925" t="s">
        <v>50</v>
      </c>
      <c r="P925">
        <v>0</v>
      </c>
      <c r="Q925" t="s">
        <v>51</v>
      </c>
      <c r="R925" t="s">
        <v>51</v>
      </c>
      <c r="S925" t="s">
        <v>13331</v>
      </c>
      <c r="T925">
        <v>82.067096487029104</v>
      </c>
      <c r="U925">
        <v>182.2</v>
      </c>
      <c r="V925" t="s">
        <v>15172</v>
      </c>
      <c r="W925" t="s">
        <v>15172</v>
      </c>
      <c r="X925" t="s">
        <v>13242</v>
      </c>
      <c r="Y925" s="102">
        <v>45993.385736689816</v>
      </c>
    </row>
    <row r="926" spans="1:25" x14ac:dyDescent="0.25">
      <c r="A926">
        <v>1940</v>
      </c>
      <c r="B926" t="s">
        <v>1829</v>
      </c>
      <c r="C926" t="s">
        <v>1830</v>
      </c>
      <c r="D926" t="s">
        <v>1678</v>
      </c>
      <c r="E926" t="s">
        <v>1820</v>
      </c>
      <c r="F926" t="s">
        <v>1821</v>
      </c>
      <c r="G926" t="s">
        <v>1831</v>
      </c>
      <c r="H926">
        <v>1973</v>
      </c>
      <c r="I926" t="s">
        <v>15440</v>
      </c>
      <c r="J926" t="s">
        <v>51</v>
      </c>
      <c r="K926" t="s">
        <v>15442</v>
      </c>
      <c r="L926">
        <v>0</v>
      </c>
      <c r="M926">
        <v>1</v>
      </c>
      <c r="N926" t="s">
        <v>59</v>
      </c>
      <c r="O926" t="s">
        <v>116</v>
      </c>
      <c r="P926">
        <v>0</v>
      </c>
      <c r="Q926" t="s">
        <v>51</v>
      </c>
      <c r="R926" t="s">
        <v>51</v>
      </c>
      <c r="S926" t="s">
        <v>13331</v>
      </c>
      <c r="T926">
        <v>83.411920240899605</v>
      </c>
      <c r="U926">
        <v>12</v>
      </c>
      <c r="V926" t="s">
        <v>15172</v>
      </c>
      <c r="W926" t="s">
        <v>15172</v>
      </c>
      <c r="X926" t="s">
        <v>13242</v>
      </c>
      <c r="Y926" s="102">
        <v>45993.385736689816</v>
      </c>
    </row>
    <row r="927" spans="1:25" x14ac:dyDescent="0.25">
      <c r="A927">
        <v>1941</v>
      </c>
      <c r="B927" t="s">
        <v>1832</v>
      </c>
      <c r="C927" t="s">
        <v>1833</v>
      </c>
      <c r="D927" t="s">
        <v>1678</v>
      </c>
      <c r="E927" t="s">
        <v>1820</v>
      </c>
      <c r="F927" t="s">
        <v>1821</v>
      </c>
      <c r="G927" t="s">
        <v>1834</v>
      </c>
      <c r="H927">
        <v>1967</v>
      </c>
      <c r="I927" t="s">
        <v>15440</v>
      </c>
      <c r="J927" t="s">
        <v>51</v>
      </c>
      <c r="K927" t="s">
        <v>15442</v>
      </c>
      <c r="L927">
        <v>0</v>
      </c>
      <c r="M927">
        <v>1</v>
      </c>
      <c r="N927" t="s">
        <v>59</v>
      </c>
      <c r="O927" t="s">
        <v>116</v>
      </c>
      <c r="P927">
        <v>0</v>
      </c>
      <c r="Q927" t="s">
        <v>51</v>
      </c>
      <c r="R927" t="s">
        <v>51</v>
      </c>
      <c r="S927" t="s">
        <v>13331</v>
      </c>
      <c r="T927">
        <v>85.471170218300742</v>
      </c>
      <c r="U927">
        <v>15</v>
      </c>
      <c r="V927" t="s">
        <v>15172</v>
      </c>
      <c r="W927" t="s">
        <v>15172</v>
      </c>
      <c r="X927" t="s">
        <v>13242</v>
      </c>
      <c r="Y927" s="102">
        <v>45993.385736689816</v>
      </c>
    </row>
    <row r="928" spans="1:25" x14ac:dyDescent="0.25">
      <c r="A928">
        <v>1942</v>
      </c>
      <c r="B928" t="s">
        <v>1835</v>
      </c>
      <c r="C928" t="s">
        <v>1836</v>
      </c>
      <c r="D928" t="s">
        <v>1678</v>
      </c>
      <c r="E928" t="s">
        <v>1820</v>
      </c>
      <c r="F928" t="s">
        <v>1821</v>
      </c>
      <c r="G928" t="s">
        <v>1837</v>
      </c>
      <c r="H928">
        <v>1967</v>
      </c>
      <c r="I928" t="s">
        <v>15440</v>
      </c>
      <c r="J928" t="s">
        <v>48</v>
      </c>
      <c r="K928" t="s">
        <v>13254</v>
      </c>
      <c r="L928">
        <v>3</v>
      </c>
      <c r="M928">
        <v>7</v>
      </c>
      <c r="N928" t="s">
        <v>49</v>
      </c>
      <c r="O928" t="s">
        <v>50</v>
      </c>
      <c r="P928">
        <v>0</v>
      </c>
      <c r="Q928" t="s">
        <v>51</v>
      </c>
      <c r="R928" t="s">
        <v>51</v>
      </c>
      <c r="S928" t="s">
        <v>13331</v>
      </c>
      <c r="T928">
        <v>87.72909654706983</v>
      </c>
      <c r="U928">
        <v>395.4</v>
      </c>
      <c r="V928" t="s">
        <v>15172</v>
      </c>
      <c r="W928" t="s">
        <v>15172</v>
      </c>
      <c r="X928" t="s">
        <v>13242</v>
      </c>
      <c r="Y928" s="102">
        <v>45993.385736689816</v>
      </c>
    </row>
    <row r="929" spans="1:25" x14ac:dyDescent="0.25">
      <c r="A929">
        <v>1943</v>
      </c>
      <c r="B929" t="s">
        <v>1838</v>
      </c>
      <c r="C929" t="s">
        <v>1836</v>
      </c>
      <c r="D929" t="s">
        <v>1678</v>
      </c>
      <c r="E929" t="s">
        <v>1820</v>
      </c>
      <c r="F929" t="s">
        <v>1821</v>
      </c>
      <c r="G929" t="s">
        <v>1837</v>
      </c>
      <c r="H929">
        <v>1972</v>
      </c>
      <c r="I929" t="s">
        <v>15440</v>
      </c>
      <c r="J929" t="s">
        <v>48</v>
      </c>
      <c r="K929" t="s">
        <v>13251</v>
      </c>
      <c r="L929">
        <v>0</v>
      </c>
      <c r="M929">
        <v>6</v>
      </c>
      <c r="N929" t="s">
        <v>49</v>
      </c>
      <c r="O929" t="s">
        <v>50</v>
      </c>
      <c r="P929">
        <v>0</v>
      </c>
      <c r="Q929" t="s">
        <v>51</v>
      </c>
      <c r="R929" t="s">
        <v>51</v>
      </c>
      <c r="S929" t="s">
        <v>13331</v>
      </c>
      <c r="T929">
        <v>88.229905243975992</v>
      </c>
      <c r="U929">
        <v>413.9</v>
      </c>
      <c r="V929" t="s">
        <v>15172</v>
      </c>
      <c r="W929" t="s">
        <v>15172</v>
      </c>
      <c r="X929" t="s">
        <v>13242</v>
      </c>
      <c r="Y929" s="102">
        <v>45993.385736689816</v>
      </c>
    </row>
    <row r="930" spans="1:25" x14ac:dyDescent="0.25">
      <c r="A930">
        <v>1944</v>
      </c>
      <c r="B930" t="s">
        <v>1839</v>
      </c>
      <c r="C930" t="s">
        <v>1840</v>
      </c>
      <c r="D930" t="s">
        <v>16014</v>
      </c>
      <c r="E930" t="s">
        <v>1820</v>
      </c>
      <c r="F930" t="s">
        <v>1821</v>
      </c>
      <c r="G930" t="s">
        <v>1841</v>
      </c>
      <c r="H930">
        <v>1967</v>
      </c>
      <c r="I930" t="s">
        <v>15440</v>
      </c>
      <c r="J930" t="s">
        <v>48</v>
      </c>
      <c r="K930" t="s">
        <v>13251</v>
      </c>
      <c r="L930">
        <v>0.25</v>
      </c>
      <c r="M930">
        <v>4</v>
      </c>
      <c r="N930" t="s">
        <v>49</v>
      </c>
      <c r="O930" t="s">
        <v>50</v>
      </c>
      <c r="P930">
        <v>0</v>
      </c>
      <c r="Q930" t="s">
        <v>51</v>
      </c>
      <c r="R930" t="s">
        <v>51</v>
      </c>
      <c r="S930" t="s">
        <v>13331</v>
      </c>
      <c r="T930">
        <v>91.861881582323576</v>
      </c>
      <c r="U930">
        <v>220.6</v>
      </c>
      <c r="V930" t="s">
        <v>15172</v>
      </c>
      <c r="W930" t="s">
        <v>15172</v>
      </c>
      <c r="X930" t="s">
        <v>13242</v>
      </c>
      <c r="Y930" s="102">
        <v>45993.385736689816</v>
      </c>
    </row>
    <row r="931" spans="1:25" x14ac:dyDescent="0.25">
      <c r="A931">
        <v>1945</v>
      </c>
      <c r="B931" t="s">
        <v>1842</v>
      </c>
      <c r="C931" t="s">
        <v>1840</v>
      </c>
      <c r="D931" t="s">
        <v>16015</v>
      </c>
      <c r="E931" t="s">
        <v>1820</v>
      </c>
      <c r="F931" t="s">
        <v>1821</v>
      </c>
      <c r="G931" t="s">
        <v>1841</v>
      </c>
      <c r="H931">
        <v>1972</v>
      </c>
      <c r="I931" t="s">
        <v>15440</v>
      </c>
      <c r="J931" t="s">
        <v>48</v>
      </c>
      <c r="K931" t="s">
        <v>13251</v>
      </c>
      <c r="L931">
        <v>0.25</v>
      </c>
      <c r="M931">
        <v>4</v>
      </c>
      <c r="N931" t="s">
        <v>49</v>
      </c>
      <c r="O931" t="s">
        <v>50</v>
      </c>
      <c r="P931">
        <v>0</v>
      </c>
      <c r="Q931" t="s">
        <v>51</v>
      </c>
      <c r="R931" t="s">
        <v>51</v>
      </c>
      <c r="S931" t="s">
        <v>13331</v>
      </c>
      <c r="T931">
        <v>92.379461406712181</v>
      </c>
      <c r="U931">
        <v>220.6</v>
      </c>
      <c r="V931" t="s">
        <v>15172</v>
      </c>
      <c r="W931" t="s">
        <v>15172</v>
      </c>
      <c r="X931" t="s">
        <v>13242</v>
      </c>
      <c r="Y931" s="102">
        <v>45993.385736689816</v>
      </c>
    </row>
    <row r="932" spans="1:25" x14ac:dyDescent="0.25">
      <c r="A932">
        <v>1946</v>
      </c>
      <c r="B932" t="s">
        <v>1843</v>
      </c>
      <c r="C932" t="s">
        <v>1844</v>
      </c>
      <c r="D932" t="s">
        <v>1678</v>
      </c>
      <c r="E932" t="s">
        <v>1820</v>
      </c>
      <c r="F932" t="s">
        <v>1821</v>
      </c>
      <c r="G932" t="s">
        <v>1845</v>
      </c>
      <c r="H932">
        <v>1977</v>
      </c>
      <c r="I932" t="s">
        <v>15440</v>
      </c>
      <c r="J932" t="s">
        <v>48</v>
      </c>
      <c r="K932" t="s">
        <v>13251</v>
      </c>
      <c r="L932">
        <v>0</v>
      </c>
      <c r="M932">
        <v>3</v>
      </c>
      <c r="N932" t="s">
        <v>49</v>
      </c>
      <c r="O932" t="s">
        <v>50</v>
      </c>
      <c r="P932">
        <v>0</v>
      </c>
      <c r="Q932" t="s">
        <v>51</v>
      </c>
      <c r="R932" t="s">
        <v>51</v>
      </c>
      <c r="S932" t="s">
        <v>13331</v>
      </c>
      <c r="T932">
        <v>94.846372868774594</v>
      </c>
      <c r="U932">
        <v>200</v>
      </c>
      <c r="V932" t="s">
        <v>15172</v>
      </c>
      <c r="W932" t="s">
        <v>15172</v>
      </c>
      <c r="X932" t="s">
        <v>13242</v>
      </c>
      <c r="Y932" s="102">
        <v>45993.385736689816</v>
      </c>
    </row>
    <row r="933" spans="1:25" x14ac:dyDescent="0.25">
      <c r="A933">
        <v>1947</v>
      </c>
      <c r="B933" t="s">
        <v>1846</v>
      </c>
      <c r="C933" t="s">
        <v>1844</v>
      </c>
      <c r="D933" t="s">
        <v>1678</v>
      </c>
      <c r="E933" t="s">
        <v>1820</v>
      </c>
      <c r="F933" t="s">
        <v>1821</v>
      </c>
      <c r="G933" t="s">
        <v>1845</v>
      </c>
      <c r="H933">
        <v>1977</v>
      </c>
      <c r="I933" t="s">
        <v>15440</v>
      </c>
      <c r="J933" t="s">
        <v>48</v>
      </c>
      <c r="K933" t="s">
        <v>13251</v>
      </c>
      <c r="L933">
        <v>0</v>
      </c>
      <c r="M933">
        <v>3</v>
      </c>
      <c r="N933" t="s">
        <v>49</v>
      </c>
      <c r="O933" t="s">
        <v>50</v>
      </c>
      <c r="P933">
        <v>0</v>
      </c>
      <c r="Q933" t="s">
        <v>51</v>
      </c>
      <c r="R933" t="s">
        <v>51</v>
      </c>
      <c r="S933" t="s">
        <v>13331</v>
      </c>
      <c r="T933">
        <v>95.359783896847148</v>
      </c>
      <c r="U933">
        <v>191.9</v>
      </c>
      <c r="V933" t="s">
        <v>15172</v>
      </c>
      <c r="W933" t="s">
        <v>15172</v>
      </c>
      <c r="X933" t="s">
        <v>13242</v>
      </c>
      <c r="Y933" s="102">
        <v>45993.385736689816</v>
      </c>
    </row>
    <row r="934" spans="1:25" x14ac:dyDescent="0.25">
      <c r="A934">
        <v>1948</v>
      </c>
      <c r="B934" t="s">
        <v>1847</v>
      </c>
      <c r="C934" t="s">
        <v>1848</v>
      </c>
      <c r="D934" t="s">
        <v>1678</v>
      </c>
      <c r="E934" t="s">
        <v>1820</v>
      </c>
      <c r="F934" t="s">
        <v>1821</v>
      </c>
      <c r="G934" t="s">
        <v>1849</v>
      </c>
      <c r="H934">
        <v>1964</v>
      </c>
      <c r="I934" t="s">
        <v>15440</v>
      </c>
      <c r="J934" t="s">
        <v>51</v>
      </c>
      <c r="K934" t="s">
        <v>15442</v>
      </c>
      <c r="L934">
        <v>0</v>
      </c>
      <c r="M934">
        <v>1</v>
      </c>
      <c r="N934" t="s">
        <v>59</v>
      </c>
      <c r="O934" t="s">
        <v>116</v>
      </c>
      <c r="P934">
        <v>0</v>
      </c>
      <c r="Q934" t="s">
        <v>51</v>
      </c>
      <c r="R934" t="s">
        <v>51</v>
      </c>
      <c r="S934" t="s">
        <v>13331</v>
      </c>
      <c r="T934">
        <v>95.038176863897775</v>
      </c>
      <c r="U934">
        <v>13.8</v>
      </c>
      <c r="V934" t="s">
        <v>15172</v>
      </c>
      <c r="W934" t="s">
        <v>15172</v>
      </c>
      <c r="X934" t="s">
        <v>13242</v>
      </c>
      <c r="Y934" s="102">
        <v>45993.385736689816</v>
      </c>
    </row>
    <row r="935" spans="1:25" x14ac:dyDescent="0.25">
      <c r="A935">
        <v>1949</v>
      </c>
      <c r="B935" t="s">
        <v>1850</v>
      </c>
      <c r="C935" t="s">
        <v>172</v>
      </c>
      <c r="D935" t="s">
        <v>1678</v>
      </c>
      <c r="E935" t="s">
        <v>1820</v>
      </c>
      <c r="F935" t="s">
        <v>1821</v>
      </c>
      <c r="G935" t="s">
        <v>1851</v>
      </c>
      <c r="H935">
        <v>1964</v>
      </c>
      <c r="I935" t="s">
        <v>15440</v>
      </c>
      <c r="J935" t="s">
        <v>51</v>
      </c>
      <c r="K935" t="s">
        <v>15442</v>
      </c>
      <c r="L935">
        <v>0</v>
      </c>
      <c r="M935">
        <v>1</v>
      </c>
      <c r="N935" t="s">
        <v>59</v>
      </c>
      <c r="O935" t="s">
        <v>116</v>
      </c>
      <c r="P935">
        <v>0</v>
      </c>
      <c r="Q935" t="s">
        <v>51</v>
      </c>
      <c r="R935" t="s">
        <v>51</v>
      </c>
      <c r="S935" t="s">
        <v>13331</v>
      </c>
      <c r="T935">
        <v>96.010351395279997</v>
      </c>
      <c r="U935">
        <v>13.3</v>
      </c>
      <c r="V935" t="s">
        <v>15172</v>
      </c>
      <c r="W935" t="s">
        <v>15172</v>
      </c>
      <c r="X935" t="s">
        <v>13242</v>
      </c>
      <c r="Y935" s="102">
        <v>45993.385736689816</v>
      </c>
    </row>
    <row r="936" spans="1:25" x14ac:dyDescent="0.25">
      <c r="A936">
        <v>1950</v>
      </c>
      <c r="B936" t="s">
        <v>1852</v>
      </c>
      <c r="C936" t="s">
        <v>1853</v>
      </c>
      <c r="D936" t="s">
        <v>1678</v>
      </c>
      <c r="E936" t="s">
        <v>1820</v>
      </c>
      <c r="F936" t="s">
        <v>1821</v>
      </c>
      <c r="G936" t="s">
        <v>1854</v>
      </c>
      <c r="H936">
        <v>1964</v>
      </c>
      <c r="I936" t="s">
        <v>15440</v>
      </c>
      <c r="J936" t="s">
        <v>51</v>
      </c>
      <c r="K936" t="s">
        <v>15442</v>
      </c>
      <c r="L936">
        <v>0</v>
      </c>
      <c r="M936">
        <v>1</v>
      </c>
      <c r="N936" t="s">
        <v>59</v>
      </c>
      <c r="O936" t="s">
        <v>116</v>
      </c>
      <c r="P936">
        <v>0</v>
      </c>
      <c r="Q936" t="s">
        <v>51</v>
      </c>
      <c r="R936" t="s">
        <v>51</v>
      </c>
      <c r="S936" t="s">
        <v>13331</v>
      </c>
      <c r="T936">
        <v>100.71245231096215</v>
      </c>
      <c r="U936">
        <v>9</v>
      </c>
      <c r="V936" t="s">
        <v>15172</v>
      </c>
      <c r="W936" t="s">
        <v>15172</v>
      </c>
      <c r="X936" t="s">
        <v>13242</v>
      </c>
      <c r="Y936" s="102">
        <v>45993.385736689816</v>
      </c>
    </row>
    <row r="937" spans="1:25" x14ac:dyDescent="0.25">
      <c r="A937">
        <v>1951</v>
      </c>
      <c r="B937" t="s">
        <v>1855</v>
      </c>
      <c r="C937" t="s">
        <v>1856</v>
      </c>
      <c r="D937" t="s">
        <v>1678</v>
      </c>
      <c r="E937" t="s">
        <v>1820</v>
      </c>
      <c r="F937" t="s">
        <v>1821</v>
      </c>
      <c r="G937" t="s">
        <v>1857</v>
      </c>
      <c r="H937">
        <v>1970</v>
      </c>
      <c r="I937" t="s">
        <v>15440</v>
      </c>
      <c r="J937" t="s">
        <v>48</v>
      </c>
      <c r="K937" t="s">
        <v>13251</v>
      </c>
      <c r="L937">
        <v>0</v>
      </c>
      <c r="M937">
        <v>3</v>
      </c>
      <c r="N937" t="s">
        <v>49</v>
      </c>
      <c r="O937" t="s">
        <v>50</v>
      </c>
      <c r="P937">
        <v>0</v>
      </c>
      <c r="Q937" t="s">
        <v>51</v>
      </c>
      <c r="R937" t="s">
        <v>51</v>
      </c>
      <c r="S937" t="s">
        <v>13331</v>
      </c>
      <c r="T937">
        <v>103.63974916120711</v>
      </c>
      <c r="U937">
        <v>124.1</v>
      </c>
      <c r="V937" t="s">
        <v>15172</v>
      </c>
      <c r="W937" t="s">
        <v>15172</v>
      </c>
      <c r="X937" t="s">
        <v>13242</v>
      </c>
      <c r="Y937" s="102">
        <v>45993.385736689816</v>
      </c>
    </row>
    <row r="938" spans="1:25" x14ac:dyDescent="0.25">
      <c r="A938">
        <v>1952</v>
      </c>
      <c r="B938" t="s">
        <v>1858</v>
      </c>
      <c r="C938" t="s">
        <v>1856</v>
      </c>
      <c r="D938" t="s">
        <v>1678</v>
      </c>
      <c r="E938" t="s">
        <v>1820</v>
      </c>
      <c r="F938" t="s">
        <v>1821</v>
      </c>
      <c r="G938" t="s">
        <v>1857</v>
      </c>
      <c r="H938">
        <v>1970</v>
      </c>
      <c r="I938" t="s">
        <v>15440</v>
      </c>
      <c r="J938" t="s">
        <v>48</v>
      </c>
      <c r="K938" t="s">
        <v>13251</v>
      </c>
      <c r="L938">
        <v>0</v>
      </c>
      <c r="M938">
        <v>3</v>
      </c>
      <c r="N938" t="s">
        <v>49</v>
      </c>
      <c r="O938" t="s">
        <v>50</v>
      </c>
      <c r="P938">
        <v>0</v>
      </c>
      <c r="Q938" t="s">
        <v>51</v>
      </c>
      <c r="R938" t="s">
        <v>51</v>
      </c>
      <c r="S938" t="s">
        <v>13331</v>
      </c>
      <c r="T938">
        <v>104.15269798300685</v>
      </c>
      <c r="U938">
        <v>124.1</v>
      </c>
      <c r="V938" t="s">
        <v>15172</v>
      </c>
      <c r="W938" t="s">
        <v>15172</v>
      </c>
      <c r="X938" t="s">
        <v>13242</v>
      </c>
      <c r="Y938" s="102">
        <v>45993.385736689816</v>
      </c>
    </row>
    <row r="939" spans="1:25" x14ac:dyDescent="0.25">
      <c r="A939">
        <v>1953</v>
      </c>
      <c r="B939" t="s">
        <v>1859</v>
      </c>
      <c r="C939" t="s">
        <v>1860</v>
      </c>
      <c r="D939" t="s">
        <v>1678</v>
      </c>
      <c r="E939" t="s">
        <v>1820</v>
      </c>
      <c r="F939" t="s">
        <v>1821</v>
      </c>
      <c r="G939" t="s">
        <v>1861</v>
      </c>
      <c r="H939">
        <v>1970</v>
      </c>
      <c r="I939" t="s">
        <v>15440</v>
      </c>
      <c r="J939" t="s">
        <v>48</v>
      </c>
      <c r="K939" t="s">
        <v>13251</v>
      </c>
      <c r="L939">
        <v>0</v>
      </c>
      <c r="M939">
        <v>3</v>
      </c>
      <c r="N939" t="s">
        <v>49</v>
      </c>
      <c r="O939" t="s">
        <v>50</v>
      </c>
      <c r="P939">
        <v>0</v>
      </c>
      <c r="Q939" t="s">
        <v>51</v>
      </c>
      <c r="R939" t="s">
        <v>51</v>
      </c>
      <c r="S939" t="s">
        <v>13331</v>
      </c>
      <c r="T939">
        <v>103.87965333147352</v>
      </c>
      <c r="U939">
        <v>173</v>
      </c>
      <c r="V939" t="s">
        <v>15172</v>
      </c>
      <c r="W939" t="s">
        <v>15172</v>
      </c>
      <c r="X939" t="s">
        <v>13242</v>
      </c>
      <c r="Y939" s="102">
        <v>45993.385736689816</v>
      </c>
    </row>
    <row r="940" spans="1:25" x14ac:dyDescent="0.25">
      <c r="A940">
        <v>1954</v>
      </c>
      <c r="B940" t="s">
        <v>1862</v>
      </c>
      <c r="C940" t="s">
        <v>1860</v>
      </c>
      <c r="D940" t="s">
        <v>1678</v>
      </c>
      <c r="E940" t="s">
        <v>1820</v>
      </c>
      <c r="F940" t="s">
        <v>1821</v>
      </c>
      <c r="G940" t="s">
        <v>1861</v>
      </c>
      <c r="H940">
        <v>1970</v>
      </c>
      <c r="I940" t="s">
        <v>15440</v>
      </c>
      <c r="J940" t="s">
        <v>48</v>
      </c>
      <c r="K940" t="s">
        <v>13251</v>
      </c>
      <c r="L940">
        <v>0</v>
      </c>
      <c r="M940">
        <v>3</v>
      </c>
      <c r="N940" t="s">
        <v>49</v>
      </c>
      <c r="O940" t="s">
        <v>50</v>
      </c>
      <c r="P940">
        <v>0</v>
      </c>
      <c r="Q940" t="s">
        <v>51</v>
      </c>
      <c r="R940" t="s">
        <v>51</v>
      </c>
      <c r="S940" t="s">
        <v>13331</v>
      </c>
      <c r="T940">
        <v>104.39256144003784</v>
      </c>
      <c r="U940">
        <v>173</v>
      </c>
      <c r="V940" t="s">
        <v>15172</v>
      </c>
      <c r="W940" t="s">
        <v>15172</v>
      </c>
      <c r="X940" t="s">
        <v>13242</v>
      </c>
      <c r="Y940" s="102">
        <v>45993.385736689816</v>
      </c>
    </row>
    <row r="941" spans="1:25" x14ac:dyDescent="0.25">
      <c r="A941">
        <v>1955</v>
      </c>
      <c r="B941" t="s">
        <v>1863</v>
      </c>
      <c r="C941" t="s">
        <v>1864</v>
      </c>
      <c r="D941" t="s">
        <v>1678</v>
      </c>
      <c r="E941" t="s">
        <v>1820</v>
      </c>
      <c r="F941" t="s">
        <v>1821</v>
      </c>
      <c r="G941" t="s">
        <v>1865</v>
      </c>
      <c r="H941">
        <v>1964</v>
      </c>
      <c r="I941" t="s">
        <v>15440</v>
      </c>
      <c r="J941" t="s">
        <v>51</v>
      </c>
      <c r="K941" t="s">
        <v>15442</v>
      </c>
      <c r="L941">
        <v>0</v>
      </c>
      <c r="M941">
        <v>1</v>
      </c>
      <c r="N941" t="s">
        <v>59</v>
      </c>
      <c r="O941" t="s">
        <v>116</v>
      </c>
      <c r="P941">
        <v>0</v>
      </c>
      <c r="Q941" t="s">
        <v>51</v>
      </c>
      <c r="R941" t="s">
        <v>51</v>
      </c>
      <c r="S941" t="s">
        <v>13331</v>
      </c>
      <c r="T941">
        <v>106.0870524850155</v>
      </c>
      <c r="U941">
        <v>11</v>
      </c>
      <c r="V941" t="s">
        <v>15172</v>
      </c>
      <c r="W941" t="s">
        <v>15172</v>
      </c>
      <c r="X941" t="s">
        <v>13242</v>
      </c>
      <c r="Y941" s="102">
        <v>45993.385736689816</v>
      </c>
    </row>
    <row r="942" spans="1:25" x14ac:dyDescent="0.25">
      <c r="A942">
        <v>1956</v>
      </c>
      <c r="B942" t="s">
        <v>1866</v>
      </c>
      <c r="C942" t="s">
        <v>1867</v>
      </c>
      <c r="D942" t="s">
        <v>1678</v>
      </c>
      <c r="E942" t="s">
        <v>1820</v>
      </c>
      <c r="F942" t="s">
        <v>1821</v>
      </c>
      <c r="G942" t="s">
        <v>1868</v>
      </c>
      <c r="H942">
        <v>1970</v>
      </c>
      <c r="I942" t="s">
        <v>15440</v>
      </c>
      <c r="J942" t="s">
        <v>48</v>
      </c>
      <c r="K942" t="s">
        <v>13251</v>
      </c>
      <c r="L942">
        <v>0</v>
      </c>
      <c r="M942">
        <v>3</v>
      </c>
      <c r="N942" t="s">
        <v>64</v>
      </c>
      <c r="O942" t="s">
        <v>65</v>
      </c>
      <c r="P942">
        <v>0</v>
      </c>
      <c r="Q942" t="s">
        <v>51</v>
      </c>
      <c r="R942" t="s">
        <v>51</v>
      </c>
      <c r="S942" t="s">
        <v>13331</v>
      </c>
      <c r="T942">
        <v>107.86376275541065</v>
      </c>
      <c r="U942">
        <v>78</v>
      </c>
      <c r="V942" t="s">
        <v>15172</v>
      </c>
      <c r="W942" t="s">
        <v>15172</v>
      </c>
      <c r="X942" t="s">
        <v>13242</v>
      </c>
      <c r="Y942" s="102">
        <v>45993.385736689816</v>
      </c>
    </row>
    <row r="943" spans="1:25" x14ac:dyDescent="0.25">
      <c r="A943">
        <v>1957</v>
      </c>
      <c r="B943" t="s">
        <v>1869</v>
      </c>
      <c r="C943" t="s">
        <v>1867</v>
      </c>
      <c r="D943" t="s">
        <v>1678</v>
      </c>
      <c r="E943" t="s">
        <v>1820</v>
      </c>
      <c r="F943" t="s">
        <v>1821</v>
      </c>
      <c r="G943" t="s">
        <v>1868</v>
      </c>
      <c r="H943">
        <v>1970</v>
      </c>
      <c r="I943" t="s">
        <v>15440</v>
      </c>
      <c r="J943" t="s">
        <v>48</v>
      </c>
      <c r="K943" t="s">
        <v>13251</v>
      </c>
      <c r="L943">
        <v>0</v>
      </c>
      <c r="M943">
        <v>3</v>
      </c>
      <c r="N943" t="s">
        <v>64</v>
      </c>
      <c r="O943" t="s">
        <v>65</v>
      </c>
      <c r="P943">
        <v>0</v>
      </c>
      <c r="Q943" t="s">
        <v>51</v>
      </c>
      <c r="R943" t="s">
        <v>51</v>
      </c>
      <c r="S943" t="s">
        <v>13331</v>
      </c>
      <c r="T943">
        <v>81.915000000000006</v>
      </c>
      <c r="U943">
        <v>78</v>
      </c>
      <c r="V943" t="s">
        <v>15172</v>
      </c>
      <c r="W943" t="s">
        <v>15172</v>
      </c>
      <c r="X943" t="s">
        <v>13242</v>
      </c>
      <c r="Y943" s="102">
        <v>45993.385736689816</v>
      </c>
    </row>
    <row r="944" spans="1:25" x14ac:dyDescent="0.25">
      <c r="A944">
        <v>1958</v>
      </c>
      <c r="B944" t="s">
        <v>1870</v>
      </c>
      <c r="C944" t="s">
        <v>1871</v>
      </c>
      <c r="D944" t="s">
        <v>1678</v>
      </c>
      <c r="E944" t="s">
        <v>1820</v>
      </c>
      <c r="F944" t="s">
        <v>1821</v>
      </c>
      <c r="G944" t="s">
        <v>1872</v>
      </c>
      <c r="H944">
        <v>1970</v>
      </c>
      <c r="I944" t="s">
        <v>15440</v>
      </c>
      <c r="J944" t="s">
        <v>48</v>
      </c>
      <c r="K944" t="s">
        <v>13251</v>
      </c>
      <c r="L944">
        <v>0</v>
      </c>
      <c r="M944">
        <v>4</v>
      </c>
      <c r="N944" t="s">
        <v>49</v>
      </c>
      <c r="O944" t="s">
        <v>50</v>
      </c>
      <c r="P944">
        <v>0</v>
      </c>
      <c r="Q944" t="s">
        <v>51</v>
      </c>
      <c r="R944" t="s">
        <v>51</v>
      </c>
      <c r="S944" t="s">
        <v>13331</v>
      </c>
      <c r="T944">
        <v>111.26177050458736</v>
      </c>
      <c r="U944">
        <v>216.4</v>
      </c>
      <c r="V944" t="s">
        <v>15172</v>
      </c>
      <c r="W944" t="s">
        <v>15172</v>
      </c>
      <c r="X944" t="s">
        <v>13242</v>
      </c>
      <c r="Y944" s="102">
        <v>45993.385736689816</v>
      </c>
    </row>
    <row r="945" spans="1:25" x14ac:dyDescent="0.25">
      <c r="A945">
        <v>1959</v>
      </c>
      <c r="B945" t="s">
        <v>1873</v>
      </c>
      <c r="C945" t="s">
        <v>1871</v>
      </c>
      <c r="D945" t="s">
        <v>1678</v>
      </c>
      <c r="E945" t="s">
        <v>1820</v>
      </c>
      <c r="F945" t="s">
        <v>1821</v>
      </c>
      <c r="G945" t="s">
        <v>1872</v>
      </c>
      <c r="H945">
        <v>1970</v>
      </c>
      <c r="I945" t="s">
        <v>15440</v>
      </c>
      <c r="J945" t="s">
        <v>48</v>
      </c>
      <c r="K945" t="s">
        <v>13251</v>
      </c>
      <c r="L945">
        <v>0</v>
      </c>
      <c r="M945">
        <v>4</v>
      </c>
      <c r="N945" t="s">
        <v>49</v>
      </c>
      <c r="O945" t="s">
        <v>50</v>
      </c>
      <c r="P945">
        <v>0</v>
      </c>
      <c r="Q945" t="s">
        <v>51</v>
      </c>
      <c r="R945" t="s">
        <v>51</v>
      </c>
      <c r="S945" t="s">
        <v>13331</v>
      </c>
      <c r="T945">
        <v>111.78792444587901</v>
      </c>
      <c r="U945">
        <v>221.4</v>
      </c>
      <c r="V945" t="s">
        <v>15172</v>
      </c>
      <c r="W945" t="s">
        <v>15172</v>
      </c>
      <c r="X945" t="s">
        <v>13242</v>
      </c>
      <c r="Y945" s="102">
        <v>45993.385736689816</v>
      </c>
    </row>
    <row r="946" spans="1:25" x14ac:dyDescent="0.25">
      <c r="A946">
        <v>1960</v>
      </c>
      <c r="B946" t="s">
        <v>1874</v>
      </c>
      <c r="C946" t="s">
        <v>1875</v>
      </c>
      <c r="D946" t="s">
        <v>1678</v>
      </c>
      <c r="E946" t="s">
        <v>1820</v>
      </c>
      <c r="F946" t="s">
        <v>1821</v>
      </c>
      <c r="G946" t="s">
        <v>1876</v>
      </c>
      <c r="H946">
        <v>1971</v>
      </c>
      <c r="I946" t="s">
        <v>15440</v>
      </c>
      <c r="J946" t="s">
        <v>51</v>
      </c>
      <c r="K946" t="s">
        <v>15442</v>
      </c>
      <c r="L946">
        <v>0</v>
      </c>
      <c r="M946">
        <v>1</v>
      </c>
      <c r="N946" t="s">
        <v>59</v>
      </c>
      <c r="O946" t="s">
        <v>116</v>
      </c>
      <c r="P946">
        <v>0</v>
      </c>
      <c r="Q946" t="s">
        <v>51</v>
      </c>
      <c r="R946" t="s">
        <v>51</v>
      </c>
      <c r="S946" t="s">
        <v>13331</v>
      </c>
      <c r="T946">
        <v>113.77684934815262</v>
      </c>
      <c r="U946">
        <v>13</v>
      </c>
      <c r="V946" t="s">
        <v>15172</v>
      </c>
      <c r="W946" t="s">
        <v>15172</v>
      </c>
      <c r="X946" t="s">
        <v>13242</v>
      </c>
      <c r="Y946" s="102">
        <v>45993.385736689816</v>
      </c>
    </row>
    <row r="947" spans="1:25" x14ac:dyDescent="0.25">
      <c r="A947">
        <v>1961</v>
      </c>
      <c r="B947" t="s">
        <v>1877</v>
      </c>
      <c r="C947" t="s">
        <v>1878</v>
      </c>
      <c r="D947" t="s">
        <v>1678</v>
      </c>
      <c r="E947" t="s">
        <v>1820</v>
      </c>
      <c r="F947" t="s">
        <v>1821</v>
      </c>
      <c r="G947" t="s">
        <v>1879</v>
      </c>
      <c r="H947">
        <v>1970</v>
      </c>
      <c r="I947" t="s">
        <v>15440</v>
      </c>
      <c r="J947" t="s">
        <v>48</v>
      </c>
      <c r="K947" t="s">
        <v>13251</v>
      </c>
      <c r="L947">
        <v>0</v>
      </c>
      <c r="M947">
        <v>3</v>
      </c>
      <c r="N947" t="s">
        <v>49</v>
      </c>
      <c r="O947" t="s">
        <v>50</v>
      </c>
      <c r="P947">
        <v>0</v>
      </c>
      <c r="Q947" t="s">
        <v>51</v>
      </c>
      <c r="R947" t="s">
        <v>51</v>
      </c>
      <c r="S947" t="s">
        <v>13331</v>
      </c>
      <c r="T947">
        <v>113.92189641044726</v>
      </c>
      <c r="U947">
        <v>124.1</v>
      </c>
      <c r="V947" t="s">
        <v>15172</v>
      </c>
      <c r="W947" t="s">
        <v>15172</v>
      </c>
      <c r="X947" t="s">
        <v>13242</v>
      </c>
      <c r="Y947" s="102">
        <v>45993.385736689816</v>
      </c>
    </row>
    <row r="948" spans="1:25" x14ac:dyDescent="0.25">
      <c r="A948">
        <v>1962</v>
      </c>
      <c r="B948" t="s">
        <v>1880</v>
      </c>
      <c r="C948" t="s">
        <v>1878</v>
      </c>
      <c r="D948" t="s">
        <v>1678</v>
      </c>
      <c r="E948" t="s">
        <v>1820</v>
      </c>
      <c r="F948" t="s">
        <v>1821</v>
      </c>
      <c r="G948" t="s">
        <v>1879</v>
      </c>
      <c r="H948">
        <v>1970</v>
      </c>
      <c r="I948" t="s">
        <v>15440</v>
      </c>
      <c r="J948" t="s">
        <v>48</v>
      </c>
      <c r="K948" t="s">
        <v>13251</v>
      </c>
      <c r="L948">
        <v>0</v>
      </c>
      <c r="M948">
        <v>3</v>
      </c>
      <c r="N948" t="s">
        <v>49</v>
      </c>
      <c r="O948" t="s">
        <v>50</v>
      </c>
      <c r="P948">
        <v>0</v>
      </c>
      <c r="Q948" t="s">
        <v>51</v>
      </c>
      <c r="R948" t="s">
        <v>51</v>
      </c>
      <c r="S948" t="s">
        <v>13331</v>
      </c>
      <c r="T948">
        <v>114.4530263093866</v>
      </c>
      <c r="U948">
        <v>124.1</v>
      </c>
      <c r="V948" t="s">
        <v>15172</v>
      </c>
      <c r="W948" t="s">
        <v>15172</v>
      </c>
      <c r="X948" t="s">
        <v>13242</v>
      </c>
      <c r="Y948" s="102">
        <v>45993.385736689816</v>
      </c>
    </row>
    <row r="949" spans="1:25" x14ac:dyDescent="0.25">
      <c r="A949">
        <v>1963</v>
      </c>
      <c r="B949" t="s">
        <v>1881</v>
      </c>
      <c r="C949" t="s">
        <v>1882</v>
      </c>
      <c r="D949" t="s">
        <v>1678</v>
      </c>
      <c r="E949" t="s">
        <v>1820</v>
      </c>
      <c r="F949" t="s">
        <v>1821</v>
      </c>
      <c r="G949" t="s">
        <v>1883</v>
      </c>
      <c r="H949">
        <v>1962</v>
      </c>
      <c r="I949" t="s">
        <v>15440</v>
      </c>
      <c r="J949" t="s">
        <v>51</v>
      </c>
      <c r="K949" t="s">
        <v>15442</v>
      </c>
      <c r="L949">
        <v>0</v>
      </c>
      <c r="M949">
        <v>1</v>
      </c>
      <c r="N949" t="s">
        <v>59</v>
      </c>
      <c r="O949" t="s">
        <v>116</v>
      </c>
      <c r="P949">
        <v>0</v>
      </c>
      <c r="Q949" t="s">
        <v>51</v>
      </c>
      <c r="R949" t="s">
        <v>51</v>
      </c>
      <c r="S949" t="s">
        <v>13331</v>
      </c>
      <c r="T949">
        <v>114.99654526320391</v>
      </c>
      <c r="U949">
        <v>9.5</v>
      </c>
      <c r="V949" t="s">
        <v>15172</v>
      </c>
      <c r="W949" t="s">
        <v>15172</v>
      </c>
      <c r="X949" t="s">
        <v>13242</v>
      </c>
      <c r="Y949" s="102">
        <v>45993.385736689816</v>
      </c>
    </row>
    <row r="950" spans="1:25" x14ac:dyDescent="0.25">
      <c r="A950">
        <v>1964</v>
      </c>
      <c r="B950" t="s">
        <v>1884</v>
      </c>
      <c r="C950" t="s">
        <v>1690</v>
      </c>
      <c r="D950" t="s">
        <v>1678</v>
      </c>
      <c r="E950" t="s">
        <v>1820</v>
      </c>
      <c r="F950" t="s">
        <v>1821</v>
      </c>
      <c r="G950" t="s">
        <v>1885</v>
      </c>
      <c r="H950">
        <v>1962</v>
      </c>
      <c r="I950" t="s">
        <v>15440</v>
      </c>
      <c r="J950" t="s">
        <v>48</v>
      </c>
      <c r="K950" t="s">
        <v>13254</v>
      </c>
      <c r="L950">
        <v>2</v>
      </c>
      <c r="M950">
        <v>1</v>
      </c>
      <c r="N950" t="s">
        <v>165</v>
      </c>
      <c r="O950" t="s">
        <v>65</v>
      </c>
      <c r="P950">
        <v>0</v>
      </c>
      <c r="Q950" t="s">
        <v>51</v>
      </c>
      <c r="R950" t="s">
        <v>51</v>
      </c>
      <c r="S950" t="s">
        <v>13331</v>
      </c>
      <c r="T950">
        <v>115.24986973799736</v>
      </c>
      <c r="U950">
        <v>18.600000000000001</v>
      </c>
      <c r="V950" t="s">
        <v>15172</v>
      </c>
      <c r="W950" t="s">
        <v>15172</v>
      </c>
      <c r="X950" t="s">
        <v>13242</v>
      </c>
      <c r="Y950" s="102">
        <v>45993.385736689816</v>
      </c>
    </row>
    <row r="951" spans="1:25" x14ac:dyDescent="0.25">
      <c r="A951">
        <v>1965</v>
      </c>
      <c r="B951" t="s">
        <v>1886</v>
      </c>
      <c r="C951" t="s">
        <v>172</v>
      </c>
      <c r="D951" t="s">
        <v>1678</v>
      </c>
      <c r="E951" t="s">
        <v>1820</v>
      </c>
      <c r="F951" t="s">
        <v>1821</v>
      </c>
      <c r="G951" t="s">
        <v>1887</v>
      </c>
      <c r="H951">
        <v>1962</v>
      </c>
      <c r="I951" t="s">
        <v>15440</v>
      </c>
      <c r="J951" t="s">
        <v>51</v>
      </c>
      <c r="K951" t="s">
        <v>15442</v>
      </c>
      <c r="L951">
        <v>0</v>
      </c>
      <c r="M951">
        <v>1</v>
      </c>
      <c r="N951" t="s">
        <v>59</v>
      </c>
      <c r="O951" t="s">
        <v>116</v>
      </c>
      <c r="P951">
        <v>0</v>
      </c>
      <c r="Q951" t="s">
        <v>51</v>
      </c>
      <c r="R951" t="s">
        <v>51</v>
      </c>
      <c r="S951" t="s">
        <v>13331</v>
      </c>
      <c r="T951">
        <v>118.56521952125266</v>
      </c>
      <c r="U951">
        <v>10</v>
      </c>
      <c r="V951" t="s">
        <v>15172</v>
      </c>
      <c r="W951" t="s">
        <v>15172</v>
      </c>
      <c r="X951" t="s">
        <v>13242</v>
      </c>
      <c r="Y951" s="102">
        <v>45993.385736689816</v>
      </c>
    </row>
    <row r="952" spans="1:25" x14ac:dyDescent="0.25">
      <c r="A952">
        <v>1966</v>
      </c>
      <c r="B952" t="s">
        <v>1888</v>
      </c>
      <c r="C952" t="s">
        <v>1889</v>
      </c>
      <c r="D952" t="s">
        <v>1678</v>
      </c>
      <c r="E952" t="s">
        <v>1820</v>
      </c>
      <c r="F952" t="s">
        <v>1821</v>
      </c>
      <c r="G952" t="s">
        <v>1890</v>
      </c>
      <c r="H952">
        <v>1962</v>
      </c>
      <c r="I952" t="s">
        <v>15440</v>
      </c>
      <c r="J952" t="s">
        <v>48</v>
      </c>
      <c r="K952" t="s">
        <v>13251</v>
      </c>
      <c r="L952">
        <v>0</v>
      </c>
      <c r="M952">
        <v>2</v>
      </c>
      <c r="N952" t="s">
        <v>49</v>
      </c>
      <c r="O952" t="s">
        <v>50</v>
      </c>
      <c r="P952">
        <v>0</v>
      </c>
      <c r="Q952" t="s">
        <v>51</v>
      </c>
      <c r="R952" t="s">
        <v>51</v>
      </c>
      <c r="S952" t="s">
        <v>13331</v>
      </c>
      <c r="T952">
        <v>118.49257362791569</v>
      </c>
      <c r="U952">
        <v>82.6</v>
      </c>
      <c r="V952" t="s">
        <v>15172</v>
      </c>
      <c r="W952" t="s">
        <v>15172</v>
      </c>
      <c r="X952" t="s">
        <v>13242</v>
      </c>
      <c r="Y952" s="102">
        <v>45993.385736689816</v>
      </c>
    </row>
    <row r="953" spans="1:25" x14ac:dyDescent="0.25">
      <c r="A953">
        <v>1967</v>
      </c>
      <c r="B953" t="s">
        <v>1891</v>
      </c>
      <c r="C953" t="s">
        <v>1889</v>
      </c>
      <c r="D953" t="s">
        <v>1678</v>
      </c>
      <c r="E953" t="s">
        <v>1820</v>
      </c>
      <c r="F953" t="s">
        <v>1821</v>
      </c>
      <c r="G953" t="s">
        <v>1890</v>
      </c>
      <c r="H953">
        <v>1977</v>
      </c>
      <c r="I953" t="s">
        <v>15440</v>
      </c>
      <c r="J953" t="s">
        <v>48</v>
      </c>
      <c r="K953" t="s">
        <v>13251</v>
      </c>
      <c r="L953">
        <v>0</v>
      </c>
      <c r="M953">
        <v>1</v>
      </c>
      <c r="N953" t="s">
        <v>49</v>
      </c>
      <c r="O953" t="s">
        <v>50</v>
      </c>
      <c r="P953">
        <v>0</v>
      </c>
      <c r="Q953" t="s">
        <v>51</v>
      </c>
      <c r="R953" t="s">
        <v>51</v>
      </c>
      <c r="S953" t="s">
        <v>13331</v>
      </c>
      <c r="T953">
        <v>118.97735045254905</v>
      </c>
      <c r="U953">
        <v>76.5</v>
      </c>
      <c r="V953" t="s">
        <v>15172</v>
      </c>
      <c r="W953" t="s">
        <v>15172</v>
      </c>
      <c r="X953" t="s">
        <v>13242</v>
      </c>
      <c r="Y953" s="102">
        <v>45993.385736689816</v>
      </c>
    </row>
    <row r="954" spans="1:25" x14ac:dyDescent="0.25">
      <c r="A954">
        <v>1968</v>
      </c>
      <c r="B954" t="s">
        <v>1892</v>
      </c>
      <c r="C954" t="s">
        <v>1893</v>
      </c>
      <c r="D954" t="s">
        <v>1678</v>
      </c>
      <c r="E954" t="s">
        <v>1820</v>
      </c>
      <c r="F954" t="s">
        <v>1821</v>
      </c>
      <c r="G954" t="s">
        <v>1894</v>
      </c>
      <c r="H954">
        <v>1963</v>
      </c>
      <c r="I954" t="s">
        <v>15440</v>
      </c>
      <c r="J954" t="s">
        <v>51</v>
      </c>
      <c r="K954" t="s">
        <v>15442</v>
      </c>
      <c r="L954">
        <v>0</v>
      </c>
      <c r="M954">
        <v>1</v>
      </c>
      <c r="N954" t="s">
        <v>59</v>
      </c>
      <c r="O954" t="s">
        <v>116</v>
      </c>
      <c r="P954">
        <v>0</v>
      </c>
      <c r="Q954" t="s">
        <v>51</v>
      </c>
      <c r="R954" t="s">
        <v>51</v>
      </c>
      <c r="S954" t="s">
        <v>13331</v>
      </c>
      <c r="T954">
        <v>119.76395113973877</v>
      </c>
      <c r="U954">
        <v>15.5</v>
      </c>
      <c r="V954" t="s">
        <v>15172</v>
      </c>
      <c r="W954" t="s">
        <v>15172</v>
      </c>
      <c r="X954" t="s">
        <v>13242</v>
      </c>
      <c r="Y954" s="102">
        <v>45993.385736689816</v>
      </c>
    </row>
    <row r="955" spans="1:25" x14ac:dyDescent="0.25">
      <c r="A955">
        <v>1969</v>
      </c>
      <c r="B955" t="s">
        <v>1895</v>
      </c>
      <c r="C955" t="s">
        <v>1896</v>
      </c>
      <c r="D955" t="s">
        <v>1678</v>
      </c>
      <c r="E955" t="s">
        <v>1820</v>
      </c>
      <c r="F955" t="s">
        <v>1786</v>
      </c>
      <c r="G955" t="s">
        <v>1897</v>
      </c>
      <c r="H955">
        <v>1962</v>
      </c>
      <c r="I955" t="s">
        <v>15440</v>
      </c>
      <c r="J955" t="s">
        <v>51</v>
      </c>
      <c r="K955" t="s">
        <v>15442</v>
      </c>
      <c r="L955">
        <v>0</v>
      </c>
      <c r="M955">
        <v>1</v>
      </c>
      <c r="N955" t="s">
        <v>59</v>
      </c>
      <c r="O955" t="s">
        <v>116</v>
      </c>
      <c r="P955">
        <v>0</v>
      </c>
      <c r="Q955" t="s">
        <v>51</v>
      </c>
      <c r="R955" t="s">
        <v>51</v>
      </c>
      <c r="S955" t="s">
        <v>13331</v>
      </c>
      <c r="T955">
        <v>120.78189749352356</v>
      </c>
      <c r="U955">
        <v>15</v>
      </c>
      <c r="V955" t="s">
        <v>15172</v>
      </c>
      <c r="W955" t="s">
        <v>15172</v>
      </c>
      <c r="X955" t="s">
        <v>13242</v>
      </c>
      <c r="Y955" s="102">
        <v>45993.385736689816</v>
      </c>
    </row>
    <row r="956" spans="1:25" x14ac:dyDescent="0.25">
      <c r="A956">
        <v>1970</v>
      </c>
      <c r="B956" t="s">
        <v>1898</v>
      </c>
      <c r="C956" t="s">
        <v>1899</v>
      </c>
      <c r="D956" t="s">
        <v>1678</v>
      </c>
      <c r="E956" t="s">
        <v>1820</v>
      </c>
      <c r="F956" t="s">
        <v>1786</v>
      </c>
      <c r="G956" t="s">
        <v>1900</v>
      </c>
      <c r="H956">
        <v>1963</v>
      </c>
      <c r="I956" t="s">
        <v>15440</v>
      </c>
      <c r="J956" t="s">
        <v>51</v>
      </c>
      <c r="K956" t="s">
        <v>15442</v>
      </c>
      <c r="L956">
        <v>0</v>
      </c>
      <c r="M956">
        <v>1</v>
      </c>
      <c r="N956" t="s">
        <v>59</v>
      </c>
      <c r="O956" t="s">
        <v>116</v>
      </c>
      <c r="P956">
        <v>0</v>
      </c>
      <c r="Q956" t="s">
        <v>51</v>
      </c>
      <c r="R956" t="s">
        <v>51</v>
      </c>
      <c r="S956" t="s">
        <v>13331</v>
      </c>
      <c r="T956">
        <v>121.18601654046272</v>
      </c>
      <c r="U956">
        <v>8</v>
      </c>
      <c r="V956" t="s">
        <v>15172</v>
      </c>
      <c r="W956" t="s">
        <v>15172</v>
      </c>
      <c r="X956" t="s">
        <v>13242</v>
      </c>
      <c r="Y956" s="102">
        <v>45993.385736689816</v>
      </c>
    </row>
    <row r="957" spans="1:25" x14ac:dyDescent="0.25">
      <c r="A957">
        <v>1971</v>
      </c>
      <c r="B957" t="s">
        <v>1901</v>
      </c>
      <c r="C957" t="s">
        <v>1893</v>
      </c>
      <c r="D957" t="s">
        <v>1678</v>
      </c>
      <c r="E957" t="s">
        <v>1820</v>
      </c>
      <c r="F957" t="s">
        <v>1786</v>
      </c>
      <c r="G957" t="s">
        <v>1902</v>
      </c>
      <c r="H957">
        <v>1963</v>
      </c>
      <c r="I957" t="s">
        <v>15440</v>
      </c>
      <c r="J957" t="s">
        <v>51</v>
      </c>
      <c r="K957" t="s">
        <v>15442</v>
      </c>
      <c r="L957">
        <v>0</v>
      </c>
      <c r="M957">
        <v>1</v>
      </c>
      <c r="N957" t="s">
        <v>59</v>
      </c>
      <c r="O957" t="s">
        <v>116</v>
      </c>
      <c r="P957">
        <v>0</v>
      </c>
      <c r="Q957" t="s">
        <v>51</v>
      </c>
      <c r="R957" t="s">
        <v>51</v>
      </c>
      <c r="S957" t="s">
        <v>13331</v>
      </c>
      <c r="T957">
        <v>122.44934154077815</v>
      </c>
      <c r="U957">
        <v>17.3</v>
      </c>
      <c r="V957" t="s">
        <v>15172</v>
      </c>
      <c r="W957" t="s">
        <v>15172</v>
      </c>
      <c r="X957" t="s">
        <v>13242</v>
      </c>
      <c r="Y957" s="102">
        <v>45993.385736689816</v>
      </c>
    </row>
    <row r="958" spans="1:25" x14ac:dyDescent="0.25">
      <c r="A958">
        <v>1972</v>
      </c>
      <c r="B958" t="s">
        <v>1903</v>
      </c>
      <c r="C958" t="s">
        <v>1904</v>
      </c>
      <c r="D958" t="s">
        <v>1678</v>
      </c>
      <c r="E958" t="s">
        <v>1820</v>
      </c>
      <c r="F958" t="s">
        <v>1786</v>
      </c>
      <c r="G958" t="s">
        <v>1905</v>
      </c>
      <c r="H958">
        <v>1963</v>
      </c>
      <c r="I958" t="s">
        <v>15440</v>
      </c>
      <c r="J958" t="s">
        <v>51</v>
      </c>
      <c r="K958" t="s">
        <v>15442</v>
      </c>
      <c r="L958">
        <v>0</v>
      </c>
      <c r="M958">
        <v>1</v>
      </c>
      <c r="N958" t="s">
        <v>59</v>
      </c>
      <c r="O958" t="s">
        <v>116</v>
      </c>
      <c r="P958">
        <v>0</v>
      </c>
      <c r="Q958" t="s">
        <v>51</v>
      </c>
      <c r="R958" t="s">
        <v>51</v>
      </c>
      <c r="S958" t="s">
        <v>13331</v>
      </c>
      <c r="T958">
        <v>123.77166471541531</v>
      </c>
      <c r="U958">
        <v>15</v>
      </c>
      <c r="V958" t="s">
        <v>15172</v>
      </c>
      <c r="W958" t="s">
        <v>15172</v>
      </c>
      <c r="X958" t="s">
        <v>13242</v>
      </c>
      <c r="Y958" s="102">
        <v>45993.385736689816</v>
      </c>
    </row>
    <row r="959" spans="1:25" x14ac:dyDescent="0.25">
      <c r="A959">
        <v>1973</v>
      </c>
      <c r="B959" t="s">
        <v>1906</v>
      </c>
      <c r="C959" t="s">
        <v>172</v>
      </c>
      <c r="D959" t="s">
        <v>1678</v>
      </c>
      <c r="E959" t="s">
        <v>1820</v>
      </c>
      <c r="F959" t="s">
        <v>1786</v>
      </c>
      <c r="G959" t="s">
        <v>1907</v>
      </c>
      <c r="H959">
        <v>1963</v>
      </c>
      <c r="I959" t="s">
        <v>15440</v>
      </c>
      <c r="J959" t="s">
        <v>51</v>
      </c>
      <c r="K959" t="s">
        <v>15442</v>
      </c>
      <c r="L959">
        <v>0</v>
      </c>
      <c r="M959">
        <v>1</v>
      </c>
      <c r="N959" t="s">
        <v>59</v>
      </c>
      <c r="O959" t="s">
        <v>116</v>
      </c>
      <c r="P959">
        <v>0</v>
      </c>
      <c r="Q959" t="s">
        <v>51</v>
      </c>
      <c r="R959" t="s">
        <v>51</v>
      </c>
      <c r="S959" t="s">
        <v>13331</v>
      </c>
      <c r="T959">
        <v>127.21404758681038</v>
      </c>
      <c r="U959">
        <v>15</v>
      </c>
      <c r="V959" t="s">
        <v>15172</v>
      </c>
      <c r="W959" t="s">
        <v>15172</v>
      </c>
      <c r="X959" t="s">
        <v>13242</v>
      </c>
      <c r="Y959" s="102">
        <v>45993.385736689816</v>
      </c>
    </row>
    <row r="960" spans="1:25" x14ac:dyDescent="0.25">
      <c r="A960">
        <v>1974</v>
      </c>
      <c r="B960" t="s">
        <v>1908</v>
      </c>
      <c r="C960" t="s">
        <v>1909</v>
      </c>
      <c r="D960" t="s">
        <v>1678</v>
      </c>
      <c r="E960" t="s">
        <v>1820</v>
      </c>
      <c r="F960" t="s">
        <v>1786</v>
      </c>
      <c r="G960" t="s">
        <v>1907</v>
      </c>
      <c r="H960">
        <v>1963</v>
      </c>
      <c r="I960" t="s">
        <v>15440</v>
      </c>
      <c r="J960" t="s">
        <v>51</v>
      </c>
      <c r="K960" t="s">
        <v>15442</v>
      </c>
      <c r="L960">
        <v>0</v>
      </c>
      <c r="M960">
        <v>1</v>
      </c>
      <c r="N960" t="s">
        <v>59</v>
      </c>
      <c r="O960" t="s">
        <v>116</v>
      </c>
      <c r="P960">
        <v>0</v>
      </c>
      <c r="Q960" t="s">
        <v>51</v>
      </c>
      <c r="R960" t="s">
        <v>51</v>
      </c>
      <c r="S960" t="s">
        <v>13331</v>
      </c>
      <c r="T960">
        <v>127.27224063334219</v>
      </c>
      <c r="U960">
        <v>15</v>
      </c>
      <c r="V960" t="s">
        <v>15172</v>
      </c>
      <c r="W960" t="s">
        <v>15172</v>
      </c>
      <c r="X960" t="s">
        <v>13242</v>
      </c>
      <c r="Y960" s="102">
        <v>45993.385736689816</v>
      </c>
    </row>
    <row r="961" spans="1:25" x14ac:dyDescent="0.25">
      <c r="A961">
        <v>1975</v>
      </c>
      <c r="B961" t="s">
        <v>1910</v>
      </c>
      <c r="C961" t="s">
        <v>1893</v>
      </c>
      <c r="D961" t="s">
        <v>1678</v>
      </c>
      <c r="E961" t="s">
        <v>1820</v>
      </c>
      <c r="F961" t="s">
        <v>1786</v>
      </c>
      <c r="G961" t="s">
        <v>1911</v>
      </c>
      <c r="H961">
        <v>1964</v>
      </c>
      <c r="I961" t="s">
        <v>15440</v>
      </c>
      <c r="J961" t="s">
        <v>51</v>
      </c>
      <c r="K961" t="s">
        <v>15442</v>
      </c>
      <c r="L961">
        <v>0</v>
      </c>
      <c r="M961">
        <v>1</v>
      </c>
      <c r="N961" t="s">
        <v>59</v>
      </c>
      <c r="O961" t="s">
        <v>116</v>
      </c>
      <c r="P961">
        <v>0</v>
      </c>
      <c r="Q961" t="s">
        <v>51</v>
      </c>
      <c r="R961" t="s">
        <v>51</v>
      </c>
      <c r="S961" t="s">
        <v>13331</v>
      </c>
      <c r="T961">
        <v>129.65182014287288</v>
      </c>
      <c r="U961">
        <v>14.8</v>
      </c>
      <c r="V961" t="s">
        <v>15172</v>
      </c>
      <c r="W961" t="s">
        <v>15172</v>
      </c>
      <c r="X961" t="s">
        <v>13242</v>
      </c>
      <c r="Y961" s="102">
        <v>45993.385736689816</v>
      </c>
    </row>
    <row r="962" spans="1:25" x14ac:dyDescent="0.25">
      <c r="A962">
        <v>1976</v>
      </c>
      <c r="B962" t="s">
        <v>1912</v>
      </c>
      <c r="C962" t="s">
        <v>1913</v>
      </c>
      <c r="D962" t="s">
        <v>1678</v>
      </c>
      <c r="E962" t="s">
        <v>1820</v>
      </c>
      <c r="F962" t="s">
        <v>1786</v>
      </c>
      <c r="G962" t="s">
        <v>1914</v>
      </c>
      <c r="H962">
        <v>1964</v>
      </c>
      <c r="I962" t="s">
        <v>15440</v>
      </c>
      <c r="J962" t="s">
        <v>51</v>
      </c>
      <c r="K962" t="s">
        <v>15442</v>
      </c>
      <c r="L962">
        <v>0</v>
      </c>
      <c r="M962">
        <v>2</v>
      </c>
      <c r="N962" t="s">
        <v>59</v>
      </c>
      <c r="O962" t="s">
        <v>116</v>
      </c>
      <c r="P962">
        <v>0</v>
      </c>
      <c r="Q962" t="s">
        <v>51</v>
      </c>
      <c r="R962" t="s">
        <v>51</v>
      </c>
      <c r="S962" t="s">
        <v>13331</v>
      </c>
      <c r="T962">
        <v>129.76472431401504</v>
      </c>
      <c r="U962">
        <v>35.54</v>
      </c>
      <c r="V962" t="s">
        <v>15172</v>
      </c>
      <c r="W962" t="s">
        <v>15172</v>
      </c>
      <c r="X962" t="s">
        <v>13242</v>
      </c>
      <c r="Y962" s="102">
        <v>45993.385736689816</v>
      </c>
    </row>
    <row r="963" spans="1:25" x14ac:dyDescent="0.25">
      <c r="A963">
        <v>1977</v>
      </c>
      <c r="B963" t="s">
        <v>1915</v>
      </c>
      <c r="C963" t="s">
        <v>1916</v>
      </c>
      <c r="D963" t="s">
        <v>1678</v>
      </c>
      <c r="E963" t="s">
        <v>1820</v>
      </c>
      <c r="F963" t="s">
        <v>1786</v>
      </c>
      <c r="G963" t="s">
        <v>1917</v>
      </c>
      <c r="H963">
        <v>1963</v>
      </c>
      <c r="I963" t="s">
        <v>15440</v>
      </c>
      <c r="J963" t="s">
        <v>51</v>
      </c>
      <c r="K963" t="s">
        <v>15442</v>
      </c>
      <c r="L963">
        <v>0</v>
      </c>
      <c r="M963">
        <v>1</v>
      </c>
      <c r="N963" t="s">
        <v>59</v>
      </c>
      <c r="O963" t="s">
        <v>116</v>
      </c>
      <c r="P963">
        <v>0</v>
      </c>
      <c r="Q963" t="s">
        <v>51</v>
      </c>
      <c r="R963" t="s">
        <v>51</v>
      </c>
      <c r="S963" t="s">
        <v>13331</v>
      </c>
      <c r="T963">
        <v>131.53431620640865</v>
      </c>
      <c r="U963">
        <v>15</v>
      </c>
      <c r="V963" t="s">
        <v>15172</v>
      </c>
      <c r="W963" t="s">
        <v>15172</v>
      </c>
      <c r="X963" t="s">
        <v>13242</v>
      </c>
      <c r="Y963" s="102">
        <v>45993.385736689816</v>
      </c>
    </row>
    <row r="964" spans="1:25" x14ac:dyDescent="0.25">
      <c r="A964">
        <v>1978</v>
      </c>
      <c r="B964" t="s">
        <v>1918</v>
      </c>
      <c r="C964" t="s">
        <v>1875</v>
      </c>
      <c r="D964" t="s">
        <v>1678</v>
      </c>
      <c r="E964" t="s">
        <v>1820</v>
      </c>
      <c r="F964" t="s">
        <v>1786</v>
      </c>
      <c r="G964" t="s">
        <v>1917</v>
      </c>
      <c r="H964">
        <v>1963</v>
      </c>
      <c r="I964" t="s">
        <v>15440</v>
      </c>
      <c r="J964" t="s">
        <v>51</v>
      </c>
      <c r="K964" t="s">
        <v>15442</v>
      </c>
      <c r="L964">
        <v>0</v>
      </c>
      <c r="M964">
        <v>2</v>
      </c>
      <c r="N964" t="s">
        <v>59</v>
      </c>
      <c r="O964" t="s">
        <v>116</v>
      </c>
      <c r="P964">
        <v>0</v>
      </c>
      <c r="Q964" t="s">
        <v>51</v>
      </c>
      <c r="R964" t="s">
        <v>51</v>
      </c>
      <c r="S964" t="s">
        <v>13331</v>
      </c>
      <c r="T964">
        <v>131.65633727358744</v>
      </c>
      <c r="U964">
        <v>24</v>
      </c>
      <c r="V964" t="s">
        <v>15172</v>
      </c>
      <c r="W964" t="s">
        <v>15172</v>
      </c>
      <c r="X964" t="s">
        <v>13242</v>
      </c>
      <c r="Y964" s="102">
        <v>45993.385736689816</v>
      </c>
    </row>
    <row r="965" spans="1:25" x14ac:dyDescent="0.25">
      <c r="A965">
        <v>1979</v>
      </c>
      <c r="B965" t="s">
        <v>1919</v>
      </c>
      <c r="C965" t="s">
        <v>1690</v>
      </c>
      <c r="D965" t="s">
        <v>1678</v>
      </c>
      <c r="E965" t="s">
        <v>1820</v>
      </c>
      <c r="F965" t="s">
        <v>1786</v>
      </c>
      <c r="G965" t="s">
        <v>1920</v>
      </c>
      <c r="H965">
        <v>1961</v>
      </c>
      <c r="I965" t="s">
        <v>15440</v>
      </c>
      <c r="J965" t="s">
        <v>48</v>
      </c>
      <c r="K965" t="s">
        <v>13254</v>
      </c>
      <c r="L965">
        <v>6</v>
      </c>
      <c r="M965">
        <v>1</v>
      </c>
      <c r="N965" t="s">
        <v>165</v>
      </c>
      <c r="O965" t="s">
        <v>65</v>
      </c>
      <c r="P965">
        <v>0</v>
      </c>
      <c r="Q965" t="s">
        <v>51</v>
      </c>
      <c r="R965" t="s">
        <v>51</v>
      </c>
      <c r="S965" t="s">
        <v>13331</v>
      </c>
      <c r="T965">
        <v>133.19763855867717</v>
      </c>
      <c r="U965">
        <v>18</v>
      </c>
      <c r="V965" t="s">
        <v>15172</v>
      </c>
      <c r="W965" t="s">
        <v>15172</v>
      </c>
      <c r="X965" t="s">
        <v>13242</v>
      </c>
      <c r="Y965" s="102">
        <v>45993.385736689816</v>
      </c>
    </row>
    <row r="966" spans="1:25" x14ac:dyDescent="0.25">
      <c r="A966">
        <v>1980</v>
      </c>
      <c r="B966" t="s">
        <v>1921</v>
      </c>
      <c r="C966" t="s">
        <v>1690</v>
      </c>
      <c r="D966" t="s">
        <v>1678</v>
      </c>
      <c r="E966" t="s">
        <v>1820</v>
      </c>
      <c r="F966" t="s">
        <v>1786</v>
      </c>
      <c r="G966" t="s">
        <v>1922</v>
      </c>
      <c r="H966">
        <v>1963</v>
      </c>
      <c r="I966" t="s">
        <v>15440</v>
      </c>
      <c r="J966" t="s">
        <v>48</v>
      </c>
      <c r="K966" t="s">
        <v>13254</v>
      </c>
      <c r="L966">
        <v>6</v>
      </c>
      <c r="M966">
        <v>1</v>
      </c>
      <c r="N966" t="s">
        <v>165</v>
      </c>
      <c r="O966" t="s">
        <v>65</v>
      </c>
      <c r="P966">
        <v>0</v>
      </c>
      <c r="Q966" t="s">
        <v>51</v>
      </c>
      <c r="R966" t="s">
        <v>51</v>
      </c>
      <c r="S966" t="s">
        <v>13331</v>
      </c>
      <c r="T966">
        <v>134.55067049342398</v>
      </c>
      <c r="U966">
        <v>16</v>
      </c>
      <c r="V966" t="s">
        <v>15172</v>
      </c>
      <c r="W966" t="s">
        <v>15172</v>
      </c>
      <c r="X966" t="s">
        <v>13242</v>
      </c>
      <c r="Y966" s="102">
        <v>45993.385736689816</v>
      </c>
    </row>
    <row r="967" spans="1:25" x14ac:dyDescent="0.25">
      <c r="A967">
        <v>1981</v>
      </c>
      <c r="B967" t="s">
        <v>1923</v>
      </c>
      <c r="C967" t="s">
        <v>1690</v>
      </c>
      <c r="D967" t="s">
        <v>1678</v>
      </c>
      <c r="E967" t="s">
        <v>1820</v>
      </c>
      <c r="F967" t="s">
        <v>1786</v>
      </c>
      <c r="G967" t="s">
        <v>1924</v>
      </c>
      <c r="H967">
        <v>1963</v>
      </c>
      <c r="I967" t="s">
        <v>15440</v>
      </c>
      <c r="J967" t="s">
        <v>48</v>
      </c>
      <c r="K967" t="s">
        <v>13254</v>
      </c>
      <c r="L967">
        <v>5</v>
      </c>
      <c r="M967">
        <v>1</v>
      </c>
      <c r="N967" t="s">
        <v>165</v>
      </c>
      <c r="O967" t="s">
        <v>65</v>
      </c>
      <c r="P967">
        <v>0</v>
      </c>
      <c r="Q967" t="s">
        <v>51</v>
      </c>
      <c r="R967" t="s">
        <v>51</v>
      </c>
      <c r="S967" t="s">
        <v>13331</v>
      </c>
      <c r="T967">
        <v>136.82709665032093</v>
      </c>
      <c r="U967">
        <v>17.8</v>
      </c>
      <c r="V967" t="s">
        <v>15172</v>
      </c>
      <c r="W967" t="s">
        <v>15172</v>
      </c>
      <c r="X967" t="s">
        <v>13242</v>
      </c>
      <c r="Y967" s="102">
        <v>45993.385736689816</v>
      </c>
    </row>
    <row r="968" spans="1:25" x14ac:dyDescent="0.25">
      <c r="A968">
        <v>1982</v>
      </c>
      <c r="B968" t="s">
        <v>1925</v>
      </c>
      <c r="C968" t="s">
        <v>1926</v>
      </c>
      <c r="D968" t="s">
        <v>1678</v>
      </c>
      <c r="E968" t="s">
        <v>1820</v>
      </c>
      <c r="F968" t="s">
        <v>1786</v>
      </c>
      <c r="G968" t="s">
        <v>1927</v>
      </c>
      <c r="H968">
        <v>1961</v>
      </c>
      <c r="I968" t="s">
        <v>15440</v>
      </c>
      <c r="J968" t="s">
        <v>48</v>
      </c>
      <c r="K968" t="s">
        <v>13279</v>
      </c>
      <c r="L968">
        <v>1.5</v>
      </c>
      <c r="M968">
        <v>3</v>
      </c>
      <c r="N968" t="s">
        <v>73</v>
      </c>
      <c r="O968" t="s">
        <v>50</v>
      </c>
      <c r="P968">
        <v>0</v>
      </c>
      <c r="Q968" t="s">
        <v>51</v>
      </c>
      <c r="R968" t="s">
        <v>51</v>
      </c>
      <c r="S968" t="s">
        <v>13331</v>
      </c>
      <c r="T968">
        <v>136.83848900000001</v>
      </c>
      <c r="U968">
        <v>294</v>
      </c>
      <c r="V968" t="s">
        <v>15172</v>
      </c>
      <c r="W968" t="s">
        <v>15172</v>
      </c>
      <c r="X968" t="s">
        <v>13242</v>
      </c>
      <c r="Y968" s="102">
        <v>45993.385736689816</v>
      </c>
    </row>
    <row r="969" spans="1:25" x14ac:dyDescent="0.25">
      <c r="A969">
        <v>1983</v>
      </c>
      <c r="B969" t="s">
        <v>1928</v>
      </c>
      <c r="C969" t="s">
        <v>1926</v>
      </c>
      <c r="D969" t="s">
        <v>1678</v>
      </c>
      <c r="E969" t="s">
        <v>1820</v>
      </c>
      <c r="F969" t="s">
        <v>1786</v>
      </c>
      <c r="G969" t="s">
        <v>1927</v>
      </c>
      <c r="H969">
        <v>1974</v>
      </c>
      <c r="I969" t="s">
        <v>15440</v>
      </c>
      <c r="J969" t="s">
        <v>48</v>
      </c>
      <c r="K969" t="s">
        <v>13251</v>
      </c>
      <c r="L969">
        <v>0</v>
      </c>
      <c r="M969">
        <v>3</v>
      </c>
      <c r="N969" t="s">
        <v>73</v>
      </c>
      <c r="O969" t="s">
        <v>50</v>
      </c>
      <c r="P969">
        <v>0</v>
      </c>
      <c r="Q969" t="s">
        <v>51</v>
      </c>
      <c r="R969" t="s">
        <v>51</v>
      </c>
      <c r="S969" t="s">
        <v>13331</v>
      </c>
      <c r="T969">
        <v>137.33825238270265</v>
      </c>
      <c r="U969">
        <v>293.8</v>
      </c>
      <c r="V969" t="s">
        <v>15172</v>
      </c>
      <c r="W969" t="s">
        <v>15172</v>
      </c>
      <c r="X969" t="s">
        <v>13242</v>
      </c>
      <c r="Y969" s="102">
        <v>45993.385736689816</v>
      </c>
    </row>
    <row r="970" spans="1:25" x14ac:dyDescent="0.25">
      <c r="A970">
        <v>1984</v>
      </c>
      <c r="B970" t="s">
        <v>1929</v>
      </c>
      <c r="C970" t="s">
        <v>1930</v>
      </c>
      <c r="D970" t="s">
        <v>1678</v>
      </c>
      <c r="E970" t="s">
        <v>1820</v>
      </c>
      <c r="F970" t="s">
        <v>1786</v>
      </c>
      <c r="G970" t="s">
        <v>1931</v>
      </c>
      <c r="H970">
        <v>1961</v>
      </c>
      <c r="I970" t="s">
        <v>15440</v>
      </c>
      <c r="J970" t="s">
        <v>48</v>
      </c>
      <c r="K970" t="s">
        <v>13251</v>
      </c>
      <c r="L970">
        <v>0</v>
      </c>
      <c r="M970">
        <v>3</v>
      </c>
      <c r="N970" t="s">
        <v>49</v>
      </c>
      <c r="O970" t="s">
        <v>50</v>
      </c>
      <c r="P970">
        <v>0</v>
      </c>
      <c r="Q970" t="s">
        <v>51</v>
      </c>
      <c r="R970" t="s">
        <v>51</v>
      </c>
      <c r="S970" t="s">
        <v>13331</v>
      </c>
      <c r="T970">
        <v>137.68817634541901</v>
      </c>
      <c r="U970">
        <v>153</v>
      </c>
      <c r="V970" t="s">
        <v>15172</v>
      </c>
      <c r="W970" t="s">
        <v>15172</v>
      </c>
      <c r="X970" t="s">
        <v>13242</v>
      </c>
      <c r="Y970" s="102">
        <v>45993.385736689816</v>
      </c>
    </row>
    <row r="971" spans="1:25" x14ac:dyDescent="0.25">
      <c r="A971">
        <v>1985</v>
      </c>
      <c r="B971" t="s">
        <v>1932</v>
      </c>
      <c r="C971" t="s">
        <v>1930</v>
      </c>
      <c r="D971" t="s">
        <v>1678</v>
      </c>
      <c r="E971" t="s">
        <v>1820</v>
      </c>
      <c r="F971" t="s">
        <v>1786</v>
      </c>
      <c r="G971" t="s">
        <v>1931</v>
      </c>
      <c r="H971">
        <v>1974</v>
      </c>
      <c r="I971" t="s">
        <v>15440</v>
      </c>
      <c r="J971" t="s">
        <v>48</v>
      </c>
      <c r="K971" t="s">
        <v>13251</v>
      </c>
      <c r="L971">
        <v>0</v>
      </c>
      <c r="M971">
        <v>3</v>
      </c>
      <c r="N971" t="s">
        <v>49</v>
      </c>
      <c r="O971" t="s">
        <v>50</v>
      </c>
      <c r="P971">
        <v>0</v>
      </c>
      <c r="Q971" t="s">
        <v>51</v>
      </c>
      <c r="R971" t="s">
        <v>51</v>
      </c>
      <c r="S971" t="s">
        <v>13331</v>
      </c>
      <c r="T971">
        <v>138.2282269785602</v>
      </c>
      <c r="U971">
        <v>153</v>
      </c>
      <c r="V971" t="s">
        <v>15172</v>
      </c>
      <c r="W971" t="s">
        <v>15172</v>
      </c>
      <c r="X971" t="s">
        <v>13242</v>
      </c>
      <c r="Y971" s="102">
        <v>45993.385736689816</v>
      </c>
    </row>
    <row r="972" spans="1:25" x14ac:dyDescent="0.25">
      <c r="A972">
        <v>1986</v>
      </c>
      <c r="B972" t="s">
        <v>15476</v>
      </c>
      <c r="C972" t="s">
        <v>15477</v>
      </c>
      <c r="D972" t="s">
        <v>1678</v>
      </c>
      <c r="E972" t="s">
        <v>1820</v>
      </c>
      <c r="F972" t="s">
        <v>1786</v>
      </c>
      <c r="G972" t="s">
        <v>1933</v>
      </c>
      <c r="H972">
        <v>2019</v>
      </c>
      <c r="I972" t="s">
        <v>15441</v>
      </c>
      <c r="J972" t="s">
        <v>48</v>
      </c>
      <c r="K972" t="s">
        <v>13280</v>
      </c>
      <c r="L972">
        <v>0</v>
      </c>
      <c r="M972">
        <v>2</v>
      </c>
      <c r="N972" t="s">
        <v>49</v>
      </c>
      <c r="O972" t="s">
        <v>50</v>
      </c>
      <c r="P972">
        <v>0</v>
      </c>
      <c r="Q972" t="s">
        <v>51</v>
      </c>
      <c r="R972" t="s">
        <v>51</v>
      </c>
      <c r="S972" t="s">
        <v>13331</v>
      </c>
      <c r="T972">
        <v>138.08890751928328</v>
      </c>
      <c r="U972">
        <v>154.5</v>
      </c>
      <c r="V972" t="s">
        <v>15172</v>
      </c>
      <c r="W972" t="s">
        <v>15172</v>
      </c>
      <c r="X972" t="s">
        <v>13242</v>
      </c>
      <c r="Y972" s="102">
        <v>45993.385736689816</v>
      </c>
    </row>
    <row r="973" spans="1:25" x14ac:dyDescent="0.25">
      <c r="A973">
        <v>1987</v>
      </c>
      <c r="B973" t="s">
        <v>15250</v>
      </c>
      <c r="C973" t="s">
        <v>15477</v>
      </c>
      <c r="D973" t="s">
        <v>1678</v>
      </c>
      <c r="E973" t="s">
        <v>1820</v>
      </c>
      <c r="F973" t="s">
        <v>1786</v>
      </c>
      <c r="G973" t="s">
        <v>1933</v>
      </c>
      <c r="H973">
        <v>2020</v>
      </c>
      <c r="I973" t="s">
        <v>15441</v>
      </c>
      <c r="J973" t="s">
        <v>48</v>
      </c>
      <c r="K973" t="s">
        <v>13280</v>
      </c>
      <c r="L973">
        <v>0</v>
      </c>
      <c r="M973">
        <v>2</v>
      </c>
      <c r="N973" t="s">
        <v>49</v>
      </c>
      <c r="O973" t="s">
        <v>50</v>
      </c>
      <c r="P973">
        <v>0</v>
      </c>
      <c r="Q973" t="s">
        <v>51</v>
      </c>
      <c r="R973" t="s">
        <v>51</v>
      </c>
      <c r="S973" t="s">
        <v>13331</v>
      </c>
      <c r="T973">
        <v>138.09618166548711</v>
      </c>
      <c r="U973">
        <v>154.5</v>
      </c>
      <c r="V973" t="s">
        <v>15172</v>
      </c>
      <c r="W973" t="s">
        <v>15172</v>
      </c>
      <c r="X973" t="s">
        <v>13242</v>
      </c>
      <c r="Y973" s="102">
        <v>45993.385736689816</v>
      </c>
    </row>
    <row r="974" spans="1:25" x14ac:dyDescent="0.25">
      <c r="A974">
        <v>1988</v>
      </c>
      <c r="B974" t="s">
        <v>1934</v>
      </c>
      <c r="C974" t="s">
        <v>1690</v>
      </c>
      <c r="D974" t="s">
        <v>1678</v>
      </c>
      <c r="E974" t="s">
        <v>1820</v>
      </c>
      <c r="F974" t="s">
        <v>1786</v>
      </c>
      <c r="G974" t="s">
        <v>1935</v>
      </c>
      <c r="H974">
        <v>1962</v>
      </c>
      <c r="I974" t="s">
        <v>15440</v>
      </c>
      <c r="J974" t="s">
        <v>48</v>
      </c>
      <c r="K974" t="s">
        <v>13254</v>
      </c>
      <c r="L974">
        <v>4</v>
      </c>
      <c r="M974">
        <v>1</v>
      </c>
      <c r="N974" t="s">
        <v>165</v>
      </c>
      <c r="O974" t="s">
        <v>65</v>
      </c>
      <c r="P974">
        <v>0</v>
      </c>
      <c r="Q974" t="s">
        <v>51</v>
      </c>
      <c r="R974" t="s">
        <v>51</v>
      </c>
      <c r="S974" t="s">
        <v>13331</v>
      </c>
      <c r="T974">
        <v>0.50577000000000005</v>
      </c>
      <c r="U974">
        <v>22</v>
      </c>
      <c r="V974" t="s">
        <v>15172</v>
      </c>
      <c r="W974" t="s">
        <v>15172</v>
      </c>
      <c r="X974" t="s">
        <v>13242</v>
      </c>
      <c r="Y974" s="102">
        <v>45993.385736689816</v>
      </c>
    </row>
    <row r="975" spans="1:25" x14ac:dyDescent="0.25">
      <c r="A975">
        <v>1989</v>
      </c>
      <c r="B975" t="s">
        <v>1936</v>
      </c>
      <c r="C975" t="s">
        <v>1937</v>
      </c>
      <c r="D975" t="s">
        <v>1678</v>
      </c>
      <c r="E975" t="s">
        <v>1820</v>
      </c>
      <c r="F975" t="s">
        <v>1786</v>
      </c>
      <c r="G975" t="s">
        <v>1935</v>
      </c>
      <c r="H975">
        <v>1962</v>
      </c>
      <c r="I975" t="s">
        <v>15440</v>
      </c>
      <c r="J975" t="s">
        <v>51</v>
      </c>
      <c r="K975" t="s">
        <v>15442</v>
      </c>
      <c r="L975">
        <v>0</v>
      </c>
      <c r="M975">
        <v>1</v>
      </c>
      <c r="N975" t="s">
        <v>59</v>
      </c>
      <c r="O975" t="s">
        <v>116</v>
      </c>
      <c r="P975">
        <v>0</v>
      </c>
      <c r="Q975" t="s">
        <v>51</v>
      </c>
      <c r="R975" t="s">
        <v>51</v>
      </c>
      <c r="S975" t="s">
        <v>13331</v>
      </c>
      <c r="T975">
        <v>138.82133540748126</v>
      </c>
      <c r="U975">
        <v>16.2</v>
      </c>
      <c r="V975" t="s">
        <v>15172</v>
      </c>
      <c r="W975" t="s">
        <v>15172</v>
      </c>
      <c r="X975" t="s">
        <v>13242</v>
      </c>
      <c r="Y975" s="102">
        <v>45993.385736689816</v>
      </c>
    </row>
    <row r="976" spans="1:25" x14ac:dyDescent="0.25">
      <c r="A976">
        <v>1990</v>
      </c>
      <c r="B976" t="s">
        <v>1938</v>
      </c>
      <c r="C976" t="s">
        <v>172</v>
      </c>
      <c r="D976" t="s">
        <v>1678</v>
      </c>
      <c r="E976" t="s">
        <v>1820</v>
      </c>
      <c r="F976" t="s">
        <v>1786</v>
      </c>
      <c r="G976" t="s">
        <v>1935</v>
      </c>
      <c r="H976">
        <v>1962</v>
      </c>
      <c r="I976" t="s">
        <v>15440</v>
      </c>
      <c r="J976" t="s">
        <v>51</v>
      </c>
      <c r="K976" t="s">
        <v>15442</v>
      </c>
      <c r="L976">
        <v>0</v>
      </c>
      <c r="M976">
        <v>1</v>
      </c>
      <c r="N976" t="s">
        <v>165</v>
      </c>
      <c r="O976" t="s">
        <v>116</v>
      </c>
      <c r="P976">
        <v>0</v>
      </c>
      <c r="Q976" t="s">
        <v>51</v>
      </c>
      <c r="R976" t="s">
        <v>51</v>
      </c>
      <c r="S976" t="s">
        <v>13331</v>
      </c>
      <c r="T976">
        <v>138.95745384869443</v>
      </c>
      <c r="U976">
        <v>8</v>
      </c>
      <c r="V976" t="s">
        <v>15172</v>
      </c>
      <c r="W976" t="s">
        <v>15172</v>
      </c>
      <c r="X976" t="s">
        <v>13242</v>
      </c>
      <c r="Y976" s="102">
        <v>45993.385736689816</v>
      </c>
    </row>
    <row r="977" spans="1:25" x14ac:dyDescent="0.25">
      <c r="A977">
        <v>1991</v>
      </c>
      <c r="B977" t="s">
        <v>1939</v>
      </c>
      <c r="C977" t="s">
        <v>1893</v>
      </c>
      <c r="D977" t="s">
        <v>1678</v>
      </c>
      <c r="E977" t="s">
        <v>1820</v>
      </c>
      <c r="F977" t="s">
        <v>1786</v>
      </c>
      <c r="G977" t="s">
        <v>1935</v>
      </c>
      <c r="H977">
        <v>1962</v>
      </c>
      <c r="I977" t="s">
        <v>15440</v>
      </c>
      <c r="J977" t="s">
        <v>51</v>
      </c>
      <c r="K977" t="s">
        <v>15442</v>
      </c>
      <c r="L977">
        <v>0</v>
      </c>
      <c r="M977">
        <v>1</v>
      </c>
      <c r="N977" t="s">
        <v>59</v>
      </c>
      <c r="O977" t="s">
        <v>116</v>
      </c>
      <c r="P977">
        <v>0</v>
      </c>
      <c r="Q977" t="s">
        <v>51</v>
      </c>
      <c r="R977" t="s">
        <v>51</v>
      </c>
      <c r="S977" t="s">
        <v>13331</v>
      </c>
      <c r="T977">
        <v>139.31004279433103</v>
      </c>
      <c r="U977">
        <v>13.8</v>
      </c>
      <c r="V977" t="s">
        <v>15172</v>
      </c>
      <c r="W977" t="s">
        <v>15172</v>
      </c>
      <c r="X977" t="s">
        <v>13242</v>
      </c>
      <c r="Y977" s="102">
        <v>45993.385736689816</v>
      </c>
    </row>
    <row r="978" spans="1:25" x14ac:dyDescent="0.25">
      <c r="A978">
        <v>1992</v>
      </c>
      <c r="B978" t="s">
        <v>1940</v>
      </c>
      <c r="C978" t="s">
        <v>1941</v>
      </c>
      <c r="D978" t="s">
        <v>1678</v>
      </c>
      <c r="E978" t="s">
        <v>1820</v>
      </c>
      <c r="F978" t="s">
        <v>1786</v>
      </c>
      <c r="G978" t="s">
        <v>1942</v>
      </c>
      <c r="H978">
        <v>1962</v>
      </c>
      <c r="I978" t="s">
        <v>15440</v>
      </c>
      <c r="J978" t="s">
        <v>48</v>
      </c>
      <c r="K978" t="s">
        <v>13254</v>
      </c>
      <c r="L978">
        <v>4</v>
      </c>
      <c r="M978">
        <v>1</v>
      </c>
      <c r="N978" t="s">
        <v>165</v>
      </c>
      <c r="O978" t="s">
        <v>65</v>
      </c>
      <c r="P978">
        <v>0</v>
      </c>
      <c r="Q978" t="s">
        <v>51</v>
      </c>
      <c r="R978" t="s">
        <v>51</v>
      </c>
      <c r="S978" t="s">
        <v>13331</v>
      </c>
      <c r="T978">
        <v>1.22323</v>
      </c>
      <c r="U978">
        <v>22.1</v>
      </c>
      <c r="V978" t="s">
        <v>15172</v>
      </c>
      <c r="W978" t="s">
        <v>15172</v>
      </c>
      <c r="X978" t="s">
        <v>13242</v>
      </c>
      <c r="Y978" s="102">
        <v>45993.385736689816</v>
      </c>
    </row>
    <row r="979" spans="1:25" x14ac:dyDescent="0.25">
      <c r="A979">
        <v>1993</v>
      </c>
      <c r="B979" t="s">
        <v>1943</v>
      </c>
      <c r="C979" t="s">
        <v>172</v>
      </c>
      <c r="D979" t="s">
        <v>1678</v>
      </c>
      <c r="E979" t="s">
        <v>1820</v>
      </c>
      <c r="F979" t="s">
        <v>1786</v>
      </c>
      <c r="G979" t="s">
        <v>1942</v>
      </c>
      <c r="H979">
        <v>1964</v>
      </c>
      <c r="I979" t="s">
        <v>15440</v>
      </c>
      <c r="J979" t="s">
        <v>51</v>
      </c>
      <c r="K979" t="s">
        <v>15442</v>
      </c>
      <c r="L979">
        <v>0</v>
      </c>
      <c r="M979">
        <v>1</v>
      </c>
      <c r="N979" t="s">
        <v>165</v>
      </c>
      <c r="O979" t="s">
        <v>116</v>
      </c>
      <c r="P979">
        <v>0</v>
      </c>
      <c r="Q979" t="s">
        <v>51</v>
      </c>
      <c r="R979" t="s">
        <v>51</v>
      </c>
      <c r="S979" t="s">
        <v>13331</v>
      </c>
      <c r="T979">
        <v>139.94172311103043</v>
      </c>
      <c r="U979">
        <v>8</v>
      </c>
      <c r="V979" t="s">
        <v>15172</v>
      </c>
      <c r="W979" t="s">
        <v>15172</v>
      </c>
      <c r="X979" t="s">
        <v>13242</v>
      </c>
      <c r="Y979" s="102">
        <v>45993.385736689816</v>
      </c>
    </row>
    <row r="980" spans="1:25" x14ac:dyDescent="0.25">
      <c r="A980">
        <v>1994</v>
      </c>
      <c r="B980" t="s">
        <v>1944</v>
      </c>
      <c r="C980" t="s">
        <v>1690</v>
      </c>
      <c r="D980" t="s">
        <v>1678</v>
      </c>
      <c r="E980" t="s">
        <v>1820</v>
      </c>
      <c r="F980" t="s">
        <v>1786</v>
      </c>
      <c r="G980" t="s">
        <v>1942</v>
      </c>
      <c r="H980">
        <v>1962</v>
      </c>
      <c r="I980" t="s">
        <v>15440</v>
      </c>
      <c r="J980" t="s">
        <v>48</v>
      </c>
      <c r="K980" t="s">
        <v>13254</v>
      </c>
      <c r="L980">
        <v>4</v>
      </c>
      <c r="M980">
        <v>1</v>
      </c>
      <c r="N980" t="s">
        <v>165</v>
      </c>
      <c r="O980" t="s">
        <v>65</v>
      </c>
      <c r="P980">
        <v>0</v>
      </c>
      <c r="Q980" t="s">
        <v>51</v>
      </c>
      <c r="R980" t="s">
        <v>51</v>
      </c>
      <c r="S980" t="s">
        <v>13331</v>
      </c>
      <c r="T980">
        <v>140.45653103470565</v>
      </c>
      <c r="U980">
        <v>16</v>
      </c>
      <c r="V980" t="s">
        <v>15172</v>
      </c>
      <c r="W980" t="s">
        <v>15172</v>
      </c>
      <c r="X980" t="s">
        <v>13242</v>
      </c>
      <c r="Y980" s="102">
        <v>45993.385736689816</v>
      </c>
    </row>
    <row r="981" spans="1:25" x14ac:dyDescent="0.25">
      <c r="A981">
        <v>1995</v>
      </c>
      <c r="B981" t="s">
        <v>1945</v>
      </c>
      <c r="C981" t="s">
        <v>454</v>
      </c>
      <c r="D981" t="s">
        <v>1678</v>
      </c>
      <c r="E981" t="s">
        <v>1820</v>
      </c>
      <c r="F981" t="s">
        <v>1786</v>
      </c>
      <c r="G981" t="s">
        <v>1946</v>
      </c>
      <c r="H981">
        <v>2007</v>
      </c>
      <c r="I981" t="s">
        <v>15440</v>
      </c>
      <c r="J981" t="s">
        <v>51</v>
      </c>
      <c r="K981" t="s">
        <v>15442</v>
      </c>
      <c r="L981">
        <v>0</v>
      </c>
      <c r="M981">
        <v>1</v>
      </c>
      <c r="N981" t="s">
        <v>59</v>
      </c>
      <c r="O981" t="s">
        <v>116</v>
      </c>
      <c r="P981">
        <v>0</v>
      </c>
      <c r="Q981" t="s">
        <v>51</v>
      </c>
      <c r="R981" t="s">
        <v>51</v>
      </c>
      <c r="S981" t="s">
        <v>13331</v>
      </c>
      <c r="T981">
        <v>141.52822753551879</v>
      </c>
      <c r="U981">
        <v>13.5</v>
      </c>
      <c r="V981" t="s">
        <v>15172</v>
      </c>
      <c r="W981" t="s">
        <v>15172</v>
      </c>
      <c r="X981" t="s">
        <v>13242</v>
      </c>
      <c r="Y981" s="102">
        <v>45993.385736689816</v>
      </c>
    </row>
    <row r="982" spans="1:25" x14ac:dyDescent="0.25">
      <c r="A982">
        <v>1996</v>
      </c>
      <c r="B982" t="s">
        <v>1947</v>
      </c>
      <c r="C982" t="s">
        <v>1948</v>
      </c>
      <c r="D982" t="s">
        <v>1678</v>
      </c>
      <c r="E982" t="s">
        <v>1820</v>
      </c>
      <c r="F982" t="s">
        <v>1786</v>
      </c>
      <c r="G982" t="s">
        <v>1949</v>
      </c>
      <c r="H982">
        <v>1962</v>
      </c>
      <c r="I982" t="s">
        <v>15440</v>
      </c>
      <c r="J982" t="s">
        <v>51</v>
      </c>
      <c r="K982" t="s">
        <v>15442</v>
      </c>
      <c r="L982">
        <v>0</v>
      </c>
      <c r="M982">
        <v>1</v>
      </c>
      <c r="N982" t="s">
        <v>59</v>
      </c>
      <c r="O982" t="s">
        <v>116</v>
      </c>
      <c r="P982">
        <v>0</v>
      </c>
      <c r="Q982" t="s">
        <v>51</v>
      </c>
      <c r="R982" t="s">
        <v>51</v>
      </c>
      <c r="S982" t="s">
        <v>13331</v>
      </c>
      <c r="T982">
        <v>141.79964408299961</v>
      </c>
      <c r="U982">
        <v>13</v>
      </c>
      <c r="V982" t="s">
        <v>15172</v>
      </c>
      <c r="W982" t="s">
        <v>15172</v>
      </c>
      <c r="X982" t="s">
        <v>13242</v>
      </c>
      <c r="Y982" s="102">
        <v>45993.385736689816</v>
      </c>
    </row>
    <row r="983" spans="1:25" x14ac:dyDescent="0.25">
      <c r="A983">
        <v>1997</v>
      </c>
      <c r="B983" t="s">
        <v>1950</v>
      </c>
      <c r="C983" t="s">
        <v>454</v>
      </c>
      <c r="D983" t="s">
        <v>1678</v>
      </c>
      <c r="E983" t="s">
        <v>1820</v>
      </c>
      <c r="F983" t="s">
        <v>1786</v>
      </c>
      <c r="G983" t="s">
        <v>1951</v>
      </c>
      <c r="H983">
        <v>1962</v>
      </c>
      <c r="I983" t="s">
        <v>15440</v>
      </c>
      <c r="J983" t="s">
        <v>51</v>
      </c>
      <c r="K983" t="s">
        <v>15442</v>
      </c>
      <c r="L983">
        <v>0</v>
      </c>
      <c r="M983">
        <v>1</v>
      </c>
      <c r="N983" t="s">
        <v>59</v>
      </c>
      <c r="O983" t="s">
        <v>116</v>
      </c>
      <c r="P983">
        <v>0</v>
      </c>
      <c r="Q983" t="s">
        <v>51</v>
      </c>
      <c r="R983" t="s">
        <v>51</v>
      </c>
      <c r="S983" t="s">
        <v>13331</v>
      </c>
      <c r="T983">
        <v>143.08147320253892</v>
      </c>
      <c r="U983">
        <v>10</v>
      </c>
      <c r="V983" t="s">
        <v>15172</v>
      </c>
      <c r="W983" t="s">
        <v>15172</v>
      </c>
      <c r="X983" t="s">
        <v>13242</v>
      </c>
      <c r="Y983" s="102">
        <v>45993.385736689816</v>
      </c>
    </row>
    <row r="984" spans="1:25" x14ac:dyDescent="0.25">
      <c r="A984">
        <v>1998</v>
      </c>
      <c r="B984" t="s">
        <v>1952</v>
      </c>
      <c r="C984" t="s">
        <v>1953</v>
      </c>
      <c r="D984" t="s">
        <v>1678</v>
      </c>
      <c r="E984" t="s">
        <v>1820</v>
      </c>
      <c r="F984" t="s">
        <v>1786</v>
      </c>
      <c r="G984" t="s">
        <v>1951</v>
      </c>
      <c r="H984">
        <v>1962</v>
      </c>
      <c r="I984" t="s">
        <v>15440</v>
      </c>
      <c r="J984" t="s">
        <v>51</v>
      </c>
      <c r="K984" t="s">
        <v>15442</v>
      </c>
      <c r="L984">
        <v>0</v>
      </c>
      <c r="M984">
        <v>1</v>
      </c>
      <c r="N984" t="s">
        <v>59</v>
      </c>
      <c r="O984" t="s">
        <v>116</v>
      </c>
      <c r="P984">
        <v>0</v>
      </c>
      <c r="Q984" t="s">
        <v>51</v>
      </c>
      <c r="R984" t="s">
        <v>51</v>
      </c>
      <c r="S984" t="s">
        <v>13331</v>
      </c>
      <c r="T984">
        <v>143.70644621490146</v>
      </c>
      <c r="U984">
        <v>10</v>
      </c>
      <c r="V984" t="s">
        <v>15172</v>
      </c>
      <c r="W984" t="s">
        <v>15172</v>
      </c>
      <c r="X984" t="s">
        <v>13242</v>
      </c>
      <c r="Y984" s="102">
        <v>45993.385736689816</v>
      </c>
    </row>
    <row r="985" spans="1:25" x14ac:dyDescent="0.25">
      <c r="A985">
        <v>1999</v>
      </c>
      <c r="B985" t="s">
        <v>1954</v>
      </c>
      <c r="C985" t="s">
        <v>1941</v>
      </c>
      <c r="D985" t="s">
        <v>1678</v>
      </c>
      <c r="E985" t="s">
        <v>1820</v>
      </c>
      <c r="F985" t="s">
        <v>1786</v>
      </c>
      <c r="G985" t="s">
        <v>1955</v>
      </c>
      <c r="H985">
        <v>1962</v>
      </c>
      <c r="I985" t="s">
        <v>15440</v>
      </c>
      <c r="J985" t="s">
        <v>48</v>
      </c>
      <c r="K985" t="s">
        <v>13254</v>
      </c>
      <c r="L985">
        <v>5</v>
      </c>
      <c r="M985">
        <v>1</v>
      </c>
      <c r="N985" t="s">
        <v>165</v>
      </c>
      <c r="O985" t="s">
        <v>65</v>
      </c>
      <c r="P985">
        <v>0</v>
      </c>
      <c r="Q985" t="s">
        <v>51</v>
      </c>
      <c r="R985" t="s">
        <v>51</v>
      </c>
      <c r="S985" t="s">
        <v>13331</v>
      </c>
      <c r="T985">
        <v>144.52731469551111</v>
      </c>
      <c r="U985">
        <v>16.7</v>
      </c>
      <c r="V985" t="s">
        <v>15172</v>
      </c>
      <c r="W985" t="s">
        <v>15172</v>
      </c>
      <c r="X985" t="s">
        <v>13242</v>
      </c>
      <c r="Y985" s="102">
        <v>45993.385736689816</v>
      </c>
    </row>
    <row r="986" spans="1:25" x14ac:dyDescent="0.25">
      <c r="A986">
        <v>2000</v>
      </c>
      <c r="B986" t="s">
        <v>1956</v>
      </c>
      <c r="C986" t="s">
        <v>1690</v>
      </c>
      <c r="D986" t="s">
        <v>1678</v>
      </c>
      <c r="E986" t="s">
        <v>1820</v>
      </c>
      <c r="F986" t="s">
        <v>1786</v>
      </c>
      <c r="G986" t="s">
        <v>1957</v>
      </c>
      <c r="H986">
        <v>1962</v>
      </c>
      <c r="I986" t="s">
        <v>15440</v>
      </c>
      <c r="J986" t="s">
        <v>48</v>
      </c>
      <c r="K986" t="s">
        <v>13254</v>
      </c>
      <c r="L986">
        <v>5.5</v>
      </c>
      <c r="M986">
        <v>1</v>
      </c>
      <c r="N986" t="s">
        <v>165</v>
      </c>
      <c r="O986" t="s">
        <v>65</v>
      </c>
      <c r="P986">
        <v>0</v>
      </c>
      <c r="Q986" t="s">
        <v>51</v>
      </c>
      <c r="R986" t="s">
        <v>51</v>
      </c>
      <c r="S986" t="s">
        <v>13331</v>
      </c>
      <c r="T986">
        <v>1.165</v>
      </c>
      <c r="U986">
        <v>22.6</v>
      </c>
      <c r="V986" t="s">
        <v>15172</v>
      </c>
      <c r="W986" t="s">
        <v>15172</v>
      </c>
      <c r="X986" t="s">
        <v>13242</v>
      </c>
      <c r="Y986" s="102">
        <v>45993.385736689816</v>
      </c>
    </row>
    <row r="987" spans="1:25" x14ac:dyDescent="0.25">
      <c r="A987">
        <v>2001</v>
      </c>
      <c r="B987" t="s">
        <v>1958</v>
      </c>
      <c r="C987" t="s">
        <v>1959</v>
      </c>
      <c r="D987" t="s">
        <v>1678</v>
      </c>
      <c r="E987" t="s">
        <v>1820</v>
      </c>
      <c r="F987" t="s">
        <v>1786</v>
      </c>
      <c r="G987" t="s">
        <v>1957</v>
      </c>
      <c r="H987">
        <v>1962</v>
      </c>
      <c r="I987" t="s">
        <v>15440</v>
      </c>
      <c r="J987" t="s">
        <v>51</v>
      </c>
      <c r="K987" t="s">
        <v>15442</v>
      </c>
      <c r="L987">
        <v>0</v>
      </c>
      <c r="M987">
        <v>1</v>
      </c>
      <c r="N987" t="s">
        <v>59</v>
      </c>
      <c r="O987" t="s">
        <v>116</v>
      </c>
      <c r="P987">
        <v>0</v>
      </c>
      <c r="Q987" t="s">
        <v>51</v>
      </c>
      <c r="R987" t="s">
        <v>51</v>
      </c>
      <c r="S987" t="s">
        <v>13331</v>
      </c>
      <c r="T987">
        <v>146.31824072052797</v>
      </c>
      <c r="U987">
        <v>24.2</v>
      </c>
      <c r="V987" t="s">
        <v>15172</v>
      </c>
      <c r="W987" t="s">
        <v>15172</v>
      </c>
      <c r="X987" t="s">
        <v>13242</v>
      </c>
      <c r="Y987" s="102">
        <v>45993.385736689816</v>
      </c>
    </row>
    <row r="988" spans="1:25" x14ac:dyDescent="0.25">
      <c r="A988">
        <v>2002</v>
      </c>
      <c r="B988" t="s">
        <v>1960</v>
      </c>
      <c r="C988" t="s">
        <v>1961</v>
      </c>
      <c r="D988" t="s">
        <v>1678</v>
      </c>
      <c r="E988" t="s">
        <v>1820</v>
      </c>
      <c r="F988" t="s">
        <v>1786</v>
      </c>
      <c r="G988" t="s">
        <v>1962</v>
      </c>
      <c r="H988">
        <v>1962</v>
      </c>
      <c r="I988" t="s">
        <v>15440</v>
      </c>
      <c r="J988" t="s">
        <v>51</v>
      </c>
      <c r="K988" t="s">
        <v>15442</v>
      </c>
      <c r="L988">
        <v>0</v>
      </c>
      <c r="M988">
        <v>1</v>
      </c>
      <c r="N988" t="s">
        <v>59</v>
      </c>
      <c r="O988" t="s">
        <v>116</v>
      </c>
      <c r="P988">
        <v>0</v>
      </c>
      <c r="Q988" t="s">
        <v>51</v>
      </c>
      <c r="R988" t="s">
        <v>51</v>
      </c>
      <c r="S988" t="s">
        <v>13331</v>
      </c>
      <c r="T988">
        <v>147.21199703199835</v>
      </c>
      <c r="U988">
        <v>17.2</v>
      </c>
      <c r="V988" t="s">
        <v>15172</v>
      </c>
      <c r="W988" t="s">
        <v>15172</v>
      </c>
      <c r="X988" t="s">
        <v>13242</v>
      </c>
      <c r="Y988" s="102">
        <v>45993.385736689816</v>
      </c>
    </row>
    <row r="989" spans="1:25" x14ac:dyDescent="0.25">
      <c r="A989">
        <v>2003</v>
      </c>
      <c r="B989" t="s">
        <v>1963</v>
      </c>
      <c r="C989" t="s">
        <v>1916</v>
      </c>
      <c r="D989" t="s">
        <v>1678</v>
      </c>
      <c r="E989" t="s">
        <v>1820</v>
      </c>
      <c r="F989" t="s">
        <v>1786</v>
      </c>
      <c r="G989" t="s">
        <v>1964</v>
      </c>
      <c r="H989">
        <v>1962</v>
      </c>
      <c r="I989" t="s">
        <v>15440</v>
      </c>
      <c r="J989" t="s">
        <v>51</v>
      </c>
      <c r="K989" t="s">
        <v>15442</v>
      </c>
      <c r="L989">
        <v>0</v>
      </c>
      <c r="M989">
        <v>1</v>
      </c>
      <c r="N989" t="s">
        <v>59</v>
      </c>
      <c r="O989" t="s">
        <v>116</v>
      </c>
      <c r="P989">
        <v>0</v>
      </c>
      <c r="Q989" t="s">
        <v>51</v>
      </c>
      <c r="R989" t="s">
        <v>51</v>
      </c>
      <c r="S989" t="s">
        <v>13331</v>
      </c>
      <c r="T989">
        <v>148.01648923976626</v>
      </c>
      <c r="U989">
        <v>15</v>
      </c>
      <c r="V989" t="s">
        <v>15172</v>
      </c>
      <c r="W989" t="s">
        <v>15172</v>
      </c>
      <c r="X989" t="s">
        <v>13242</v>
      </c>
      <c r="Y989" s="102">
        <v>45993.385736689816</v>
      </c>
    </row>
    <row r="990" spans="1:25" x14ac:dyDescent="0.25">
      <c r="A990">
        <v>2004</v>
      </c>
      <c r="B990" t="s">
        <v>1965</v>
      </c>
      <c r="C990" t="s">
        <v>1337</v>
      </c>
      <c r="D990" t="s">
        <v>1678</v>
      </c>
      <c r="E990" t="s">
        <v>1820</v>
      </c>
      <c r="F990" t="s">
        <v>1786</v>
      </c>
      <c r="G990" t="s">
        <v>1966</v>
      </c>
      <c r="H990">
        <v>1986</v>
      </c>
      <c r="I990" t="s">
        <v>15440</v>
      </c>
      <c r="J990" t="s">
        <v>51</v>
      </c>
      <c r="K990" t="s">
        <v>15442</v>
      </c>
      <c r="L990">
        <v>0</v>
      </c>
      <c r="M990">
        <v>1</v>
      </c>
      <c r="N990" t="s">
        <v>59</v>
      </c>
      <c r="O990" t="s">
        <v>116</v>
      </c>
      <c r="P990">
        <v>0</v>
      </c>
      <c r="Q990" t="s">
        <v>51</v>
      </c>
      <c r="R990" t="s">
        <v>51</v>
      </c>
      <c r="S990" t="s">
        <v>13331</v>
      </c>
      <c r="T990">
        <v>150.48304600482913</v>
      </c>
      <c r="U990">
        <v>12.5</v>
      </c>
      <c r="V990" t="s">
        <v>15172</v>
      </c>
      <c r="W990" t="s">
        <v>15172</v>
      </c>
      <c r="X990" t="s">
        <v>13242</v>
      </c>
      <c r="Y990" s="102">
        <v>45993.385736689816</v>
      </c>
    </row>
    <row r="991" spans="1:25" x14ac:dyDescent="0.25">
      <c r="A991">
        <v>2005</v>
      </c>
      <c r="B991" t="s">
        <v>1967</v>
      </c>
      <c r="C991" t="s">
        <v>1916</v>
      </c>
      <c r="D991" t="s">
        <v>1678</v>
      </c>
      <c r="E991" t="s">
        <v>1820</v>
      </c>
      <c r="F991" t="s">
        <v>1786</v>
      </c>
      <c r="G991" t="s">
        <v>1968</v>
      </c>
      <c r="H991">
        <v>1986</v>
      </c>
      <c r="I991" t="s">
        <v>15440</v>
      </c>
      <c r="J991" t="s">
        <v>51</v>
      </c>
      <c r="K991" t="s">
        <v>15442</v>
      </c>
      <c r="L991">
        <v>0</v>
      </c>
      <c r="M991">
        <v>1</v>
      </c>
      <c r="N991" t="s">
        <v>59</v>
      </c>
      <c r="O991" t="s">
        <v>116</v>
      </c>
      <c r="P991">
        <v>0</v>
      </c>
      <c r="Q991" t="s">
        <v>51</v>
      </c>
      <c r="R991" t="s">
        <v>51</v>
      </c>
      <c r="S991" t="s">
        <v>13331</v>
      </c>
      <c r="T991">
        <v>137.876</v>
      </c>
      <c r="U991">
        <v>20.3</v>
      </c>
      <c r="V991" t="s">
        <v>15172</v>
      </c>
      <c r="W991" t="s">
        <v>15172</v>
      </c>
      <c r="X991" t="s">
        <v>13242</v>
      </c>
      <c r="Y991" s="102">
        <v>45993.385736689816</v>
      </c>
    </row>
    <row r="992" spans="1:25" x14ac:dyDescent="0.25">
      <c r="A992">
        <v>2006</v>
      </c>
      <c r="B992" t="s">
        <v>1969</v>
      </c>
      <c r="C992" t="s">
        <v>1970</v>
      </c>
      <c r="D992" t="s">
        <v>1678</v>
      </c>
      <c r="E992" t="s">
        <v>1820</v>
      </c>
      <c r="F992" t="s">
        <v>1786</v>
      </c>
      <c r="G992" t="s">
        <v>1971</v>
      </c>
      <c r="H992">
        <v>1984</v>
      </c>
      <c r="I992" t="s">
        <v>15440</v>
      </c>
      <c r="J992" t="s">
        <v>48</v>
      </c>
      <c r="K992" t="s">
        <v>13251</v>
      </c>
      <c r="L992">
        <v>0</v>
      </c>
      <c r="M992">
        <v>3</v>
      </c>
      <c r="N992" t="s">
        <v>49</v>
      </c>
      <c r="O992" t="s">
        <v>50</v>
      </c>
      <c r="P992">
        <v>0</v>
      </c>
      <c r="Q992" t="s">
        <v>51</v>
      </c>
      <c r="R992" t="s">
        <v>51</v>
      </c>
      <c r="S992" t="s">
        <v>13331</v>
      </c>
      <c r="T992">
        <v>152.35495507503424</v>
      </c>
      <c r="U992">
        <v>303.89999999999998</v>
      </c>
      <c r="V992" t="s">
        <v>15172</v>
      </c>
      <c r="W992" t="s">
        <v>15172</v>
      </c>
      <c r="X992" t="s">
        <v>13242</v>
      </c>
      <c r="Y992" s="102">
        <v>45993.385736689816</v>
      </c>
    </row>
    <row r="993" spans="1:25" x14ac:dyDescent="0.25">
      <c r="A993">
        <v>2007</v>
      </c>
      <c r="B993" t="s">
        <v>1972</v>
      </c>
      <c r="C993" t="s">
        <v>1970</v>
      </c>
      <c r="D993" t="s">
        <v>1678</v>
      </c>
      <c r="E993" t="s">
        <v>1820</v>
      </c>
      <c r="F993" t="s">
        <v>1786</v>
      </c>
      <c r="G993" t="s">
        <v>1971</v>
      </c>
      <c r="H993">
        <v>1984</v>
      </c>
      <c r="I993" t="s">
        <v>15440</v>
      </c>
      <c r="J993" t="s">
        <v>48</v>
      </c>
      <c r="K993" t="s">
        <v>13251</v>
      </c>
      <c r="L993">
        <v>0</v>
      </c>
      <c r="M993">
        <v>3</v>
      </c>
      <c r="N993" t="s">
        <v>49</v>
      </c>
      <c r="O993" t="s">
        <v>50</v>
      </c>
      <c r="P993">
        <v>0</v>
      </c>
      <c r="Q993" t="s">
        <v>51</v>
      </c>
      <c r="R993" t="s">
        <v>51</v>
      </c>
      <c r="S993" t="s">
        <v>13331</v>
      </c>
      <c r="T993">
        <v>152.88473017735754</v>
      </c>
      <c r="U993">
        <v>303.89999999999998</v>
      </c>
      <c r="V993" t="s">
        <v>15172</v>
      </c>
      <c r="W993" t="s">
        <v>15172</v>
      </c>
      <c r="X993" t="s">
        <v>13242</v>
      </c>
      <c r="Y993" s="102">
        <v>45993.385736689816</v>
      </c>
    </row>
    <row r="994" spans="1:25" x14ac:dyDescent="0.25">
      <c r="A994">
        <v>2009</v>
      </c>
      <c r="B994" t="s">
        <v>1973</v>
      </c>
      <c r="C994" t="s">
        <v>1974</v>
      </c>
      <c r="D994" t="s">
        <v>1678</v>
      </c>
      <c r="E994" t="s">
        <v>1820</v>
      </c>
      <c r="F994" t="s">
        <v>1786</v>
      </c>
      <c r="G994" t="s">
        <v>1975</v>
      </c>
      <c r="H994">
        <v>1964</v>
      </c>
      <c r="I994" t="s">
        <v>15440</v>
      </c>
      <c r="J994" t="s">
        <v>51</v>
      </c>
      <c r="K994" t="s">
        <v>15442</v>
      </c>
      <c r="L994">
        <v>0</v>
      </c>
      <c r="M994">
        <v>1</v>
      </c>
      <c r="N994" t="s">
        <v>59</v>
      </c>
      <c r="O994" t="s">
        <v>116</v>
      </c>
      <c r="P994">
        <v>0</v>
      </c>
      <c r="Q994" t="s">
        <v>51</v>
      </c>
      <c r="R994" t="s">
        <v>51</v>
      </c>
      <c r="S994" t="s">
        <v>13331</v>
      </c>
      <c r="T994">
        <v>153.33278957314633</v>
      </c>
      <c r="U994">
        <v>15</v>
      </c>
      <c r="V994" t="s">
        <v>15172</v>
      </c>
      <c r="W994" t="s">
        <v>15172</v>
      </c>
      <c r="X994" t="s">
        <v>13242</v>
      </c>
      <c r="Y994" s="102">
        <v>45993.385736689816</v>
      </c>
    </row>
    <row r="995" spans="1:25" x14ac:dyDescent="0.25">
      <c r="A995">
        <v>2010</v>
      </c>
      <c r="B995" t="s">
        <v>1976</v>
      </c>
      <c r="C995" t="s">
        <v>1977</v>
      </c>
      <c r="D995" t="s">
        <v>1678</v>
      </c>
      <c r="E995" t="s">
        <v>1820</v>
      </c>
      <c r="F995" t="s">
        <v>1786</v>
      </c>
      <c r="G995" t="s">
        <v>1978</v>
      </c>
      <c r="H995">
        <v>1972</v>
      </c>
      <c r="I995" t="s">
        <v>15440</v>
      </c>
      <c r="J995" t="s">
        <v>51</v>
      </c>
      <c r="K995" t="s">
        <v>15442</v>
      </c>
      <c r="L995">
        <v>0</v>
      </c>
      <c r="M995">
        <v>1</v>
      </c>
      <c r="N995" t="s">
        <v>59</v>
      </c>
      <c r="O995" t="s">
        <v>116</v>
      </c>
      <c r="P995">
        <v>0</v>
      </c>
      <c r="Q995" t="s">
        <v>51</v>
      </c>
      <c r="R995" t="s">
        <v>51</v>
      </c>
      <c r="S995" t="s">
        <v>13331</v>
      </c>
      <c r="T995">
        <v>154.79104754818033</v>
      </c>
      <c r="U995">
        <v>8</v>
      </c>
      <c r="V995" t="s">
        <v>15172</v>
      </c>
      <c r="W995" t="s">
        <v>15172</v>
      </c>
      <c r="X995" t="s">
        <v>13242</v>
      </c>
      <c r="Y995" s="102">
        <v>45993.385736689816</v>
      </c>
    </row>
    <row r="996" spans="1:25" x14ac:dyDescent="0.25">
      <c r="A996">
        <v>2011</v>
      </c>
      <c r="B996" t="s">
        <v>1979</v>
      </c>
      <c r="C996" t="s">
        <v>1893</v>
      </c>
      <c r="D996" t="s">
        <v>1678</v>
      </c>
      <c r="E996" t="s">
        <v>1820</v>
      </c>
      <c r="F996" t="s">
        <v>1786</v>
      </c>
      <c r="G996" t="s">
        <v>1980</v>
      </c>
      <c r="H996">
        <v>1972</v>
      </c>
      <c r="I996" t="s">
        <v>15440</v>
      </c>
      <c r="J996" t="s">
        <v>51</v>
      </c>
      <c r="K996" t="s">
        <v>15442</v>
      </c>
      <c r="L996">
        <v>0</v>
      </c>
      <c r="M996">
        <v>1</v>
      </c>
      <c r="N996" t="s">
        <v>59</v>
      </c>
      <c r="O996" t="s">
        <v>116</v>
      </c>
      <c r="P996">
        <v>0</v>
      </c>
      <c r="Q996" t="s">
        <v>51</v>
      </c>
      <c r="R996" t="s">
        <v>51</v>
      </c>
      <c r="S996" t="s">
        <v>13331</v>
      </c>
      <c r="T996">
        <v>159.84100000000001</v>
      </c>
      <c r="U996">
        <v>15.7</v>
      </c>
      <c r="V996" t="s">
        <v>15172</v>
      </c>
      <c r="W996" t="s">
        <v>15172</v>
      </c>
      <c r="X996" t="s">
        <v>13242</v>
      </c>
      <c r="Y996" s="102">
        <v>45993.385736689816</v>
      </c>
    </row>
    <row r="997" spans="1:25" x14ac:dyDescent="0.25">
      <c r="A997">
        <v>2012</v>
      </c>
      <c r="B997" t="s">
        <v>1981</v>
      </c>
      <c r="C997" t="s">
        <v>1819</v>
      </c>
      <c r="D997" t="s">
        <v>1678</v>
      </c>
      <c r="E997" t="s">
        <v>1820</v>
      </c>
      <c r="F997" t="s">
        <v>1786</v>
      </c>
      <c r="G997" t="s">
        <v>1980</v>
      </c>
      <c r="H997">
        <v>1972</v>
      </c>
      <c r="I997" t="s">
        <v>15440</v>
      </c>
      <c r="J997" t="s">
        <v>51</v>
      </c>
      <c r="K997" t="s">
        <v>15442</v>
      </c>
      <c r="L997">
        <v>0</v>
      </c>
      <c r="M997">
        <v>1</v>
      </c>
      <c r="N997" t="s">
        <v>59</v>
      </c>
      <c r="O997" t="s">
        <v>116</v>
      </c>
      <c r="P997">
        <v>0</v>
      </c>
      <c r="Q997" t="s">
        <v>51</v>
      </c>
      <c r="R997" t="s">
        <v>51</v>
      </c>
      <c r="S997" t="s">
        <v>13331</v>
      </c>
      <c r="T997">
        <v>155.956176057851</v>
      </c>
      <c r="U997">
        <v>9.1</v>
      </c>
      <c r="V997" t="s">
        <v>15172</v>
      </c>
      <c r="W997" t="s">
        <v>15172</v>
      </c>
      <c r="X997" t="s">
        <v>13242</v>
      </c>
      <c r="Y997" s="102">
        <v>45993.385736689816</v>
      </c>
    </row>
    <row r="998" spans="1:25" x14ac:dyDescent="0.25">
      <c r="A998">
        <v>2013</v>
      </c>
      <c r="B998" t="s">
        <v>1982</v>
      </c>
      <c r="C998" t="s">
        <v>1983</v>
      </c>
      <c r="D998" t="s">
        <v>1678</v>
      </c>
      <c r="E998" t="s">
        <v>1820</v>
      </c>
      <c r="F998" t="s">
        <v>1786</v>
      </c>
      <c r="G998" t="s">
        <v>1984</v>
      </c>
      <c r="H998">
        <v>1971</v>
      </c>
      <c r="I998" t="s">
        <v>15440</v>
      </c>
      <c r="J998" t="s">
        <v>48</v>
      </c>
      <c r="K998" t="s">
        <v>13256</v>
      </c>
      <c r="L998">
        <v>0</v>
      </c>
      <c r="M998">
        <v>3</v>
      </c>
      <c r="N998" t="s">
        <v>64</v>
      </c>
      <c r="O998" t="s">
        <v>65</v>
      </c>
      <c r="P998">
        <v>0</v>
      </c>
      <c r="Q998" t="s">
        <v>51</v>
      </c>
      <c r="R998" t="s">
        <v>51</v>
      </c>
      <c r="S998" t="s">
        <v>13331</v>
      </c>
      <c r="T998">
        <v>156.87148917566836</v>
      </c>
      <c r="U998">
        <v>60</v>
      </c>
      <c r="V998" t="s">
        <v>15172</v>
      </c>
      <c r="W998" t="s">
        <v>15172</v>
      </c>
      <c r="X998" t="s">
        <v>13242</v>
      </c>
      <c r="Y998" s="102">
        <v>45993.385736689816</v>
      </c>
    </row>
    <row r="999" spans="1:25" x14ac:dyDescent="0.25">
      <c r="A999">
        <v>2014</v>
      </c>
      <c r="B999" t="s">
        <v>1985</v>
      </c>
      <c r="C999" t="s">
        <v>1983</v>
      </c>
      <c r="D999" t="s">
        <v>1678</v>
      </c>
      <c r="E999" t="s">
        <v>1820</v>
      </c>
      <c r="F999" t="s">
        <v>1786</v>
      </c>
      <c r="G999" t="s">
        <v>1984</v>
      </c>
      <c r="H999">
        <v>1971</v>
      </c>
      <c r="I999" t="s">
        <v>15440</v>
      </c>
      <c r="J999" t="s">
        <v>48</v>
      </c>
      <c r="K999" t="s">
        <v>13254</v>
      </c>
      <c r="L999">
        <v>4</v>
      </c>
      <c r="M999">
        <v>3</v>
      </c>
      <c r="N999" t="s">
        <v>64</v>
      </c>
      <c r="O999" t="s">
        <v>65</v>
      </c>
      <c r="P999">
        <v>0</v>
      </c>
      <c r="Q999" t="s">
        <v>51</v>
      </c>
      <c r="R999" t="s">
        <v>51</v>
      </c>
      <c r="S999" t="s">
        <v>13331</v>
      </c>
      <c r="T999">
        <v>157.39566127362738</v>
      </c>
      <c r="U999">
        <v>60</v>
      </c>
      <c r="V999" t="s">
        <v>15172</v>
      </c>
      <c r="W999" t="s">
        <v>15172</v>
      </c>
      <c r="X999" t="s">
        <v>13242</v>
      </c>
      <c r="Y999" s="102">
        <v>45993.385736689816</v>
      </c>
    </row>
    <row r="1000" spans="1:25" x14ac:dyDescent="0.25">
      <c r="A1000">
        <v>2015</v>
      </c>
      <c r="B1000" t="s">
        <v>1986</v>
      </c>
      <c r="C1000" t="s">
        <v>1987</v>
      </c>
      <c r="D1000" t="s">
        <v>1678</v>
      </c>
      <c r="E1000" t="s">
        <v>1820</v>
      </c>
      <c r="F1000" t="s">
        <v>1786</v>
      </c>
      <c r="G1000" t="s">
        <v>1988</v>
      </c>
      <c r="H1000">
        <v>1971</v>
      </c>
      <c r="I1000" t="s">
        <v>15440</v>
      </c>
      <c r="J1000" t="s">
        <v>48</v>
      </c>
      <c r="K1000" t="s">
        <v>13251</v>
      </c>
      <c r="L1000">
        <v>0</v>
      </c>
      <c r="M1000">
        <v>4</v>
      </c>
      <c r="N1000" t="s">
        <v>73</v>
      </c>
      <c r="O1000" t="s">
        <v>50</v>
      </c>
      <c r="P1000">
        <v>0</v>
      </c>
      <c r="Q1000" t="s">
        <v>51</v>
      </c>
      <c r="R1000" t="s">
        <v>51</v>
      </c>
      <c r="S1000" t="s">
        <v>13331</v>
      </c>
      <c r="T1000">
        <v>158.4476700554352</v>
      </c>
      <c r="U1000">
        <v>156.6</v>
      </c>
      <c r="V1000" t="s">
        <v>15172</v>
      </c>
      <c r="W1000" t="s">
        <v>15172</v>
      </c>
      <c r="X1000" t="s">
        <v>13242</v>
      </c>
      <c r="Y1000" s="102">
        <v>45993.385736689816</v>
      </c>
    </row>
    <row r="1001" spans="1:25" x14ac:dyDescent="0.25">
      <c r="A1001">
        <v>2016</v>
      </c>
      <c r="B1001" t="s">
        <v>1989</v>
      </c>
      <c r="C1001" t="s">
        <v>1987</v>
      </c>
      <c r="D1001" t="s">
        <v>1678</v>
      </c>
      <c r="E1001" t="s">
        <v>1820</v>
      </c>
      <c r="F1001" t="s">
        <v>1786</v>
      </c>
      <c r="G1001" t="s">
        <v>1988</v>
      </c>
      <c r="H1001">
        <v>1971</v>
      </c>
      <c r="I1001" t="s">
        <v>15440</v>
      </c>
      <c r="J1001" t="s">
        <v>48</v>
      </c>
      <c r="K1001" t="s">
        <v>13251</v>
      </c>
      <c r="L1001">
        <v>0</v>
      </c>
      <c r="M1001">
        <v>4</v>
      </c>
      <c r="N1001" t="s">
        <v>73</v>
      </c>
      <c r="O1001" t="s">
        <v>50</v>
      </c>
      <c r="P1001">
        <v>0</v>
      </c>
      <c r="Q1001" t="s">
        <v>51</v>
      </c>
      <c r="R1001" t="s">
        <v>51</v>
      </c>
      <c r="S1001" t="s">
        <v>13331</v>
      </c>
      <c r="T1001">
        <v>158.95507393638565</v>
      </c>
      <c r="U1001">
        <v>156.6</v>
      </c>
      <c r="V1001" t="s">
        <v>15172</v>
      </c>
      <c r="W1001" t="s">
        <v>15172</v>
      </c>
      <c r="X1001" t="s">
        <v>13242</v>
      </c>
      <c r="Y1001" s="102">
        <v>45993.385736689816</v>
      </c>
    </row>
    <row r="1002" spans="1:25" x14ac:dyDescent="0.25">
      <c r="A1002">
        <v>2017</v>
      </c>
      <c r="B1002" t="s">
        <v>1990</v>
      </c>
      <c r="C1002" t="s">
        <v>1991</v>
      </c>
      <c r="D1002" t="s">
        <v>1678</v>
      </c>
      <c r="E1002" t="s">
        <v>1820</v>
      </c>
      <c r="F1002" t="s">
        <v>1786</v>
      </c>
      <c r="G1002" t="s">
        <v>1988</v>
      </c>
      <c r="H1002">
        <v>1971</v>
      </c>
      <c r="I1002" t="s">
        <v>15440</v>
      </c>
      <c r="J1002" t="s">
        <v>48</v>
      </c>
      <c r="K1002" t="s">
        <v>13256</v>
      </c>
      <c r="L1002">
        <v>0</v>
      </c>
      <c r="M1002">
        <v>3</v>
      </c>
      <c r="N1002" t="s">
        <v>49</v>
      </c>
      <c r="O1002" t="s">
        <v>50</v>
      </c>
      <c r="P1002">
        <v>0</v>
      </c>
      <c r="Q1002" t="s">
        <v>51</v>
      </c>
      <c r="R1002" t="s">
        <v>51</v>
      </c>
      <c r="S1002" t="s">
        <v>13331</v>
      </c>
      <c r="T1002">
        <v>159.08927072866805</v>
      </c>
      <c r="U1002">
        <v>128</v>
      </c>
      <c r="V1002" t="s">
        <v>15172</v>
      </c>
      <c r="W1002" t="s">
        <v>15172</v>
      </c>
      <c r="X1002" t="s">
        <v>13242</v>
      </c>
      <c r="Y1002" s="102">
        <v>45993.385736689816</v>
      </c>
    </row>
    <row r="1003" spans="1:25" x14ac:dyDescent="0.25">
      <c r="A1003">
        <v>2018</v>
      </c>
      <c r="B1003" t="s">
        <v>1992</v>
      </c>
      <c r="C1003" t="s">
        <v>1991</v>
      </c>
      <c r="D1003" t="s">
        <v>1678</v>
      </c>
      <c r="E1003" t="s">
        <v>1820</v>
      </c>
      <c r="F1003" t="s">
        <v>1786</v>
      </c>
      <c r="G1003" t="s">
        <v>1988</v>
      </c>
      <c r="H1003">
        <v>1971</v>
      </c>
      <c r="I1003" t="s">
        <v>15440</v>
      </c>
      <c r="J1003" t="s">
        <v>48</v>
      </c>
      <c r="K1003" t="s">
        <v>13254</v>
      </c>
      <c r="L1003">
        <v>0</v>
      </c>
      <c r="M1003">
        <v>3</v>
      </c>
      <c r="N1003" t="s">
        <v>49</v>
      </c>
      <c r="O1003" t="s">
        <v>50</v>
      </c>
      <c r="P1003">
        <v>0</v>
      </c>
      <c r="Q1003" t="s">
        <v>51</v>
      </c>
      <c r="R1003" t="s">
        <v>51</v>
      </c>
      <c r="S1003" t="s">
        <v>13331</v>
      </c>
      <c r="T1003">
        <v>159.61583607920795</v>
      </c>
      <c r="U1003">
        <v>138</v>
      </c>
      <c r="V1003" t="s">
        <v>15172</v>
      </c>
      <c r="W1003" t="s">
        <v>15172</v>
      </c>
      <c r="X1003" t="s">
        <v>13242</v>
      </c>
      <c r="Y1003" s="102">
        <v>45993.385736689816</v>
      </c>
    </row>
    <row r="1004" spans="1:25" x14ac:dyDescent="0.25">
      <c r="A1004">
        <v>2019</v>
      </c>
      <c r="B1004" t="s">
        <v>1993</v>
      </c>
      <c r="C1004" t="s">
        <v>1994</v>
      </c>
      <c r="D1004" t="s">
        <v>1678</v>
      </c>
      <c r="E1004" t="s">
        <v>1820</v>
      </c>
      <c r="F1004" t="s">
        <v>1786</v>
      </c>
      <c r="G1004" t="s">
        <v>1995</v>
      </c>
      <c r="H1004">
        <v>1972</v>
      </c>
      <c r="I1004" t="s">
        <v>15440</v>
      </c>
      <c r="J1004" t="s">
        <v>51</v>
      </c>
      <c r="K1004" t="s">
        <v>15442</v>
      </c>
      <c r="L1004">
        <v>0</v>
      </c>
      <c r="M1004">
        <v>1</v>
      </c>
      <c r="N1004" t="s">
        <v>59</v>
      </c>
      <c r="O1004" t="s">
        <v>116</v>
      </c>
      <c r="P1004">
        <v>0</v>
      </c>
      <c r="Q1004" t="s">
        <v>51</v>
      </c>
      <c r="R1004" t="s">
        <v>51</v>
      </c>
      <c r="S1004" t="s">
        <v>13331</v>
      </c>
      <c r="T1004">
        <v>160.07203913433017</v>
      </c>
      <c r="U1004">
        <v>9</v>
      </c>
      <c r="V1004" t="s">
        <v>15172</v>
      </c>
      <c r="W1004" t="s">
        <v>15172</v>
      </c>
      <c r="X1004" t="s">
        <v>13242</v>
      </c>
      <c r="Y1004" s="102">
        <v>45993.385736689816</v>
      </c>
    </row>
    <row r="1005" spans="1:25" x14ac:dyDescent="0.25">
      <c r="A1005">
        <v>2020</v>
      </c>
      <c r="B1005" t="s">
        <v>1996</v>
      </c>
      <c r="C1005" t="s">
        <v>1997</v>
      </c>
      <c r="D1005" t="s">
        <v>1678</v>
      </c>
      <c r="E1005" t="s">
        <v>1820</v>
      </c>
      <c r="F1005" t="s">
        <v>1786</v>
      </c>
      <c r="G1005" t="s">
        <v>1998</v>
      </c>
      <c r="H1005">
        <v>1971</v>
      </c>
      <c r="I1005" t="s">
        <v>15440</v>
      </c>
      <c r="J1005" t="s">
        <v>48</v>
      </c>
      <c r="K1005" t="s">
        <v>13256</v>
      </c>
      <c r="L1005">
        <v>0</v>
      </c>
      <c r="M1005">
        <v>3</v>
      </c>
      <c r="N1005" t="s">
        <v>64</v>
      </c>
      <c r="O1005" t="s">
        <v>65</v>
      </c>
      <c r="P1005">
        <v>0</v>
      </c>
      <c r="Q1005" t="s">
        <v>51</v>
      </c>
      <c r="R1005" t="s">
        <v>51</v>
      </c>
      <c r="S1005" t="s">
        <v>13331</v>
      </c>
      <c r="T1005">
        <v>160.52341431088487</v>
      </c>
      <c r="U1005">
        <v>79.099999999999994</v>
      </c>
      <c r="V1005" t="s">
        <v>15172</v>
      </c>
      <c r="W1005" t="s">
        <v>15172</v>
      </c>
      <c r="X1005" t="s">
        <v>13242</v>
      </c>
      <c r="Y1005" s="102">
        <v>45993.385736689816</v>
      </c>
    </row>
    <row r="1006" spans="1:25" x14ac:dyDescent="0.25">
      <c r="A1006">
        <v>2021</v>
      </c>
      <c r="B1006" t="s">
        <v>1999</v>
      </c>
      <c r="C1006" t="s">
        <v>1997</v>
      </c>
      <c r="D1006" t="s">
        <v>1678</v>
      </c>
      <c r="E1006" t="s">
        <v>1820</v>
      </c>
      <c r="F1006" t="s">
        <v>1786</v>
      </c>
      <c r="G1006" t="s">
        <v>1998</v>
      </c>
      <c r="H1006">
        <v>1971</v>
      </c>
      <c r="I1006" t="s">
        <v>15440</v>
      </c>
      <c r="J1006" t="s">
        <v>48</v>
      </c>
      <c r="K1006" t="s">
        <v>13256</v>
      </c>
      <c r="L1006">
        <v>0</v>
      </c>
      <c r="M1006">
        <v>3</v>
      </c>
      <c r="N1006" t="s">
        <v>64</v>
      </c>
      <c r="O1006" t="s">
        <v>65</v>
      </c>
      <c r="P1006">
        <v>0</v>
      </c>
      <c r="Q1006" t="s">
        <v>51</v>
      </c>
      <c r="R1006" t="s">
        <v>51</v>
      </c>
      <c r="S1006" t="s">
        <v>13331</v>
      </c>
      <c r="T1006">
        <v>161.06428612010629</v>
      </c>
      <c r="U1006">
        <v>79.099999999999994</v>
      </c>
      <c r="V1006" t="s">
        <v>15172</v>
      </c>
      <c r="W1006" t="s">
        <v>15172</v>
      </c>
      <c r="X1006" t="s">
        <v>13242</v>
      </c>
      <c r="Y1006" s="102">
        <v>45993.385736689816</v>
      </c>
    </row>
    <row r="1007" spans="1:25" x14ac:dyDescent="0.25">
      <c r="A1007">
        <v>2022</v>
      </c>
      <c r="B1007" t="s">
        <v>2000</v>
      </c>
      <c r="C1007" t="s">
        <v>2001</v>
      </c>
      <c r="D1007" t="s">
        <v>1678</v>
      </c>
      <c r="E1007" t="s">
        <v>1820</v>
      </c>
      <c r="F1007" t="s">
        <v>2002</v>
      </c>
      <c r="G1007" t="s">
        <v>2003</v>
      </c>
      <c r="H1007">
        <v>1971</v>
      </c>
      <c r="I1007" t="s">
        <v>15440</v>
      </c>
      <c r="J1007" t="s">
        <v>48</v>
      </c>
      <c r="K1007" t="s">
        <v>13280</v>
      </c>
      <c r="L1007">
        <v>0</v>
      </c>
      <c r="M1007">
        <v>3</v>
      </c>
      <c r="N1007" t="s">
        <v>64</v>
      </c>
      <c r="O1007" t="s">
        <v>65</v>
      </c>
      <c r="P1007">
        <v>0</v>
      </c>
      <c r="Q1007" t="s">
        <v>51</v>
      </c>
      <c r="R1007" t="s">
        <v>51</v>
      </c>
      <c r="S1007" t="s">
        <v>13331</v>
      </c>
      <c r="T1007">
        <v>164.52389843964806</v>
      </c>
      <c r="U1007">
        <v>78</v>
      </c>
      <c r="V1007" t="s">
        <v>15172</v>
      </c>
      <c r="W1007" t="s">
        <v>15172</v>
      </c>
      <c r="X1007" t="s">
        <v>13242</v>
      </c>
      <c r="Y1007" s="102">
        <v>45993.385736689816</v>
      </c>
    </row>
    <row r="1008" spans="1:25" x14ac:dyDescent="0.25">
      <c r="A1008">
        <v>2023</v>
      </c>
      <c r="B1008" t="s">
        <v>2004</v>
      </c>
      <c r="C1008" t="s">
        <v>2001</v>
      </c>
      <c r="D1008" t="s">
        <v>1678</v>
      </c>
      <c r="E1008" t="s">
        <v>1820</v>
      </c>
      <c r="F1008" t="s">
        <v>2002</v>
      </c>
      <c r="G1008" t="s">
        <v>2003</v>
      </c>
      <c r="H1008">
        <v>1971</v>
      </c>
      <c r="I1008" t="s">
        <v>15440</v>
      </c>
      <c r="J1008" t="s">
        <v>48</v>
      </c>
      <c r="K1008" t="s">
        <v>13256</v>
      </c>
      <c r="L1008">
        <v>0</v>
      </c>
      <c r="M1008">
        <v>3</v>
      </c>
      <c r="N1008" t="s">
        <v>64</v>
      </c>
      <c r="O1008" t="s">
        <v>65</v>
      </c>
      <c r="P1008">
        <v>0</v>
      </c>
      <c r="Q1008" t="s">
        <v>51</v>
      </c>
      <c r="R1008" t="s">
        <v>51</v>
      </c>
      <c r="S1008" t="s">
        <v>13331</v>
      </c>
      <c r="T1008">
        <v>165.05874164552029</v>
      </c>
      <c r="U1008">
        <v>78</v>
      </c>
      <c r="V1008" t="s">
        <v>15172</v>
      </c>
      <c r="W1008" t="s">
        <v>15172</v>
      </c>
      <c r="X1008" t="s">
        <v>13242</v>
      </c>
      <c r="Y1008" s="102">
        <v>45993.385736689816</v>
      </c>
    </row>
    <row r="1009" spans="1:25" x14ac:dyDescent="0.25">
      <c r="A1009">
        <v>2024</v>
      </c>
      <c r="B1009" t="s">
        <v>2005</v>
      </c>
      <c r="C1009" t="s">
        <v>1160</v>
      </c>
      <c r="D1009" t="s">
        <v>1678</v>
      </c>
      <c r="E1009" t="s">
        <v>1820</v>
      </c>
      <c r="F1009" t="s">
        <v>2002</v>
      </c>
      <c r="G1009" t="s">
        <v>2003</v>
      </c>
      <c r="H1009">
        <v>1971</v>
      </c>
      <c r="I1009" t="s">
        <v>15440</v>
      </c>
      <c r="J1009" t="s">
        <v>51</v>
      </c>
      <c r="K1009" t="s">
        <v>15442</v>
      </c>
      <c r="L1009">
        <v>0</v>
      </c>
      <c r="M1009">
        <v>1</v>
      </c>
      <c r="N1009" t="s">
        <v>59</v>
      </c>
      <c r="O1009" t="s">
        <v>116</v>
      </c>
      <c r="P1009">
        <v>0</v>
      </c>
      <c r="Q1009" t="s">
        <v>51</v>
      </c>
      <c r="R1009" t="s">
        <v>51</v>
      </c>
      <c r="S1009" t="s">
        <v>13331</v>
      </c>
      <c r="T1009">
        <v>164.71833016677462</v>
      </c>
      <c r="U1009">
        <v>16.399999999999999</v>
      </c>
      <c r="V1009" t="s">
        <v>15172</v>
      </c>
      <c r="W1009" t="s">
        <v>15172</v>
      </c>
      <c r="X1009" t="s">
        <v>13242</v>
      </c>
      <c r="Y1009" s="102">
        <v>45993.385736689816</v>
      </c>
    </row>
    <row r="1010" spans="1:25" x14ac:dyDescent="0.25">
      <c r="A1010">
        <v>2025</v>
      </c>
      <c r="B1010" t="s">
        <v>2006</v>
      </c>
      <c r="C1010" t="s">
        <v>2007</v>
      </c>
      <c r="D1010" t="s">
        <v>1678</v>
      </c>
      <c r="E1010" t="s">
        <v>1820</v>
      </c>
      <c r="F1010" t="s">
        <v>2002</v>
      </c>
      <c r="G1010" t="s">
        <v>2008</v>
      </c>
      <c r="H1010">
        <v>1971</v>
      </c>
      <c r="I1010" t="s">
        <v>15440</v>
      </c>
      <c r="J1010" t="s">
        <v>51</v>
      </c>
      <c r="K1010" t="s">
        <v>15442</v>
      </c>
      <c r="L1010">
        <v>0</v>
      </c>
      <c r="M1010">
        <v>1</v>
      </c>
      <c r="N1010" t="s">
        <v>59</v>
      </c>
      <c r="O1010" t="s">
        <v>116</v>
      </c>
      <c r="P1010">
        <v>0</v>
      </c>
      <c r="Q1010" t="s">
        <v>51</v>
      </c>
      <c r="R1010" t="s">
        <v>51</v>
      </c>
      <c r="S1010" t="s">
        <v>13331</v>
      </c>
      <c r="T1010">
        <v>166.50353478910336</v>
      </c>
      <c r="U1010">
        <v>15.7</v>
      </c>
      <c r="V1010" t="s">
        <v>15172</v>
      </c>
      <c r="W1010" t="s">
        <v>15172</v>
      </c>
      <c r="X1010" t="s">
        <v>13242</v>
      </c>
      <c r="Y1010" s="102">
        <v>45993.385736689816</v>
      </c>
    </row>
    <row r="1011" spans="1:25" x14ac:dyDescent="0.25">
      <c r="A1011">
        <v>2026</v>
      </c>
      <c r="B1011" t="s">
        <v>2009</v>
      </c>
      <c r="C1011" t="s">
        <v>2010</v>
      </c>
      <c r="D1011" t="s">
        <v>1678</v>
      </c>
      <c r="E1011" t="s">
        <v>1820</v>
      </c>
      <c r="F1011" t="s">
        <v>2002</v>
      </c>
      <c r="G1011" t="s">
        <v>2011</v>
      </c>
      <c r="H1011">
        <v>1971</v>
      </c>
      <c r="I1011" t="s">
        <v>15440</v>
      </c>
      <c r="J1011" t="s">
        <v>48</v>
      </c>
      <c r="K1011" t="s">
        <v>13251</v>
      </c>
      <c r="L1011">
        <v>0</v>
      </c>
      <c r="M1011">
        <v>3</v>
      </c>
      <c r="N1011" t="s">
        <v>64</v>
      </c>
      <c r="O1011" t="s">
        <v>65</v>
      </c>
      <c r="P1011">
        <v>0</v>
      </c>
      <c r="Q1011" t="s">
        <v>51</v>
      </c>
      <c r="R1011" t="s">
        <v>51</v>
      </c>
      <c r="S1011" t="s">
        <v>13331</v>
      </c>
      <c r="T1011">
        <v>168.53707900175021</v>
      </c>
      <c r="U1011">
        <v>78</v>
      </c>
      <c r="V1011" t="s">
        <v>15172</v>
      </c>
      <c r="W1011" t="s">
        <v>15172</v>
      </c>
      <c r="X1011" t="s">
        <v>13242</v>
      </c>
      <c r="Y1011" s="102">
        <v>45993.385736689816</v>
      </c>
    </row>
    <row r="1012" spans="1:25" x14ac:dyDescent="0.25">
      <c r="A1012">
        <v>2027</v>
      </c>
      <c r="B1012" t="s">
        <v>2012</v>
      </c>
      <c r="C1012" t="s">
        <v>2010</v>
      </c>
      <c r="D1012" t="s">
        <v>1678</v>
      </c>
      <c r="E1012" t="s">
        <v>1820</v>
      </c>
      <c r="F1012" t="s">
        <v>2002</v>
      </c>
      <c r="G1012" t="s">
        <v>2011</v>
      </c>
      <c r="H1012">
        <v>1971</v>
      </c>
      <c r="I1012" t="s">
        <v>15440</v>
      </c>
      <c r="J1012" t="s">
        <v>48</v>
      </c>
      <c r="K1012" t="s">
        <v>13251</v>
      </c>
      <c r="L1012">
        <v>0</v>
      </c>
      <c r="M1012">
        <v>3</v>
      </c>
      <c r="N1012" t="s">
        <v>64</v>
      </c>
      <c r="O1012" t="s">
        <v>65</v>
      </c>
      <c r="P1012">
        <v>0</v>
      </c>
      <c r="Q1012" t="s">
        <v>51</v>
      </c>
      <c r="R1012" t="s">
        <v>51</v>
      </c>
      <c r="S1012" t="s">
        <v>13331</v>
      </c>
      <c r="T1012">
        <v>8.7759999999999998</v>
      </c>
      <c r="U1012">
        <v>78</v>
      </c>
      <c r="V1012" t="s">
        <v>15172</v>
      </c>
      <c r="W1012" t="s">
        <v>15172</v>
      </c>
      <c r="X1012" t="s">
        <v>13242</v>
      </c>
      <c r="Y1012" s="102">
        <v>45993.385736689816</v>
      </c>
    </row>
    <row r="1013" spans="1:25" x14ac:dyDescent="0.25">
      <c r="A1013">
        <v>2028</v>
      </c>
      <c r="B1013" t="s">
        <v>2013</v>
      </c>
      <c r="C1013" t="s">
        <v>2014</v>
      </c>
      <c r="D1013" t="s">
        <v>1678</v>
      </c>
      <c r="E1013" t="s">
        <v>1820</v>
      </c>
      <c r="F1013" t="s">
        <v>2002</v>
      </c>
      <c r="G1013" t="s">
        <v>2011</v>
      </c>
      <c r="H1013">
        <v>1971</v>
      </c>
      <c r="I1013" t="s">
        <v>15440</v>
      </c>
      <c r="J1013" t="s">
        <v>48</v>
      </c>
      <c r="K1013" t="s">
        <v>13279</v>
      </c>
      <c r="L1013">
        <v>0.5</v>
      </c>
      <c r="M1013">
        <v>5</v>
      </c>
      <c r="N1013" t="s">
        <v>73</v>
      </c>
      <c r="O1013" t="s">
        <v>50</v>
      </c>
      <c r="P1013">
        <v>0</v>
      </c>
      <c r="Q1013" t="s">
        <v>51</v>
      </c>
      <c r="R1013" t="s">
        <v>51</v>
      </c>
      <c r="S1013" t="s">
        <v>13331</v>
      </c>
      <c r="T1013">
        <v>169.22007603983172</v>
      </c>
      <c r="U1013">
        <v>537.9</v>
      </c>
      <c r="V1013" t="s">
        <v>15172</v>
      </c>
      <c r="W1013" t="s">
        <v>15172</v>
      </c>
      <c r="X1013" t="s">
        <v>13242</v>
      </c>
      <c r="Y1013" s="102">
        <v>45993.385736689816</v>
      </c>
    </row>
    <row r="1014" spans="1:25" x14ac:dyDescent="0.25">
      <c r="A1014">
        <v>2029</v>
      </c>
      <c r="B1014" t="s">
        <v>2015</v>
      </c>
      <c r="C1014" t="s">
        <v>2014</v>
      </c>
      <c r="D1014" t="s">
        <v>1678</v>
      </c>
      <c r="E1014" t="s">
        <v>1820</v>
      </c>
      <c r="F1014" t="s">
        <v>2002</v>
      </c>
      <c r="G1014" t="s">
        <v>2011</v>
      </c>
      <c r="H1014">
        <v>1971</v>
      </c>
      <c r="I1014" t="s">
        <v>15440</v>
      </c>
      <c r="J1014" t="s">
        <v>48</v>
      </c>
      <c r="K1014" t="s">
        <v>13279</v>
      </c>
      <c r="L1014">
        <v>0.5</v>
      </c>
      <c r="M1014">
        <v>5</v>
      </c>
      <c r="N1014" t="s">
        <v>73</v>
      </c>
      <c r="O1014" t="s">
        <v>50</v>
      </c>
      <c r="P1014">
        <v>0</v>
      </c>
      <c r="Q1014" t="s">
        <v>51</v>
      </c>
      <c r="R1014" t="s">
        <v>51</v>
      </c>
      <c r="S1014" t="s">
        <v>13331</v>
      </c>
      <c r="T1014">
        <v>169.7404529759518</v>
      </c>
      <c r="U1014">
        <v>539.5</v>
      </c>
      <c r="V1014" t="s">
        <v>15172</v>
      </c>
      <c r="W1014" t="s">
        <v>15172</v>
      </c>
      <c r="X1014" t="s">
        <v>13242</v>
      </c>
      <c r="Y1014" s="102">
        <v>45993.385736689816</v>
      </c>
    </row>
    <row r="1015" spans="1:25" x14ac:dyDescent="0.25">
      <c r="A1015">
        <v>2030</v>
      </c>
      <c r="B1015" t="s">
        <v>2016</v>
      </c>
      <c r="C1015" t="s">
        <v>2007</v>
      </c>
      <c r="D1015" t="s">
        <v>1678</v>
      </c>
      <c r="E1015" t="s">
        <v>1820</v>
      </c>
      <c r="F1015" t="s">
        <v>2002</v>
      </c>
      <c r="G1015" t="s">
        <v>2017</v>
      </c>
      <c r="H1015">
        <v>1964</v>
      </c>
      <c r="I1015" t="s">
        <v>15440</v>
      </c>
      <c r="J1015" t="s">
        <v>51</v>
      </c>
      <c r="K1015" t="s">
        <v>15442</v>
      </c>
      <c r="L1015">
        <v>0</v>
      </c>
      <c r="M1015">
        <v>1</v>
      </c>
      <c r="N1015" t="s">
        <v>59</v>
      </c>
      <c r="O1015" t="s">
        <v>116</v>
      </c>
      <c r="P1015">
        <v>0</v>
      </c>
      <c r="Q1015" t="s">
        <v>51</v>
      </c>
      <c r="R1015" t="s">
        <v>51</v>
      </c>
      <c r="S1015" t="s">
        <v>13331</v>
      </c>
      <c r="T1015">
        <v>169.79864732252042</v>
      </c>
      <c r="U1015">
        <v>16.5</v>
      </c>
      <c r="V1015" t="s">
        <v>15172</v>
      </c>
      <c r="W1015" t="s">
        <v>15172</v>
      </c>
      <c r="X1015" t="s">
        <v>13242</v>
      </c>
      <c r="Y1015" s="102">
        <v>45993.385736689816</v>
      </c>
    </row>
    <row r="1016" spans="1:25" x14ac:dyDescent="0.25">
      <c r="A1016">
        <v>2031</v>
      </c>
      <c r="B1016" t="s">
        <v>2018</v>
      </c>
      <c r="C1016" t="s">
        <v>2019</v>
      </c>
      <c r="D1016" t="s">
        <v>1678</v>
      </c>
      <c r="E1016" t="s">
        <v>1820</v>
      </c>
      <c r="F1016" t="s">
        <v>2002</v>
      </c>
      <c r="G1016" t="s">
        <v>2020</v>
      </c>
      <c r="H1016">
        <v>1964</v>
      </c>
      <c r="I1016" t="s">
        <v>15440</v>
      </c>
      <c r="J1016" t="s">
        <v>51</v>
      </c>
      <c r="K1016" t="s">
        <v>15442</v>
      </c>
      <c r="L1016">
        <v>0</v>
      </c>
      <c r="M1016">
        <v>1</v>
      </c>
      <c r="N1016" t="s">
        <v>59</v>
      </c>
      <c r="O1016" t="s">
        <v>116</v>
      </c>
      <c r="P1016">
        <v>0</v>
      </c>
      <c r="Q1016" t="s">
        <v>51</v>
      </c>
      <c r="R1016" t="s">
        <v>51</v>
      </c>
      <c r="S1016" t="s">
        <v>13331</v>
      </c>
      <c r="T1016">
        <v>171.81411820131817</v>
      </c>
      <c r="U1016">
        <v>17.899999999999999</v>
      </c>
      <c r="V1016" t="s">
        <v>15172</v>
      </c>
      <c r="W1016" t="s">
        <v>15172</v>
      </c>
      <c r="X1016" t="s">
        <v>13242</v>
      </c>
      <c r="Y1016" s="102">
        <v>45993.385736689816</v>
      </c>
    </row>
    <row r="1017" spans="1:25" x14ac:dyDescent="0.25">
      <c r="A1017">
        <v>2032</v>
      </c>
      <c r="B1017" t="s">
        <v>2021</v>
      </c>
      <c r="C1017" t="s">
        <v>2022</v>
      </c>
      <c r="D1017" t="s">
        <v>1678</v>
      </c>
      <c r="E1017" t="s">
        <v>1820</v>
      </c>
      <c r="F1017" t="s">
        <v>2002</v>
      </c>
      <c r="G1017" t="s">
        <v>2023</v>
      </c>
      <c r="H1017">
        <v>1969</v>
      </c>
      <c r="I1017" t="s">
        <v>15440</v>
      </c>
      <c r="J1017" t="s">
        <v>51</v>
      </c>
      <c r="K1017" t="s">
        <v>15442</v>
      </c>
      <c r="L1017">
        <v>0</v>
      </c>
      <c r="M1017">
        <v>2</v>
      </c>
      <c r="N1017" t="s">
        <v>59</v>
      </c>
      <c r="O1017" t="s">
        <v>116</v>
      </c>
      <c r="P1017">
        <v>0</v>
      </c>
      <c r="Q1017" t="s">
        <v>51</v>
      </c>
      <c r="R1017" t="s">
        <v>51</v>
      </c>
      <c r="S1017" t="s">
        <v>13331</v>
      </c>
      <c r="T1017">
        <v>177.85512116515298</v>
      </c>
      <c r="U1017">
        <v>29.9</v>
      </c>
      <c r="V1017" t="s">
        <v>15172</v>
      </c>
      <c r="W1017" t="s">
        <v>15172</v>
      </c>
      <c r="X1017" t="s">
        <v>13242</v>
      </c>
      <c r="Y1017" s="102">
        <v>45993.385736689816</v>
      </c>
    </row>
    <row r="1018" spans="1:25" x14ac:dyDescent="0.25">
      <c r="A1018">
        <v>2033</v>
      </c>
      <c r="B1018" t="s">
        <v>2024</v>
      </c>
      <c r="C1018" t="s">
        <v>470</v>
      </c>
      <c r="D1018" t="s">
        <v>1678</v>
      </c>
      <c r="E1018" t="s">
        <v>1820</v>
      </c>
      <c r="F1018" t="s">
        <v>2002</v>
      </c>
      <c r="G1018" t="s">
        <v>2025</v>
      </c>
      <c r="H1018">
        <v>1969</v>
      </c>
      <c r="I1018" t="s">
        <v>15440</v>
      </c>
      <c r="J1018" t="s">
        <v>48</v>
      </c>
      <c r="K1018" t="s">
        <v>260</v>
      </c>
      <c r="L1018">
        <v>1.375</v>
      </c>
      <c r="M1018">
        <v>2</v>
      </c>
      <c r="N1018" t="s">
        <v>59</v>
      </c>
      <c r="O1018" t="s">
        <v>50</v>
      </c>
      <c r="P1018">
        <v>5</v>
      </c>
      <c r="Q1018" t="s">
        <v>49</v>
      </c>
      <c r="R1018" t="s">
        <v>50</v>
      </c>
      <c r="S1018" t="s">
        <v>13331</v>
      </c>
      <c r="T1018">
        <v>178.95306610577782</v>
      </c>
      <c r="U1018">
        <v>501.5</v>
      </c>
      <c r="V1018" t="s">
        <v>15172</v>
      </c>
      <c r="W1018" t="s">
        <v>15172</v>
      </c>
      <c r="X1018" t="s">
        <v>13242</v>
      </c>
      <c r="Y1018" s="102">
        <v>45993.385736689816</v>
      </c>
    </row>
    <row r="1019" spans="1:25" x14ac:dyDescent="0.25">
      <c r="A1019">
        <v>2034</v>
      </c>
      <c r="B1019" t="s">
        <v>2026</v>
      </c>
      <c r="C1019" t="s">
        <v>470</v>
      </c>
      <c r="D1019" t="s">
        <v>1678</v>
      </c>
      <c r="E1019" t="s">
        <v>1820</v>
      </c>
      <c r="F1019" t="s">
        <v>2002</v>
      </c>
      <c r="G1019" t="s">
        <v>2025</v>
      </c>
      <c r="H1019">
        <v>1969</v>
      </c>
      <c r="I1019" t="s">
        <v>15440</v>
      </c>
      <c r="J1019" t="s">
        <v>48</v>
      </c>
      <c r="K1019" t="s">
        <v>260</v>
      </c>
      <c r="L1019">
        <v>1.375</v>
      </c>
      <c r="M1019">
        <v>2</v>
      </c>
      <c r="N1019" t="s">
        <v>59</v>
      </c>
      <c r="O1019" t="s">
        <v>50</v>
      </c>
      <c r="P1019">
        <v>4</v>
      </c>
      <c r="Q1019" t="s">
        <v>49</v>
      </c>
      <c r="R1019" t="s">
        <v>50</v>
      </c>
      <c r="S1019" t="s">
        <v>13331</v>
      </c>
      <c r="T1019">
        <v>179.44373054814653</v>
      </c>
      <c r="U1019">
        <v>440.1</v>
      </c>
      <c r="V1019" t="s">
        <v>15172</v>
      </c>
      <c r="W1019" t="s">
        <v>15172</v>
      </c>
      <c r="X1019" t="s">
        <v>13242</v>
      </c>
      <c r="Y1019" s="102">
        <v>45993.385736689816</v>
      </c>
    </row>
    <row r="1020" spans="1:25" x14ac:dyDescent="0.25">
      <c r="A1020">
        <v>2035</v>
      </c>
      <c r="B1020" t="s">
        <v>2027</v>
      </c>
      <c r="C1020" t="s">
        <v>2028</v>
      </c>
      <c r="D1020" t="s">
        <v>1678</v>
      </c>
      <c r="E1020" t="s">
        <v>1820</v>
      </c>
      <c r="F1020" t="s">
        <v>2002</v>
      </c>
      <c r="G1020" t="s">
        <v>2029</v>
      </c>
      <c r="H1020">
        <v>1969</v>
      </c>
      <c r="I1020" t="s">
        <v>15440</v>
      </c>
      <c r="J1020" t="s">
        <v>48</v>
      </c>
      <c r="K1020" t="s">
        <v>13280</v>
      </c>
      <c r="L1020">
        <v>0.38</v>
      </c>
      <c r="M1020">
        <v>3</v>
      </c>
      <c r="N1020" t="s">
        <v>49</v>
      </c>
      <c r="O1020" t="s">
        <v>50</v>
      </c>
      <c r="P1020">
        <v>0</v>
      </c>
      <c r="Q1020" t="s">
        <v>51</v>
      </c>
      <c r="R1020" t="s">
        <v>51</v>
      </c>
      <c r="S1020" t="s">
        <v>13331</v>
      </c>
      <c r="T1020">
        <v>183.52669277822798</v>
      </c>
      <c r="U1020">
        <v>275.89999999999998</v>
      </c>
      <c r="V1020" t="s">
        <v>15172</v>
      </c>
      <c r="W1020" t="s">
        <v>15172</v>
      </c>
      <c r="X1020" t="s">
        <v>13242</v>
      </c>
      <c r="Y1020" s="102">
        <v>45993.385736689816</v>
      </c>
    </row>
    <row r="1021" spans="1:25" x14ac:dyDescent="0.25">
      <c r="A1021">
        <v>2036</v>
      </c>
      <c r="B1021" t="s">
        <v>2030</v>
      </c>
      <c r="C1021" t="s">
        <v>2028</v>
      </c>
      <c r="D1021" t="s">
        <v>1678</v>
      </c>
      <c r="E1021" t="s">
        <v>1820</v>
      </c>
      <c r="F1021" t="s">
        <v>2002</v>
      </c>
      <c r="G1021" t="s">
        <v>2031</v>
      </c>
      <c r="H1021">
        <v>1969</v>
      </c>
      <c r="I1021" t="s">
        <v>15440</v>
      </c>
      <c r="J1021" t="s">
        <v>48</v>
      </c>
      <c r="K1021" t="s">
        <v>13280</v>
      </c>
      <c r="L1021">
        <v>0.38</v>
      </c>
      <c r="M1021">
        <v>3</v>
      </c>
      <c r="N1021" t="s">
        <v>49</v>
      </c>
      <c r="O1021" t="s">
        <v>50</v>
      </c>
      <c r="P1021">
        <v>0</v>
      </c>
      <c r="Q1021" t="s">
        <v>51</v>
      </c>
      <c r="R1021" t="s">
        <v>51</v>
      </c>
      <c r="S1021" t="s">
        <v>13331</v>
      </c>
      <c r="T1021">
        <v>184.06617800000001</v>
      </c>
      <c r="U1021">
        <v>275.89999999999998</v>
      </c>
      <c r="V1021" t="s">
        <v>15172</v>
      </c>
      <c r="W1021" t="s">
        <v>15172</v>
      </c>
      <c r="X1021" t="s">
        <v>13242</v>
      </c>
      <c r="Y1021" s="102">
        <v>45993.385736689816</v>
      </c>
    </row>
    <row r="1022" spans="1:25" x14ac:dyDescent="0.25">
      <c r="A1022">
        <v>2037</v>
      </c>
      <c r="B1022" t="s">
        <v>2032</v>
      </c>
      <c r="C1022" t="s">
        <v>470</v>
      </c>
      <c r="D1022" t="s">
        <v>1678</v>
      </c>
      <c r="E1022" t="s">
        <v>1820</v>
      </c>
      <c r="F1022" t="s">
        <v>2002</v>
      </c>
      <c r="G1022" t="s">
        <v>2033</v>
      </c>
      <c r="H1022">
        <v>1977</v>
      </c>
      <c r="I1022" t="s">
        <v>15440</v>
      </c>
      <c r="J1022" t="s">
        <v>48</v>
      </c>
      <c r="K1022" t="s">
        <v>13251</v>
      </c>
      <c r="L1022">
        <v>0</v>
      </c>
      <c r="M1022">
        <v>3</v>
      </c>
      <c r="N1022" t="s">
        <v>49</v>
      </c>
      <c r="O1022" t="s">
        <v>50</v>
      </c>
      <c r="P1022">
        <v>0</v>
      </c>
      <c r="Q1022" t="s">
        <v>51</v>
      </c>
      <c r="R1022" t="s">
        <v>51</v>
      </c>
      <c r="S1022" t="s">
        <v>13331</v>
      </c>
      <c r="T1022">
        <v>184.53517805048969</v>
      </c>
      <c r="U1022">
        <v>226.9</v>
      </c>
      <c r="V1022" t="s">
        <v>15172</v>
      </c>
      <c r="W1022" t="s">
        <v>15172</v>
      </c>
      <c r="X1022" t="s">
        <v>13242</v>
      </c>
      <c r="Y1022" s="102">
        <v>45993.385736689816</v>
      </c>
    </row>
    <row r="1023" spans="1:25" x14ac:dyDescent="0.25">
      <c r="A1023">
        <v>2038</v>
      </c>
      <c r="B1023" t="s">
        <v>2034</v>
      </c>
      <c r="C1023" t="s">
        <v>470</v>
      </c>
      <c r="D1023" t="s">
        <v>1678</v>
      </c>
      <c r="E1023" t="s">
        <v>1820</v>
      </c>
      <c r="F1023" t="s">
        <v>2002</v>
      </c>
      <c r="G1023" t="s">
        <v>2033</v>
      </c>
      <c r="H1023">
        <v>1977</v>
      </c>
      <c r="I1023" t="s">
        <v>15440</v>
      </c>
      <c r="J1023" t="s">
        <v>48</v>
      </c>
      <c r="K1023" t="s">
        <v>13251</v>
      </c>
      <c r="L1023">
        <v>0</v>
      </c>
      <c r="M1023">
        <v>3</v>
      </c>
      <c r="N1023" t="s">
        <v>49</v>
      </c>
      <c r="O1023" t="s">
        <v>50</v>
      </c>
      <c r="P1023">
        <v>0</v>
      </c>
      <c r="Q1023" t="s">
        <v>51</v>
      </c>
      <c r="R1023" t="s">
        <v>51</v>
      </c>
      <c r="S1023" t="s">
        <v>13331</v>
      </c>
      <c r="T1023">
        <v>185.02430055883283</v>
      </c>
      <c r="U1023">
        <v>231.9</v>
      </c>
      <c r="V1023" t="s">
        <v>15172</v>
      </c>
      <c r="W1023" t="s">
        <v>15172</v>
      </c>
      <c r="X1023" t="s">
        <v>13242</v>
      </c>
      <c r="Y1023" s="102">
        <v>45993.385736689816</v>
      </c>
    </row>
    <row r="1024" spans="1:25" x14ac:dyDescent="0.25">
      <c r="A1024">
        <v>2039</v>
      </c>
      <c r="B1024" t="s">
        <v>2035</v>
      </c>
      <c r="C1024" t="s">
        <v>1252</v>
      </c>
      <c r="D1024" t="s">
        <v>1678</v>
      </c>
      <c r="E1024" t="s">
        <v>1820</v>
      </c>
      <c r="F1024" t="s">
        <v>2002</v>
      </c>
      <c r="G1024" t="s">
        <v>2036</v>
      </c>
      <c r="H1024">
        <v>1978</v>
      </c>
      <c r="I1024" t="s">
        <v>15440</v>
      </c>
      <c r="J1024" t="s">
        <v>48</v>
      </c>
      <c r="K1024" t="s">
        <v>13279</v>
      </c>
      <c r="L1024">
        <v>0.125</v>
      </c>
      <c r="M1024">
        <v>4</v>
      </c>
      <c r="N1024" t="s">
        <v>73</v>
      </c>
      <c r="O1024" t="s">
        <v>50</v>
      </c>
      <c r="P1024">
        <v>2</v>
      </c>
      <c r="Q1024" t="s">
        <v>59</v>
      </c>
      <c r="R1024" t="s">
        <v>50</v>
      </c>
      <c r="S1024" t="s">
        <v>13331</v>
      </c>
      <c r="T1024">
        <v>186.42729152700448</v>
      </c>
      <c r="U1024">
        <v>1169.4000000000001</v>
      </c>
      <c r="V1024" t="s">
        <v>15172</v>
      </c>
      <c r="W1024" t="s">
        <v>15172</v>
      </c>
      <c r="X1024" t="s">
        <v>13242</v>
      </c>
      <c r="Y1024" s="102">
        <v>45993.385736689816</v>
      </c>
    </row>
    <row r="1025" spans="1:25" x14ac:dyDescent="0.25">
      <c r="A1025">
        <v>2040</v>
      </c>
      <c r="B1025" t="s">
        <v>2037</v>
      </c>
      <c r="C1025" t="s">
        <v>1252</v>
      </c>
      <c r="D1025" t="s">
        <v>1678</v>
      </c>
      <c r="E1025" t="s">
        <v>1820</v>
      </c>
      <c r="F1025" t="s">
        <v>2002</v>
      </c>
      <c r="G1025" t="s">
        <v>2036</v>
      </c>
      <c r="H1025">
        <v>1978</v>
      </c>
      <c r="I1025" t="s">
        <v>15440</v>
      </c>
      <c r="J1025" t="s">
        <v>48</v>
      </c>
      <c r="K1025" t="s">
        <v>13279</v>
      </c>
      <c r="L1025">
        <v>0.125</v>
      </c>
      <c r="M1025">
        <v>4</v>
      </c>
      <c r="N1025" t="s">
        <v>73</v>
      </c>
      <c r="O1025" t="s">
        <v>50</v>
      </c>
      <c r="P1025">
        <v>2</v>
      </c>
      <c r="Q1025" t="s">
        <v>59</v>
      </c>
      <c r="R1025" t="s">
        <v>50</v>
      </c>
      <c r="S1025" t="s">
        <v>13331</v>
      </c>
      <c r="T1025">
        <v>186.92167349312757</v>
      </c>
      <c r="U1025">
        <v>1169.4000000000001</v>
      </c>
      <c r="V1025" t="s">
        <v>15172</v>
      </c>
      <c r="W1025" t="s">
        <v>15172</v>
      </c>
      <c r="X1025" t="s">
        <v>13242</v>
      </c>
      <c r="Y1025" s="102">
        <v>45993.385736689816</v>
      </c>
    </row>
    <row r="1026" spans="1:25" x14ac:dyDescent="0.25">
      <c r="A1026">
        <v>2041</v>
      </c>
      <c r="B1026" t="s">
        <v>2038</v>
      </c>
      <c r="C1026" t="s">
        <v>2039</v>
      </c>
      <c r="D1026" t="s">
        <v>1678</v>
      </c>
      <c r="E1026" t="s">
        <v>1820</v>
      </c>
      <c r="F1026" t="s">
        <v>2002</v>
      </c>
      <c r="G1026" t="s">
        <v>2040</v>
      </c>
      <c r="H1026">
        <v>2005</v>
      </c>
      <c r="I1026" t="s">
        <v>15440</v>
      </c>
      <c r="J1026" t="s">
        <v>51</v>
      </c>
      <c r="K1026" t="s">
        <v>15442</v>
      </c>
      <c r="L1026">
        <v>0</v>
      </c>
      <c r="M1026">
        <v>1</v>
      </c>
      <c r="N1026" t="s">
        <v>59</v>
      </c>
      <c r="O1026" t="s">
        <v>116</v>
      </c>
      <c r="P1026">
        <v>0</v>
      </c>
      <c r="Q1026" t="s">
        <v>51</v>
      </c>
      <c r="R1026" t="s">
        <v>51</v>
      </c>
      <c r="S1026" t="s">
        <v>13331</v>
      </c>
      <c r="T1026">
        <v>188.7374337792734</v>
      </c>
      <c r="U1026">
        <v>20</v>
      </c>
      <c r="V1026" t="s">
        <v>15172</v>
      </c>
      <c r="W1026" t="s">
        <v>15172</v>
      </c>
      <c r="X1026" t="s">
        <v>13242</v>
      </c>
      <c r="Y1026" s="102">
        <v>45993.385736689816</v>
      </c>
    </row>
    <row r="1027" spans="1:25" x14ac:dyDescent="0.25">
      <c r="A1027">
        <v>2042</v>
      </c>
      <c r="B1027" t="s">
        <v>2041</v>
      </c>
      <c r="C1027" t="s">
        <v>2042</v>
      </c>
      <c r="D1027" t="s">
        <v>1678</v>
      </c>
      <c r="E1027" t="s">
        <v>1820</v>
      </c>
      <c r="F1027" t="s">
        <v>2043</v>
      </c>
      <c r="G1027" t="s">
        <v>2044</v>
      </c>
      <c r="H1027">
        <v>1973</v>
      </c>
      <c r="I1027" t="s">
        <v>15440</v>
      </c>
      <c r="J1027" t="s">
        <v>51</v>
      </c>
      <c r="K1027" t="s">
        <v>15442</v>
      </c>
      <c r="L1027">
        <v>0</v>
      </c>
      <c r="M1027">
        <v>1</v>
      </c>
      <c r="N1027" t="s">
        <v>59</v>
      </c>
      <c r="O1027" t="s">
        <v>116</v>
      </c>
      <c r="P1027">
        <v>0</v>
      </c>
      <c r="Q1027" t="s">
        <v>51</v>
      </c>
      <c r="R1027" t="s">
        <v>51</v>
      </c>
      <c r="S1027" t="s">
        <v>13331</v>
      </c>
      <c r="T1027">
        <v>190.74613226875874</v>
      </c>
      <c r="U1027">
        <v>15.6</v>
      </c>
      <c r="V1027" t="s">
        <v>15172</v>
      </c>
      <c r="W1027" t="s">
        <v>15172</v>
      </c>
      <c r="X1027" t="s">
        <v>13242</v>
      </c>
      <c r="Y1027" s="102">
        <v>45993.385736689816</v>
      </c>
    </row>
    <row r="1028" spans="1:25" x14ac:dyDescent="0.25">
      <c r="A1028">
        <v>2043</v>
      </c>
      <c r="B1028" t="s">
        <v>2045</v>
      </c>
      <c r="C1028" t="s">
        <v>2046</v>
      </c>
      <c r="D1028" t="s">
        <v>1678</v>
      </c>
      <c r="E1028" t="s">
        <v>1820</v>
      </c>
      <c r="F1028" t="s">
        <v>2043</v>
      </c>
      <c r="G1028" t="s">
        <v>2047</v>
      </c>
      <c r="H1028">
        <v>1973</v>
      </c>
      <c r="I1028" t="s">
        <v>15440</v>
      </c>
      <c r="J1028" t="s">
        <v>51</v>
      </c>
      <c r="K1028" t="s">
        <v>15442</v>
      </c>
      <c r="L1028">
        <v>0</v>
      </c>
      <c r="M1028">
        <v>4</v>
      </c>
      <c r="N1028" t="s">
        <v>59</v>
      </c>
      <c r="O1028" t="s">
        <v>116</v>
      </c>
      <c r="P1028">
        <v>0</v>
      </c>
      <c r="Q1028" t="s">
        <v>51</v>
      </c>
      <c r="R1028" t="s">
        <v>51</v>
      </c>
      <c r="S1028" t="s">
        <v>13331</v>
      </c>
      <c r="T1028">
        <v>191.70294008590596</v>
      </c>
      <c r="U1028">
        <v>58.1</v>
      </c>
      <c r="V1028" t="s">
        <v>15172</v>
      </c>
      <c r="W1028" t="s">
        <v>15172</v>
      </c>
      <c r="X1028" t="s">
        <v>13242</v>
      </c>
      <c r="Y1028" s="102">
        <v>45993.385736689816</v>
      </c>
    </row>
    <row r="1029" spans="1:25" x14ac:dyDescent="0.25">
      <c r="A1029">
        <v>2044</v>
      </c>
      <c r="B1029" t="s">
        <v>2048</v>
      </c>
      <c r="C1029" t="s">
        <v>2049</v>
      </c>
      <c r="D1029" t="s">
        <v>16014</v>
      </c>
      <c r="E1029" t="s">
        <v>1820</v>
      </c>
      <c r="F1029" t="s">
        <v>2043</v>
      </c>
      <c r="G1029" t="s">
        <v>2050</v>
      </c>
      <c r="H1029">
        <v>1973</v>
      </c>
      <c r="I1029" t="s">
        <v>15440</v>
      </c>
      <c r="J1029" t="s">
        <v>48</v>
      </c>
      <c r="K1029" t="s">
        <v>13251</v>
      </c>
      <c r="L1029">
        <v>0.75</v>
      </c>
      <c r="M1029">
        <v>3</v>
      </c>
      <c r="N1029" t="s">
        <v>64</v>
      </c>
      <c r="O1029" t="s">
        <v>65</v>
      </c>
      <c r="P1029">
        <v>0</v>
      </c>
      <c r="Q1029" t="s">
        <v>51</v>
      </c>
      <c r="R1029" t="s">
        <v>51</v>
      </c>
      <c r="S1029" t="s">
        <v>13331</v>
      </c>
      <c r="T1029">
        <v>194.58409566857364</v>
      </c>
      <c r="U1029">
        <v>60</v>
      </c>
      <c r="V1029" t="s">
        <v>15172</v>
      </c>
      <c r="W1029" t="s">
        <v>15172</v>
      </c>
      <c r="X1029" t="s">
        <v>13242</v>
      </c>
      <c r="Y1029" s="102">
        <v>45993.385736689816</v>
      </c>
    </row>
    <row r="1030" spans="1:25" x14ac:dyDescent="0.25">
      <c r="A1030">
        <v>2045</v>
      </c>
      <c r="B1030" t="s">
        <v>2051</v>
      </c>
      <c r="C1030" t="s">
        <v>2049</v>
      </c>
      <c r="D1030" t="s">
        <v>16015</v>
      </c>
      <c r="E1030" t="s">
        <v>1820</v>
      </c>
      <c r="F1030" t="s">
        <v>2043</v>
      </c>
      <c r="G1030" t="s">
        <v>2050</v>
      </c>
      <c r="H1030">
        <v>1973</v>
      </c>
      <c r="I1030" t="s">
        <v>15440</v>
      </c>
      <c r="J1030" t="s">
        <v>48</v>
      </c>
      <c r="K1030" t="s">
        <v>13280</v>
      </c>
      <c r="L1030">
        <v>0.75</v>
      </c>
      <c r="M1030">
        <v>3</v>
      </c>
      <c r="N1030" t="s">
        <v>64</v>
      </c>
      <c r="O1030" t="s">
        <v>65</v>
      </c>
      <c r="P1030">
        <v>0</v>
      </c>
      <c r="Q1030" t="s">
        <v>51</v>
      </c>
      <c r="R1030" t="s">
        <v>51</v>
      </c>
      <c r="S1030" t="s">
        <v>13331</v>
      </c>
      <c r="T1030">
        <v>195.08300672961394</v>
      </c>
      <c r="U1030">
        <v>60</v>
      </c>
      <c r="V1030" t="s">
        <v>15172</v>
      </c>
      <c r="W1030" t="s">
        <v>15172</v>
      </c>
      <c r="X1030" t="s">
        <v>13242</v>
      </c>
      <c r="Y1030" s="102">
        <v>45993.385736689816</v>
      </c>
    </row>
    <row r="1031" spans="1:25" x14ac:dyDescent="0.25">
      <c r="A1031">
        <v>2046</v>
      </c>
      <c r="B1031" t="s">
        <v>2052</v>
      </c>
      <c r="C1031" t="s">
        <v>2053</v>
      </c>
      <c r="D1031" t="s">
        <v>1678</v>
      </c>
      <c r="E1031" t="s">
        <v>1820</v>
      </c>
      <c r="F1031" t="s">
        <v>2043</v>
      </c>
      <c r="G1031" t="s">
        <v>2054</v>
      </c>
      <c r="H1031">
        <v>1973</v>
      </c>
      <c r="I1031" t="s">
        <v>15440</v>
      </c>
      <c r="J1031" t="s">
        <v>51</v>
      </c>
      <c r="K1031" t="s">
        <v>15442</v>
      </c>
      <c r="L1031">
        <v>0</v>
      </c>
      <c r="M1031">
        <v>3</v>
      </c>
      <c r="N1031" t="s">
        <v>59</v>
      </c>
      <c r="O1031" t="s">
        <v>116</v>
      </c>
      <c r="P1031">
        <v>0</v>
      </c>
      <c r="Q1031" t="s">
        <v>51</v>
      </c>
      <c r="R1031" t="s">
        <v>51</v>
      </c>
      <c r="S1031" t="s">
        <v>13331</v>
      </c>
      <c r="T1031">
        <v>196.43113631905254</v>
      </c>
      <c r="U1031">
        <v>34.200000000000003</v>
      </c>
      <c r="V1031" t="s">
        <v>15172</v>
      </c>
      <c r="W1031" t="s">
        <v>15172</v>
      </c>
      <c r="X1031" t="s">
        <v>13242</v>
      </c>
      <c r="Y1031" s="102">
        <v>45993.385736689816</v>
      </c>
    </row>
    <row r="1032" spans="1:25" x14ac:dyDescent="0.25">
      <c r="A1032">
        <v>2047</v>
      </c>
      <c r="B1032" t="s">
        <v>2055</v>
      </c>
      <c r="C1032" t="s">
        <v>1916</v>
      </c>
      <c r="D1032" t="s">
        <v>1678</v>
      </c>
      <c r="E1032" t="s">
        <v>1820</v>
      </c>
      <c r="F1032" t="s">
        <v>2043</v>
      </c>
      <c r="G1032" t="s">
        <v>2056</v>
      </c>
      <c r="H1032">
        <v>1973</v>
      </c>
      <c r="I1032" t="s">
        <v>15440</v>
      </c>
      <c r="J1032" t="s">
        <v>51</v>
      </c>
      <c r="K1032" t="s">
        <v>15442</v>
      </c>
      <c r="L1032">
        <v>0</v>
      </c>
      <c r="M1032">
        <v>1</v>
      </c>
      <c r="N1032" t="s">
        <v>59</v>
      </c>
      <c r="O1032" t="s">
        <v>116</v>
      </c>
      <c r="P1032">
        <v>0</v>
      </c>
      <c r="Q1032" t="s">
        <v>51</v>
      </c>
      <c r="R1032" t="s">
        <v>51</v>
      </c>
      <c r="S1032" t="s">
        <v>13331</v>
      </c>
      <c r="T1032">
        <v>197.01414708144071</v>
      </c>
      <c r="U1032">
        <v>12.2</v>
      </c>
      <c r="V1032" t="s">
        <v>15172</v>
      </c>
      <c r="W1032" t="s">
        <v>15172</v>
      </c>
      <c r="X1032" t="s">
        <v>13242</v>
      </c>
      <c r="Y1032" s="102">
        <v>45993.385736689816</v>
      </c>
    </row>
    <row r="1033" spans="1:25" x14ac:dyDescent="0.25">
      <c r="A1033">
        <v>2048</v>
      </c>
      <c r="B1033" t="s">
        <v>2057</v>
      </c>
      <c r="C1033" t="s">
        <v>2058</v>
      </c>
      <c r="D1033" t="s">
        <v>16014</v>
      </c>
      <c r="E1033" t="s">
        <v>1820</v>
      </c>
      <c r="F1033" t="s">
        <v>2043</v>
      </c>
      <c r="G1033" t="s">
        <v>2059</v>
      </c>
      <c r="H1033">
        <v>1973</v>
      </c>
      <c r="I1033" t="s">
        <v>15440</v>
      </c>
      <c r="J1033" t="s">
        <v>48</v>
      </c>
      <c r="K1033" t="s">
        <v>13251</v>
      </c>
      <c r="L1033">
        <v>0.25</v>
      </c>
      <c r="M1033">
        <v>3</v>
      </c>
      <c r="N1033" t="s">
        <v>49</v>
      </c>
      <c r="O1033" t="s">
        <v>50</v>
      </c>
      <c r="P1033">
        <v>0</v>
      </c>
      <c r="Q1033" t="s">
        <v>51</v>
      </c>
      <c r="R1033" t="s">
        <v>51</v>
      </c>
      <c r="S1033" t="s">
        <v>13331</v>
      </c>
      <c r="T1033">
        <v>198.09530593384005</v>
      </c>
      <c r="U1033">
        <v>139.5</v>
      </c>
      <c r="V1033" t="s">
        <v>15172</v>
      </c>
      <c r="W1033" t="s">
        <v>15172</v>
      </c>
      <c r="X1033" t="s">
        <v>13242</v>
      </c>
      <c r="Y1033" s="102">
        <v>45993.385736689816</v>
      </c>
    </row>
    <row r="1034" spans="1:25" x14ac:dyDescent="0.25">
      <c r="A1034">
        <v>2049</v>
      </c>
      <c r="B1034" t="s">
        <v>2060</v>
      </c>
      <c r="C1034" t="s">
        <v>2058</v>
      </c>
      <c r="D1034" t="s">
        <v>16015</v>
      </c>
      <c r="E1034" t="s">
        <v>1820</v>
      </c>
      <c r="F1034" t="s">
        <v>2043</v>
      </c>
      <c r="G1034" t="s">
        <v>2059</v>
      </c>
      <c r="H1034">
        <v>1973</v>
      </c>
      <c r="I1034" t="s">
        <v>15440</v>
      </c>
      <c r="J1034" t="s">
        <v>48</v>
      </c>
      <c r="K1034" t="s">
        <v>13251</v>
      </c>
      <c r="L1034">
        <v>0.25</v>
      </c>
      <c r="M1034">
        <v>3</v>
      </c>
      <c r="N1034" t="s">
        <v>49</v>
      </c>
      <c r="O1034" t="s">
        <v>50</v>
      </c>
      <c r="P1034">
        <v>0</v>
      </c>
      <c r="Q1034" t="s">
        <v>51</v>
      </c>
      <c r="R1034" t="s">
        <v>51</v>
      </c>
      <c r="S1034" t="s">
        <v>13331</v>
      </c>
      <c r="T1034">
        <v>198.63807569212702</v>
      </c>
      <c r="U1034">
        <v>139.5</v>
      </c>
      <c r="V1034" t="s">
        <v>15172</v>
      </c>
      <c r="W1034" t="s">
        <v>15172</v>
      </c>
      <c r="X1034" t="s">
        <v>13242</v>
      </c>
      <c r="Y1034" s="102">
        <v>45993.385736689816</v>
      </c>
    </row>
    <row r="1035" spans="1:25" x14ac:dyDescent="0.25">
      <c r="A1035">
        <v>2050</v>
      </c>
      <c r="B1035" t="s">
        <v>2061</v>
      </c>
      <c r="C1035" t="s">
        <v>1893</v>
      </c>
      <c r="D1035" t="s">
        <v>1678</v>
      </c>
      <c r="E1035" t="s">
        <v>1820</v>
      </c>
      <c r="F1035" t="s">
        <v>2043</v>
      </c>
      <c r="G1035" t="s">
        <v>2062</v>
      </c>
      <c r="H1035">
        <v>1975</v>
      </c>
      <c r="I1035" t="s">
        <v>15440</v>
      </c>
      <c r="J1035" t="s">
        <v>51</v>
      </c>
      <c r="K1035" t="s">
        <v>15442</v>
      </c>
      <c r="L1035">
        <v>0</v>
      </c>
      <c r="M1035">
        <v>1</v>
      </c>
      <c r="N1035" t="s">
        <v>59</v>
      </c>
      <c r="O1035" t="s">
        <v>116</v>
      </c>
      <c r="P1035">
        <v>0</v>
      </c>
      <c r="Q1035" t="s">
        <v>51</v>
      </c>
      <c r="R1035" t="s">
        <v>51</v>
      </c>
      <c r="S1035" t="s">
        <v>13331</v>
      </c>
      <c r="T1035">
        <v>201.84989543963454</v>
      </c>
      <c r="U1035">
        <v>15.3</v>
      </c>
      <c r="V1035" t="s">
        <v>15172</v>
      </c>
      <c r="W1035" t="s">
        <v>15172</v>
      </c>
      <c r="X1035" t="s">
        <v>13242</v>
      </c>
      <c r="Y1035" s="102">
        <v>45993.385736689816</v>
      </c>
    </row>
    <row r="1036" spans="1:25" x14ac:dyDescent="0.25">
      <c r="A1036">
        <v>2051</v>
      </c>
      <c r="B1036" t="s">
        <v>2063</v>
      </c>
      <c r="C1036" t="s">
        <v>2064</v>
      </c>
      <c r="D1036" t="s">
        <v>1678</v>
      </c>
      <c r="E1036" t="s">
        <v>1820</v>
      </c>
      <c r="F1036" t="s">
        <v>2043</v>
      </c>
      <c r="G1036" t="s">
        <v>2065</v>
      </c>
      <c r="H1036">
        <v>1973</v>
      </c>
      <c r="I1036" t="s">
        <v>15440</v>
      </c>
      <c r="J1036" t="s">
        <v>51</v>
      </c>
      <c r="K1036" t="s">
        <v>15442</v>
      </c>
      <c r="L1036">
        <v>0</v>
      </c>
      <c r="M1036">
        <v>3</v>
      </c>
      <c r="N1036" t="s">
        <v>59</v>
      </c>
      <c r="O1036" t="s">
        <v>116</v>
      </c>
      <c r="P1036">
        <v>0</v>
      </c>
      <c r="Q1036" t="s">
        <v>51</v>
      </c>
      <c r="R1036" t="s">
        <v>51</v>
      </c>
      <c r="S1036" t="s">
        <v>13331</v>
      </c>
      <c r="T1036">
        <v>201.34539932498296</v>
      </c>
      <c r="U1036">
        <v>52.4</v>
      </c>
      <c r="V1036" t="s">
        <v>15172</v>
      </c>
      <c r="W1036" t="s">
        <v>15172</v>
      </c>
      <c r="X1036" t="s">
        <v>13242</v>
      </c>
      <c r="Y1036" s="102">
        <v>45993.385736689816</v>
      </c>
    </row>
    <row r="1037" spans="1:25" x14ac:dyDescent="0.25">
      <c r="A1037">
        <v>2052</v>
      </c>
      <c r="B1037" t="s">
        <v>2066</v>
      </c>
      <c r="C1037" t="s">
        <v>454</v>
      </c>
      <c r="D1037" t="s">
        <v>1678</v>
      </c>
      <c r="E1037" t="s">
        <v>1820</v>
      </c>
      <c r="F1037" t="s">
        <v>2043</v>
      </c>
      <c r="G1037" t="s">
        <v>2067</v>
      </c>
      <c r="H1037">
        <v>1975</v>
      </c>
      <c r="I1037" t="s">
        <v>15440</v>
      </c>
      <c r="J1037" t="s">
        <v>51</v>
      </c>
      <c r="K1037" t="s">
        <v>15442</v>
      </c>
      <c r="L1037">
        <v>0</v>
      </c>
      <c r="M1037">
        <v>1</v>
      </c>
      <c r="N1037" t="s">
        <v>59</v>
      </c>
      <c r="O1037" t="s">
        <v>116</v>
      </c>
      <c r="P1037">
        <v>0</v>
      </c>
      <c r="Q1037" t="s">
        <v>51</v>
      </c>
      <c r="R1037" t="s">
        <v>51</v>
      </c>
      <c r="S1037" t="s">
        <v>13331</v>
      </c>
      <c r="T1037">
        <v>203.29446501739633</v>
      </c>
      <c r="U1037">
        <v>8.1999999999999993</v>
      </c>
      <c r="V1037" t="s">
        <v>15172</v>
      </c>
      <c r="W1037" t="s">
        <v>15172</v>
      </c>
      <c r="X1037" t="s">
        <v>13242</v>
      </c>
      <c r="Y1037" s="102">
        <v>45993.385736689816</v>
      </c>
    </row>
    <row r="1038" spans="1:25" x14ac:dyDescent="0.25">
      <c r="A1038">
        <v>2053</v>
      </c>
      <c r="B1038" t="s">
        <v>2068</v>
      </c>
      <c r="C1038" t="s">
        <v>2069</v>
      </c>
      <c r="D1038" t="s">
        <v>1678</v>
      </c>
      <c r="E1038" t="s">
        <v>1820</v>
      </c>
      <c r="F1038" t="s">
        <v>2043</v>
      </c>
      <c r="G1038" t="s">
        <v>2070</v>
      </c>
      <c r="H1038">
        <v>1976</v>
      </c>
      <c r="I1038" t="s">
        <v>15440</v>
      </c>
      <c r="J1038" t="s">
        <v>51</v>
      </c>
      <c r="K1038" t="s">
        <v>15442</v>
      </c>
      <c r="L1038">
        <v>0</v>
      </c>
      <c r="M1038">
        <v>2</v>
      </c>
      <c r="N1038" t="s">
        <v>59</v>
      </c>
      <c r="O1038" t="s">
        <v>116</v>
      </c>
      <c r="P1038">
        <v>0</v>
      </c>
      <c r="Q1038" t="s">
        <v>51</v>
      </c>
      <c r="R1038" t="s">
        <v>51</v>
      </c>
      <c r="S1038" t="s">
        <v>13331</v>
      </c>
      <c r="T1038">
        <v>203.94727357531471</v>
      </c>
      <c r="U1038">
        <v>29.5</v>
      </c>
      <c r="V1038" t="s">
        <v>15172</v>
      </c>
      <c r="W1038" t="s">
        <v>15172</v>
      </c>
      <c r="X1038" t="s">
        <v>13242</v>
      </c>
      <c r="Y1038" s="102">
        <v>45993.385736689816</v>
      </c>
    </row>
    <row r="1039" spans="1:25" x14ac:dyDescent="0.25">
      <c r="A1039">
        <v>2054</v>
      </c>
      <c r="B1039" t="s">
        <v>2071</v>
      </c>
      <c r="C1039" t="s">
        <v>2072</v>
      </c>
      <c r="D1039" t="s">
        <v>1678</v>
      </c>
      <c r="E1039" t="s">
        <v>1820</v>
      </c>
      <c r="F1039" t="s">
        <v>2043</v>
      </c>
      <c r="G1039" t="s">
        <v>2073</v>
      </c>
      <c r="H1039">
        <v>1976</v>
      </c>
      <c r="I1039" t="s">
        <v>15440</v>
      </c>
      <c r="J1039" t="s">
        <v>51</v>
      </c>
      <c r="K1039" t="s">
        <v>15442</v>
      </c>
      <c r="L1039">
        <v>0</v>
      </c>
      <c r="M1039">
        <v>3</v>
      </c>
      <c r="N1039" t="s">
        <v>59</v>
      </c>
      <c r="O1039" t="s">
        <v>116</v>
      </c>
      <c r="P1039">
        <v>0</v>
      </c>
      <c r="Q1039" t="s">
        <v>51</v>
      </c>
      <c r="R1039" t="s">
        <v>51</v>
      </c>
      <c r="S1039" t="s">
        <v>13331</v>
      </c>
      <c r="T1039">
        <v>206.31051048859609</v>
      </c>
      <c r="U1039">
        <v>41.07</v>
      </c>
      <c r="V1039" t="s">
        <v>15172</v>
      </c>
      <c r="W1039" t="s">
        <v>15172</v>
      </c>
      <c r="X1039" t="s">
        <v>13242</v>
      </c>
      <c r="Y1039" s="102">
        <v>45993.385736689816</v>
      </c>
    </row>
    <row r="1040" spans="1:25" x14ac:dyDescent="0.25">
      <c r="A1040">
        <v>2055</v>
      </c>
      <c r="B1040" t="s">
        <v>2074</v>
      </c>
      <c r="C1040" t="s">
        <v>2075</v>
      </c>
      <c r="D1040" t="s">
        <v>1678</v>
      </c>
      <c r="E1040" t="s">
        <v>1820</v>
      </c>
      <c r="F1040" t="s">
        <v>2043</v>
      </c>
      <c r="G1040" t="s">
        <v>2076</v>
      </c>
      <c r="H1040">
        <v>1976</v>
      </c>
      <c r="I1040" t="s">
        <v>15440</v>
      </c>
      <c r="J1040" t="s">
        <v>48</v>
      </c>
      <c r="K1040" t="s">
        <v>13251</v>
      </c>
      <c r="L1040">
        <v>0</v>
      </c>
      <c r="M1040">
        <v>3</v>
      </c>
      <c r="N1040" t="s">
        <v>64</v>
      </c>
      <c r="O1040" t="s">
        <v>65</v>
      </c>
      <c r="P1040">
        <v>0</v>
      </c>
      <c r="Q1040" t="s">
        <v>51</v>
      </c>
      <c r="R1040" t="s">
        <v>51</v>
      </c>
      <c r="S1040" t="s">
        <v>13331</v>
      </c>
      <c r="T1040">
        <v>208.36997864334199</v>
      </c>
      <c r="U1040">
        <v>78</v>
      </c>
      <c r="V1040" t="s">
        <v>15172</v>
      </c>
      <c r="W1040" t="s">
        <v>15172</v>
      </c>
      <c r="X1040" t="s">
        <v>13242</v>
      </c>
      <c r="Y1040" s="102">
        <v>45993.385736689816</v>
      </c>
    </row>
    <row r="1041" spans="1:25" x14ac:dyDescent="0.25">
      <c r="A1041">
        <v>2056</v>
      </c>
      <c r="B1041" t="s">
        <v>2077</v>
      </c>
      <c r="C1041" t="s">
        <v>2075</v>
      </c>
      <c r="D1041" t="s">
        <v>1678</v>
      </c>
      <c r="E1041" t="s">
        <v>1820</v>
      </c>
      <c r="F1041" t="s">
        <v>2043</v>
      </c>
      <c r="G1041" t="s">
        <v>2076</v>
      </c>
      <c r="H1041">
        <v>1976</v>
      </c>
      <c r="I1041" t="s">
        <v>15440</v>
      </c>
      <c r="J1041" t="s">
        <v>48</v>
      </c>
      <c r="K1041" t="s">
        <v>13251</v>
      </c>
      <c r="L1041">
        <v>0</v>
      </c>
      <c r="M1041">
        <v>3</v>
      </c>
      <c r="N1041" t="s">
        <v>64</v>
      </c>
      <c r="O1041" t="s">
        <v>65</v>
      </c>
      <c r="P1041">
        <v>0</v>
      </c>
      <c r="Q1041" t="s">
        <v>51</v>
      </c>
      <c r="R1041" t="s">
        <v>51</v>
      </c>
      <c r="S1041" t="s">
        <v>13331</v>
      </c>
      <c r="T1041">
        <v>208.87995214189328</v>
      </c>
      <c r="U1041">
        <v>78</v>
      </c>
      <c r="V1041" t="s">
        <v>15172</v>
      </c>
      <c r="W1041" t="s">
        <v>15172</v>
      </c>
      <c r="X1041" t="s">
        <v>13242</v>
      </c>
      <c r="Y1041" s="102">
        <v>45993.385736689816</v>
      </c>
    </row>
    <row r="1042" spans="1:25" x14ac:dyDescent="0.25">
      <c r="A1042">
        <v>2057</v>
      </c>
      <c r="B1042" t="s">
        <v>2078</v>
      </c>
      <c r="C1042" t="s">
        <v>2079</v>
      </c>
      <c r="D1042" t="s">
        <v>1678</v>
      </c>
      <c r="E1042" t="s">
        <v>1820</v>
      </c>
      <c r="F1042" t="s">
        <v>2043</v>
      </c>
      <c r="G1042" t="s">
        <v>2080</v>
      </c>
      <c r="H1042">
        <v>1969</v>
      </c>
      <c r="I1042" t="s">
        <v>15440</v>
      </c>
      <c r="J1042" t="s">
        <v>48</v>
      </c>
      <c r="K1042" t="s">
        <v>13251</v>
      </c>
      <c r="L1042">
        <v>0</v>
      </c>
      <c r="M1042">
        <v>3</v>
      </c>
      <c r="N1042" t="s">
        <v>49</v>
      </c>
      <c r="O1042" t="s">
        <v>50</v>
      </c>
      <c r="P1042">
        <v>0</v>
      </c>
      <c r="Q1042" t="s">
        <v>51</v>
      </c>
      <c r="R1042" t="s">
        <v>51</v>
      </c>
      <c r="S1042" t="s">
        <v>13331</v>
      </c>
      <c r="T1042">
        <v>209.85723988984077</v>
      </c>
      <c r="U1042">
        <v>188</v>
      </c>
      <c r="V1042" t="s">
        <v>15172</v>
      </c>
      <c r="W1042" t="s">
        <v>15172</v>
      </c>
      <c r="X1042" t="s">
        <v>13242</v>
      </c>
      <c r="Y1042" s="102">
        <v>45993.385736689816</v>
      </c>
    </row>
    <row r="1043" spans="1:25" x14ac:dyDescent="0.25">
      <c r="A1043">
        <v>2058</v>
      </c>
      <c r="B1043" t="s">
        <v>2081</v>
      </c>
      <c r="C1043" t="s">
        <v>2079</v>
      </c>
      <c r="D1043" t="s">
        <v>1678</v>
      </c>
      <c r="E1043" t="s">
        <v>1820</v>
      </c>
      <c r="F1043" t="s">
        <v>2043</v>
      </c>
      <c r="G1043" t="s">
        <v>2080</v>
      </c>
      <c r="H1043">
        <v>1969</v>
      </c>
      <c r="I1043" t="s">
        <v>15440</v>
      </c>
      <c r="J1043" t="s">
        <v>48</v>
      </c>
      <c r="K1043" t="s">
        <v>13251</v>
      </c>
      <c r="L1043">
        <v>0</v>
      </c>
      <c r="M1043">
        <v>3</v>
      </c>
      <c r="N1043" t="s">
        <v>49</v>
      </c>
      <c r="O1043" t="s">
        <v>50</v>
      </c>
      <c r="P1043">
        <v>0</v>
      </c>
      <c r="Q1043" t="s">
        <v>51</v>
      </c>
      <c r="R1043" t="s">
        <v>51</v>
      </c>
      <c r="S1043" t="s">
        <v>13331</v>
      </c>
      <c r="T1043">
        <v>210.37082464790257</v>
      </c>
      <c r="U1043">
        <v>188</v>
      </c>
      <c r="V1043" t="s">
        <v>15172</v>
      </c>
      <c r="W1043" t="s">
        <v>15172</v>
      </c>
      <c r="X1043" t="s">
        <v>13242</v>
      </c>
      <c r="Y1043" s="102">
        <v>45993.385736689816</v>
      </c>
    </row>
    <row r="1044" spans="1:25" x14ac:dyDescent="0.25">
      <c r="A1044">
        <v>2059</v>
      </c>
      <c r="B1044" t="s">
        <v>2082</v>
      </c>
      <c r="C1044" t="s">
        <v>2085</v>
      </c>
      <c r="D1044" t="s">
        <v>1678</v>
      </c>
      <c r="E1044" t="s">
        <v>1820</v>
      </c>
      <c r="F1044" t="s">
        <v>2043</v>
      </c>
      <c r="G1044" t="s">
        <v>2083</v>
      </c>
      <c r="H1044">
        <v>1969</v>
      </c>
      <c r="I1044" t="s">
        <v>15440</v>
      </c>
      <c r="J1044" t="s">
        <v>48</v>
      </c>
      <c r="K1044" t="s">
        <v>13251</v>
      </c>
      <c r="L1044">
        <v>0</v>
      </c>
      <c r="M1044">
        <v>13</v>
      </c>
      <c r="N1044" t="s">
        <v>49</v>
      </c>
      <c r="O1044" t="s">
        <v>50</v>
      </c>
      <c r="P1044">
        <v>0</v>
      </c>
      <c r="Q1044" t="s">
        <v>51</v>
      </c>
      <c r="R1044" t="s">
        <v>51</v>
      </c>
      <c r="S1044" t="s">
        <v>13331</v>
      </c>
      <c r="T1044">
        <v>210.9593649712707</v>
      </c>
      <c r="U1044">
        <v>788.8</v>
      </c>
      <c r="V1044" t="s">
        <v>15172</v>
      </c>
      <c r="W1044" t="s">
        <v>15172</v>
      </c>
      <c r="X1044" t="s">
        <v>13242</v>
      </c>
      <c r="Y1044" s="102">
        <v>45993.385736689816</v>
      </c>
    </row>
    <row r="1045" spans="1:25" x14ac:dyDescent="0.25">
      <c r="A1045">
        <v>2060</v>
      </c>
      <c r="B1045" t="s">
        <v>2084</v>
      </c>
      <c r="C1045" t="s">
        <v>2085</v>
      </c>
      <c r="D1045" t="s">
        <v>1678</v>
      </c>
      <c r="E1045" t="s">
        <v>1820</v>
      </c>
      <c r="F1045" t="s">
        <v>2043</v>
      </c>
      <c r="G1045" t="s">
        <v>2083</v>
      </c>
      <c r="H1045">
        <v>1969</v>
      </c>
      <c r="I1045" t="s">
        <v>15440</v>
      </c>
      <c r="J1045" t="s">
        <v>48</v>
      </c>
      <c r="K1045" t="s">
        <v>13251</v>
      </c>
      <c r="L1045">
        <v>0</v>
      </c>
      <c r="M1045">
        <v>13</v>
      </c>
      <c r="N1045" t="s">
        <v>49</v>
      </c>
      <c r="O1045" t="s">
        <v>50</v>
      </c>
      <c r="P1045">
        <v>0</v>
      </c>
      <c r="Q1045" t="s">
        <v>51</v>
      </c>
      <c r="R1045" t="s">
        <v>51</v>
      </c>
      <c r="S1045" t="s">
        <v>13331</v>
      </c>
      <c r="T1045">
        <v>211.48269689332858</v>
      </c>
      <c r="U1045">
        <v>772.8</v>
      </c>
      <c r="V1045" t="s">
        <v>15172</v>
      </c>
      <c r="W1045" t="s">
        <v>15172</v>
      </c>
      <c r="X1045" t="s">
        <v>13242</v>
      </c>
      <c r="Y1045" s="102">
        <v>45993.385736689816</v>
      </c>
    </row>
    <row r="1046" spans="1:25" x14ac:dyDescent="0.25">
      <c r="A1046">
        <v>2061</v>
      </c>
      <c r="B1046" t="s">
        <v>2086</v>
      </c>
      <c r="C1046" t="s">
        <v>737</v>
      </c>
      <c r="D1046" t="s">
        <v>1678</v>
      </c>
      <c r="E1046" t="s">
        <v>1820</v>
      </c>
      <c r="F1046" t="s">
        <v>2043</v>
      </c>
      <c r="G1046" t="s">
        <v>2083</v>
      </c>
      <c r="H1046">
        <v>1969</v>
      </c>
      <c r="I1046" t="s">
        <v>15440</v>
      </c>
      <c r="J1046" t="s">
        <v>48</v>
      </c>
      <c r="K1046" t="s">
        <v>13251</v>
      </c>
      <c r="L1046">
        <v>0</v>
      </c>
      <c r="M1046">
        <v>2</v>
      </c>
      <c r="N1046" t="s">
        <v>49</v>
      </c>
      <c r="O1046" t="s">
        <v>50</v>
      </c>
      <c r="P1046">
        <v>0</v>
      </c>
      <c r="Q1046" t="s">
        <v>51</v>
      </c>
      <c r="R1046" t="s">
        <v>51</v>
      </c>
      <c r="S1046" t="s">
        <v>13331</v>
      </c>
      <c r="T1046">
        <v>211.89661095355137</v>
      </c>
      <c r="U1046">
        <v>143.6</v>
      </c>
      <c r="V1046" t="s">
        <v>15172</v>
      </c>
      <c r="W1046" t="s">
        <v>15172</v>
      </c>
      <c r="X1046" t="s">
        <v>13242</v>
      </c>
      <c r="Y1046" s="102">
        <v>45993.385736689816</v>
      </c>
    </row>
    <row r="1047" spans="1:25" x14ac:dyDescent="0.25">
      <c r="A1047">
        <v>2062</v>
      </c>
      <c r="B1047" t="s">
        <v>2087</v>
      </c>
      <c r="C1047" t="s">
        <v>737</v>
      </c>
      <c r="D1047" t="s">
        <v>1678</v>
      </c>
      <c r="E1047" t="s">
        <v>1820</v>
      </c>
      <c r="F1047" t="s">
        <v>2043</v>
      </c>
      <c r="G1047" t="s">
        <v>2083</v>
      </c>
      <c r="H1047">
        <v>1969</v>
      </c>
      <c r="I1047" t="s">
        <v>15440</v>
      </c>
      <c r="J1047" t="s">
        <v>48</v>
      </c>
      <c r="K1047" t="s">
        <v>13280</v>
      </c>
      <c r="L1047">
        <v>1</v>
      </c>
      <c r="M1047">
        <v>2</v>
      </c>
      <c r="N1047" t="s">
        <v>49</v>
      </c>
      <c r="O1047" t="s">
        <v>50</v>
      </c>
      <c r="P1047">
        <v>0</v>
      </c>
      <c r="Q1047" t="s">
        <v>51</v>
      </c>
      <c r="R1047" t="s">
        <v>51</v>
      </c>
      <c r="S1047" t="s">
        <v>13331</v>
      </c>
      <c r="T1047">
        <v>212.42966900296761</v>
      </c>
      <c r="U1047">
        <v>143.6</v>
      </c>
      <c r="V1047" t="s">
        <v>15172</v>
      </c>
      <c r="W1047" t="s">
        <v>15172</v>
      </c>
      <c r="X1047" t="s">
        <v>13242</v>
      </c>
      <c r="Y1047" s="102">
        <v>45993.385736689816</v>
      </c>
    </row>
    <row r="1048" spans="1:25" x14ac:dyDescent="0.25">
      <c r="A1048">
        <v>2063</v>
      </c>
      <c r="B1048" t="s">
        <v>2088</v>
      </c>
      <c r="C1048" t="s">
        <v>2089</v>
      </c>
      <c r="D1048" t="s">
        <v>1678</v>
      </c>
      <c r="E1048" t="s">
        <v>1820</v>
      </c>
      <c r="F1048" t="s">
        <v>2043</v>
      </c>
      <c r="G1048" t="s">
        <v>2090</v>
      </c>
      <c r="H1048">
        <v>1969</v>
      </c>
      <c r="I1048" t="s">
        <v>15440</v>
      </c>
      <c r="J1048" t="s">
        <v>48</v>
      </c>
      <c r="K1048" t="s">
        <v>13251</v>
      </c>
      <c r="L1048">
        <v>0</v>
      </c>
      <c r="M1048">
        <v>3</v>
      </c>
      <c r="N1048" t="s">
        <v>49</v>
      </c>
      <c r="O1048" t="s">
        <v>50</v>
      </c>
      <c r="P1048">
        <v>0</v>
      </c>
      <c r="Q1048" t="s">
        <v>51</v>
      </c>
      <c r="R1048" t="s">
        <v>51</v>
      </c>
      <c r="S1048" t="s">
        <v>13331</v>
      </c>
      <c r="T1048">
        <v>212.83778706815366</v>
      </c>
      <c r="U1048">
        <v>218.9</v>
      </c>
      <c r="V1048" t="s">
        <v>15172</v>
      </c>
      <c r="W1048" t="s">
        <v>15172</v>
      </c>
      <c r="X1048" t="s">
        <v>13242</v>
      </c>
      <c r="Y1048" s="102">
        <v>45993.385736689816</v>
      </c>
    </row>
    <row r="1049" spans="1:25" x14ac:dyDescent="0.25">
      <c r="A1049">
        <v>2064</v>
      </c>
      <c r="B1049" t="s">
        <v>2091</v>
      </c>
      <c r="C1049" t="s">
        <v>2089</v>
      </c>
      <c r="D1049" t="s">
        <v>1678</v>
      </c>
      <c r="E1049" t="s">
        <v>1820</v>
      </c>
      <c r="F1049" t="s">
        <v>2043</v>
      </c>
      <c r="G1049" t="s">
        <v>2090</v>
      </c>
      <c r="H1049">
        <v>1969</v>
      </c>
      <c r="I1049" t="s">
        <v>15440</v>
      </c>
      <c r="J1049" t="s">
        <v>48</v>
      </c>
      <c r="K1049" t="s">
        <v>13251</v>
      </c>
      <c r="L1049">
        <v>0</v>
      </c>
      <c r="M1049">
        <v>3</v>
      </c>
      <c r="N1049" t="s">
        <v>49</v>
      </c>
      <c r="O1049" t="s">
        <v>50</v>
      </c>
      <c r="P1049">
        <v>0</v>
      </c>
      <c r="Q1049" t="s">
        <v>51</v>
      </c>
      <c r="R1049" t="s">
        <v>51</v>
      </c>
      <c r="S1049" t="s">
        <v>13331</v>
      </c>
      <c r="T1049">
        <v>213.37089788012304</v>
      </c>
      <c r="U1049">
        <v>218.9</v>
      </c>
      <c r="V1049" t="s">
        <v>15172</v>
      </c>
      <c r="W1049" t="s">
        <v>15172</v>
      </c>
      <c r="X1049" t="s">
        <v>13242</v>
      </c>
      <c r="Y1049" s="102">
        <v>45993.385736689816</v>
      </c>
    </row>
    <row r="1050" spans="1:25" x14ac:dyDescent="0.25">
      <c r="A1050">
        <v>2065</v>
      </c>
      <c r="B1050" t="s">
        <v>2092</v>
      </c>
      <c r="C1050" t="s">
        <v>470</v>
      </c>
      <c r="D1050" t="s">
        <v>1678</v>
      </c>
      <c r="E1050" t="s">
        <v>1820</v>
      </c>
      <c r="F1050" t="s">
        <v>2043</v>
      </c>
      <c r="G1050" t="s">
        <v>2090</v>
      </c>
      <c r="H1050">
        <v>1969</v>
      </c>
      <c r="I1050" t="s">
        <v>15440</v>
      </c>
      <c r="J1050" t="s">
        <v>48</v>
      </c>
      <c r="K1050" t="s">
        <v>13251</v>
      </c>
      <c r="L1050">
        <v>0</v>
      </c>
      <c r="M1050">
        <v>3</v>
      </c>
      <c r="N1050" t="s">
        <v>49</v>
      </c>
      <c r="O1050" t="s">
        <v>50</v>
      </c>
      <c r="P1050">
        <v>0</v>
      </c>
      <c r="Q1050" t="s">
        <v>51</v>
      </c>
      <c r="R1050" t="s">
        <v>51</v>
      </c>
      <c r="S1050" t="s">
        <v>13331</v>
      </c>
      <c r="T1050">
        <v>213.05604646826612</v>
      </c>
      <c r="U1050">
        <v>256.89999999999998</v>
      </c>
      <c r="V1050" t="s">
        <v>15172</v>
      </c>
      <c r="W1050" t="s">
        <v>15172</v>
      </c>
      <c r="X1050" t="s">
        <v>13242</v>
      </c>
      <c r="Y1050" s="102">
        <v>45993.385736689816</v>
      </c>
    </row>
    <row r="1051" spans="1:25" x14ac:dyDescent="0.25">
      <c r="A1051">
        <v>2066</v>
      </c>
      <c r="B1051" t="s">
        <v>2093</v>
      </c>
      <c r="C1051" t="s">
        <v>470</v>
      </c>
      <c r="D1051" t="s">
        <v>1678</v>
      </c>
      <c r="E1051" t="s">
        <v>1820</v>
      </c>
      <c r="F1051" t="s">
        <v>2043</v>
      </c>
      <c r="G1051" t="s">
        <v>2090</v>
      </c>
      <c r="H1051">
        <v>1969</v>
      </c>
      <c r="I1051" t="s">
        <v>15440</v>
      </c>
      <c r="J1051" t="s">
        <v>48</v>
      </c>
      <c r="K1051" t="s">
        <v>13251</v>
      </c>
      <c r="L1051">
        <v>0</v>
      </c>
      <c r="M1051">
        <v>3</v>
      </c>
      <c r="N1051" t="s">
        <v>49</v>
      </c>
      <c r="O1051" t="s">
        <v>50</v>
      </c>
      <c r="P1051">
        <v>0</v>
      </c>
      <c r="Q1051" t="s">
        <v>51</v>
      </c>
      <c r="R1051" t="s">
        <v>51</v>
      </c>
      <c r="S1051" t="s">
        <v>13331</v>
      </c>
      <c r="T1051">
        <v>213.63454218897016</v>
      </c>
      <c r="U1051">
        <v>254.9</v>
      </c>
      <c r="V1051" t="s">
        <v>15172</v>
      </c>
      <c r="W1051" t="s">
        <v>15172</v>
      </c>
      <c r="X1051" t="s">
        <v>13242</v>
      </c>
      <c r="Y1051" s="102">
        <v>45993.385736689816</v>
      </c>
    </row>
    <row r="1052" spans="1:25" x14ac:dyDescent="0.25">
      <c r="A1052">
        <v>2067</v>
      </c>
      <c r="B1052" t="s">
        <v>2094</v>
      </c>
      <c r="C1052" t="s">
        <v>1252</v>
      </c>
      <c r="D1052" t="s">
        <v>1678</v>
      </c>
      <c r="E1052" t="s">
        <v>1820</v>
      </c>
      <c r="F1052" t="s">
        <v>2043</v>
      </c>
      <c r="G1052" t="s">
        <v>2095</v>
      </c>
      <c r="H1052">
        <v>1968</v>
      </c>
      <c r="I1052" t="s">
        <v>15440</v>
      </c>
      <c r="J1052" t="s">
        <v>48</v>
      </c>
      <c r="K1052" t="s">
        <v>13251</v>
      </c>
      <c r="L1052">
        <v>0</v>
      </c>
      <c r="M1052">
        <v>8</v>
      </c>
      <c r="N1052" t="s">
        <v>73</v>
      </c>
      <c r="O1052" t="s">
        <v>475</v>
      </c>
      <c r="P1052">
        <v>2</v>
      </c>
      <c r="Q1052" t="s">
        <v>59</v>
      </c>
      <c r="R1052" t="s">
        <v>50</v>
      </c>
      <c r="S1052" t="s">
        <v>13331</v>
      </c>
      <c r="T1052">
        <v>214.28253669720573</v>
      </c>
      <c r="U1052">
        <v>1973.7</v>
      </c>
      <c r="V1052" t="s">
        <v>15172</v>
      </c>
      <c r="W1052" t="s">
        <v>15172</v>
      </c>
      <c r="X1052" t="s">
        <v>13242</v>
      </c>
      <c r="Y1052" s="102">
        <v>45993.385736689816</v>
      </c>
    </row>
    <row r="1053" spans="1:25" x14ac:dyDescent="0.25">
      <c r="A1053">
        <v>2068</v>
      </c>
      <c r="B1053" t="s">
        <v>2096</v>
      </c>
      <c r="C1053" t="s">
        <v>1252</v>
      </c>
      <c r="D1053" t="s">
        <v>1678</v>
      </c>
      <c r="E1053" t="s">
        <v>1820</v>
      </c>
      <c r="F1053" t="s">
        <v>2043</v>
      </c>
      <c r="G1053" t="s">
        <v>2095</v>
      </c>
      <c r="H1053">
        <v>1968</v>
      </c>
      <c r="I1053" t="s">
        <v>15440</v>
      </c>
      <c r="J1053" t="s">
        <v>48</v>
      </c>
      <c r="K1053" t="s">
        <v>13251</v>
      </c>
      <c r="L1053">
        <v>0</v>
      </c>
      <c r="M1053">
        <v>8</v>
      </c>
      <c r="N1053" t="s">
        <v>73</v>
      </c>
      <c r="O1053" t="s">
        <v>475</v>
      </c>
      <c r="P1053">
        <v>2</v>
      </c>
      <c r="Q1053" t="s">
        <v>59</v>
      </c>
      <c r="R1053" t="s">
        <v>50</v>
      </c>
      <c r="S1053" t="s">
        <v>13331</v>
      </c>
      <c r="T1053">
        <v>214.81627164891427</v>
      </c>
      <c r="U1053">
        <v>2013.7</v>
      </c>
      <c r="V1053" t="s">
        <v>15172</v>
      </c>
      <c r="W1053" t="s">
        <v>15172</v>
      </c>
      <c r="X1053" t="s">
        <v>13242</v>
      </c>
      <c r="Y1053" s="102">
        <v>45993.385736689816</v>
      </c>
    </row>
    <row r="1054" spans="1:25" x14ac:dyDescent="0.25">
      <c r="A1054">
        <v>2069</v>
      </c>
      <c r="B1054" t="s">
        <v>2097</v>
      </c>
      <c r="C1054" t="s">
        <v>2098</v>
      </c>
      <c r="D1054" t="s">
        <v>1678</v>
      </c>
      <c r="E1054" t="s">
        <v>1820</v>
      </c>
      <c r="F1054" t="s">
        <v>2043</v>
      </c>
      <c r="G1054" t="s">
        <v>2099</v>
      </c>
      <c r="H1054">
        <v>1969</v>
      </c>
      <c r="I1054" t="s">
        <v>15440</v>
      </c>
      <c r="J1054" t="s">
        <v>48</v>
      </c>
      <c r="K1054" t="s">
        <v>13251</v>
      </c>
      <c r="L1054">
        <v>0</v>
      </c>
      <c r="M1054">
        <v>3</v>
      </c>
      <c r="N1054" t="s">
        <v>49</v>
      </c>
      <c r="O1054" t="s">
        <v>50</v>
      </c>
      <c r="P1054">
        <v>0</v>
      </c>
      <c r="Q1054" t="s">
        <v>51</v>
      </c>
      <c r="R1054" t="s">
        <v>51</v>
      </c>
      <c r="S1054" t="s">
        <v>13331</v>
      </c>
      <c r="T1054">
        <v>216.35198</v>
      </c>
      <c r="U1054">
        <v>227.9</v>
      </c>
      <c r="V1054" t="s">
        <v>15172</v>
      </c>
      <c r="W1054" t="s">
        <v>15172</v>
      </c>
      <c r="X1054" t="s">
        <v>13242</v>
      </c>
      <c r="Y1054" s="102">
        <v>45993.385736689816</v>
      </c>
    </row>
    <row r="1055" spans="1:25" x14ac:dyDescent="0.25">
      <c r="A1055">
        <v>2070</v>
      </c>
      <c r="B1055" t="s">
        <v>2100</v>
      </c>
      <c r="C1055" t="s">
        <v>2098</v>
      </c>
      <c r="D1055" t="s">
        <v>1678</v>
      </c>
      <c r="E1055" t="s">
        <v>1820</v>
      </c>
      <c r="F1055" t="s">
        <v>2043</v>
      </c>
      <c r="G1055" t="s">
        <v>2099</v>
      </c>
      <c r="H1055">
        <v>1969</v>
      </c>
      <c r="I1055" t="s">
        <v>15440</v>
      </c>
      <c r="J1055" t="s">
        <v>48</v>
      </c>
      <c r="K1055" t="s">
        <v>13251</v>
      </c>
      <c r="L1055">
        <v>0</v>
      </c>
      <c r="M1055">
        <v>3</v>
      </c>
      <c r="N1055" t="s">
        <v>49</v>
      </c>
      <c r="O1055" t="s">
        <v>50</v>
      </c>
      <c r="P1055">
        <v>0</v>
      </c>
      <c r="Q1055" t="s">
        <v>51</v>
      </c>
      <c r="R1055" t="s">
        <v>51</v>
      </c>
      <c r="S1055" t="s">
        <v>13331</v>
      </c>
      <c r="T1055">
        <v>216.88692900000001</v>
      </c>
      <c r="U1055">
        <v>227.9</v>
      </c>
      <c r="V1055" t="s">
        <v>15172</v>
      </c>
      <c r="W1055" t="s">
        <v>15172</v>
      </c>
      <c r="X1055" t="s">
        <v>13242</v>
      </c>
      <c r="Y1055" s="102">
        <v>45993.385736689816</v>
      </c>
    </row>
    <row r="1056" spans="1:25" x14ac:dyDescent="0.25">
      <c r="A1056">
        <v>2071</v>
      </c>
      <c r="B1056" t="s">
        <v>2101</v>
      </c>
      <c r="C1056" t="s">
        <v>2102</v>
      </c>
      <c r="D1056" t="s">
        <v>1678</v>
      </c>
      <c r="E1056" t="s">
        <v>1820</v>
      </c>
      <c r="F1056" t="s">
        <v>2043</v>
      </c>
      <c r="G1056" t="s">
        <v>2103</v>
      </c>
      <c r="H1056">
        <v>1980</v>
      </c>
      <c r="I1056" t="s">
        <v>15440</v>
      </c>
      <c r="J1056" t="s">
        <v>48</v>
      </c>
      <c r="K1056" t="s">
        <v>13251</v>
      </c>
      <c r="L1056">
        <v>0</v>
      </c>
      <c r="M1056">
        <v>3</v>
      </c>
      <c r="N1056" t="s">
        <v>49</v>
      </c>
      <c r="O1056" t="s">
        <v>50</v>
      </c>
      <c r="P1056">
        <v>0</v>
      </c>
      <c r="Q1056" t="s">
        <v>51</v>
      </c>
      <c r="R1056" t="s">
        <v>51</v>
      </c>
      <c r="S1056" t="s">
        <v>13331</v>
      </c>
      <c r="T1056">
        <v>218.052618</v>
      </c>
      <c r="U1056">
        <v>113</v>
      </c>
      <c r="V1056" t="s">
        <v>15172</v>
      </c>
      <c r="W1056" t="s">
        <v>15172</v>
      </c>
      <c r="X1056" t="s">
        <v>13242</v>
      </c>
      <c r="Y1056" s="102">
        <v>45993.385736689816</v>
      </c>
    </row>
    <row r="1057" spans="1:25" x14ac:dyDescent="0.25">
      <c r="A1057">
        <v>2072</v>
      </c>
      <c r="B1057" t="s">
        <v>2104</v>
      </c>
      <c r="C1057" t="s">
        <v>2102</v>
      </c>
      <c r="D1057" t="s">
        <v>1678</v>
      </c>
      <c r="E1057" t="s">
        <v>1820</v>
      </c>
      <c r="F1057" t="s">
        <v>2043</v>
      </c>
      <c r="G1057" t="s">
        <v>2103</v>
      </c>
      <c r="H1057">
        <v>1980</v>
      </c>
      <c r="I1057" t="s">
        <v>15440</v>
      </c>
      <c r="J1057" t="s">
        <v>48</v>
      </c>
      <c r="K1057" t="s">
        <v>13251</v>
      </c>
      <c r="L1057">
        <v>0</v>
      </c>
      <c r="M1057">
        <v>3</v>
      </c>
      <c r="N1057" t="s">
        <v>49</v>
      </c>
      <c r="O1057" t="s">
        <v>50</v>
      </c>
      <c r="P1057">
        <v>0</v>
      </c>
      <c r="Q1057" t="s">
        <v>51</v>
      </c>
      <c r="R1057" t="s">
        <v>51</v>
      </c>
      <c r="S1057" t="s">
        <v>13331</v>
      </c>
      <c r="T1057">
        <v>218.62184944602672</v>
      </c>
      <c r="U1057">
        <v>113</v>
      </c>
      <c r="V1057" t="s">
        <v>15172</v>
      </c>
      <c r="W1057" t="s">
        <v>15172</v>
      </c>
      <c r="X1057" t="s">
        <v>13242</v>
      </c>
      <c r="Y1057" s="102">
        <v>45993.385736689816</v>
      </c>
    </row>
    <row r="1058" spans="1:25" x14ac:dyDescent="0.25">
      <c r="A1058">
        <v>2073</v>
      </c>
      <c r="B1058" t="s">
        <v>2105</v>
      </c>
      <c r="C1058" t="s">
        <v>2007</v>
      </c>
      <c r="D1058" t="s">
        <v>1678</v>
      </c>
      <c r="E1058" t="s">
        <v>1820</v>
      </c>
      <c r="F1058" t="s">
        <v>2043</v>
      </c>
      <c r="G1058" t="s">
        <v>2106</v>
      </c>
      <c r="H1058">
        <v>1981</v>
      </c>
      <c r="I1058" t="s">
        <v>15440</v>
      </c>
      <c r="J1058" t="s">
        <v>51</v>
      </c>
      <c r="K1058" t="s">
        <v>15442</v>
      </c>
      <c r="L1058">
        <v>0</v>
      </c>
      <c r="M1058">
        <v>1</v>
      </c>
      <c r="N1058" t="s">
        <v>59</v>
      </c>
      <c r="O1058" t="s">
        <v>116</v>
      </c>
      <c r="P1058">
        <v>0</v>
      </c>
      <c r="Q1058" t="s">
        <v>51</v>
      </c>
      <c r="R1058" t="s">
        <v>51</v>
      </c>
      <c r="S1058" t="s">
        <v>13331</v>
      </c>
      <c r="T1058">
        <v>220.1160165371887</v>
      </c>
      <c r="U1058">
        <v>10.5</v>
      </c>
      <c r="V1058" t="s">
        <v>15172</v>
      </c>
      <c r="W1058" t="s">
        <v>15172</v>
      </c>
      <c r="X1058" t="s">
        <v>13242</v>
      </c>
      <c r="Y1058" s="102">
        <v>45993.385736689816</v>
      </c>
    </row>
    <row r="1059" spans="1:25" x14ac:dyDescent="0.25">
      <c r="A1059">
        <v>2074</v>
      </c>
      <c r="B1059" t="s">
        <v>2107</v>
      </c>
      <c r="C1059" t="s">
        <v>2108</v>
      </c>
      <c r="D1059" t="s">
        <v>1678</v>
      </c>
      <c r="E1059" t="s">
        <v>1820</v>
      </c>
      <c r="F1059" t="s">
        <v>2043</v>
      </c>
      <c r="G1059" t="s">
        <v>2109</v>
      </c>
      <c r="H1059">
        <v>1980</v>
      </c>
      <c r="I1059" t="s">
        <v>15440</v>
      </c>
      <c r="J1059" t="s">
        <v>48</v>
      </c>
      <c r="K1059" t="s">
        <v>13251</v>
      </c>
      <c r="L1059">
        <v>0</v>
      </c>
      <c r="M1059">
        <v>2</v>
      </c>
      <c r="N1059" t="s">
        <v>49</v>
      </c>
      <c r="O1059" t="s">
        <v>50</v>
      </c>
      <c r="P1059">
        <v>0</v>
      </c>
      <c r="Q1059" t="s">
        <v>51</v>
      </c>
      <c r="R1059" t="s">
        <v>51</v>
      </c>
      <c r="S1059" t="s">
        <v>13331</v>
      </c>
      <c r="T1059">
        <v>221.84417789229471</v>
      </c>
      <c r="U1059">
        <v>112.5</v>
      </c>
      <c r="V1059" t="s">
        <v>15172</v>
      </c>
      <c r="W1059" t="s">
        <v>15172</v>
      </c>
      <c r="X1059" t="s">
        <v>13242</v>
      </c>
      <c r="Y1059" s="102">
        <v>45993.385736689816</v>
      </c>
    </row>
    <row r="1060" spans="1:25" x14ac:dyDescent="0.25">
      <c r="A1060">
        <v>2075</v>
      </c>
      <c r="B1060" t="s">
        <v>2110</v>
      </c>
      <c r="C1060" t="s">
        <v>2108</v>
      </c>
      <c r="D1060" t="s">
        <v>1678</v>
      </c>
      <c r="E1060" t="s">
        <v>1820</v>
      </c>
      <c r="F1060" t="s">
        <v>2043</v>
      </c>
      <c r="G1060" t="s">
        <v>2109</v>
      </c>
      <c r="H1060">
        <v>1951</v>
      </c>
      <c r="I1060" t="s">
        <v>15440</v>
      </c>
      <c r="J1060" t="s">
        <v>48</v>
      </c>
      <c r="K1060" t="s">
        <v>13256</v>
      </c>
      <c r="L1060">
        <v>0</v>
      </c>
      <c r="M1060">
        <v>2</v>
      </c>
      <c r="N1060" t="s">
        <v>73</v>
      </c>
      <c r="O1060" t="s">
        <v>50</v>
      </c>
      <c r="P1060">
        <v>0</v>
      </c>
      <c r="Q1060" t="s">
        <v>51</v>
      </c>
      <c r="R1060" t="s">
        <v>51</v>
      </c>
      <c r="S1060" t="s">
        <v>13331</v>
      </c>
      <c r="T1060">
        <v>222.37237850675751</v>
      </c>
      <c r="U1060">
        <v>106</v>
      </c>
      <c r="V1060" t="s">
        <v>15172</v>
      </c>
      <c r="W1060" t="s">
        <v>15172</v>
      </c>
      <c r="X1060" t="s">
        <v>13242</v>
      </c>
      <c r="Y1060" s="102">
        <v>45993.385736689816</v>
      </c>
    </row>
    <row r="1061" spans="1:25" x14ac:dyDescent="0.25">
      <c r="A1061">
        <v>2076</v>
      </c>
      <c r="B1061" t="s">
        <v>2111</v>
      </c>
      <c r="C1061" t="s">
        <v>454</v>
      </c>
      <c r="D1061" t="s">
        <v>1678</v>
      </c>
      <c r="E1061" t="s">
        <v>1820</v>
      </c>
      <c r="F1061" t="s">
        <v>2043</v>
      </c>
      <c r="G1061" t="s">
        <v>2112</v>
      </c>
      <c r="H1061">
        <v>1966</v>
      </c>
      <c r="I1061" t="s">
        <v>15440</v>
      </c>
      <c r="J1061" t="s">
        <v>51</v>
      </c>
      <c r="K1061" t="s">
        <v>15442</v>
      </c>
      <c r="L1061">
        <v>0</v>
      </c>
      <c r="M1061">
        <v>1</v>
      </c>
      <c r="N1061" t="s">
        <v>59</v>
      </c>
      <c r="O1061" t="s">
        <v>116</v>
      </c>
      <c r="P1061">
        <v>0</v>
      </c>
      <c r="Q1061" t="s">
        <v>51</v>
      </c>
      <c r="R1061" t="s">
        <v>51</v>
      </c>
      <c r="S1061" t="s">
        <v>13331</v>
      </c>
      <c r="T1061">
        <v>223.67386850097375</v>
      </c>
      <c r="U1061">
        <v>8</v>
      </c>
      <c r="V1061" t="s">
        <v>15172</v>
      </c>
      <c r="W1061" t="s">
        <v>15172</v>
      </c>
      <c r="X1061" t="s">
        <v>13242</v>
      </c>
      <c r="Y1061" s="102">
        <v>45993.385736689816</v>
      </c>
    </row>
    <row r="1062" spans="1:25" x14ac:dyDescent="0.25">
      <c r="A1062">
        <v>2077</v>
      </c>
      <c r="B1062" t="s">
        <v>2113</v>
      </c>
      <c r="C1062" t="s">
        <v>2114</v>
      </c>
      <c r="D1062" t="s">
        <v>1678</v>
      </c>
      <c r="E1062" t="s">
        <v>1820</v>
      </c>
      <c r="F1062" t="s">
        <v>2043</v>
      </c>
      <c r="G1062" t="s">
        <v>2115</v>
      </c>
      <c r="H1062">
        <v>1979</v>
      </c>
      <c r="I1062" t="s">
        <v>15440</v>
      </c>
      <c r="J1062" t="s">
        <v>48</v>
      </c>
      <c r="K1062" t="s">
        <v>13251</v>
      </c>
      <c r="L1062">
        <v>0</v>
      </c>
      <c r="M1062">
        <v>3</v>
      </c>
      <c r="N1062" t="s">
        <v>49</v>
      </c>
      <c r="O1062" t="s">
        <v>50</v>
      </c>
      <c r="P1062">
        <v>0</v>
      </c>
      <c r="Q1062" t="s">
        <v>51</v>
      </c>
      <c r="R1062" t="s">
        <v>51</v>
      </c>
      <c r="S1062" t="s">
        <v>13331</v>
      </c>
      <c r="T1062">
        <v>223.72926180863527</v>
      </c>
      <c r="U1062">
        <v>125.6</v>
      </c>
      <c r="V1062" t="s">
        <v>15172</v>
      </c>
      <c r="W1062" t="s">
        <v>15172</v>
      </c>
      <c r="X1062" t="s">
        <v>13242</v>
      </c>
      <c r="Y1062" s="102">
        <v>45993.385736689816</v>
      </c>
    </row>
    <row r="1063" spans="1:25" x14ac:dyDescent="0.25">
      <c r="A1063">
        <v>2078</v>
      </c>
      <c r="B1063" t="s">
        <v>2116</v>
      </c>
      <c r="C1063" t="s">
        <v>2114</v>
      </c>
      <c r="D1063" t="s">
        <v>1678</v>
      </c>
      <c r="E1063" t="s">
        <v>1820</v>
      </c>
      <c r="F1063" t="s">
        <v>2043</v>
      </c>
      <c r="G1063" t="s">
        <v>2115</v>
      </c>
      <c r="H1063">
        <v>1979</v>
      </c>
      <c r="I1063" t="s">
        <v>15440</v>
      </c>
      <c r="J1063" t="s">
        <v>48</v>
      </c>
      <c r="K1063" t="s">
        <v>13251</v>
      </c>
      <c r="L1063">
        <v>0</v>
      </c>
      <c r="M1063">
        <v>3</v>
      </c>
      <c r="N1063" t="s">
        <v>49</v>
      </c>
      <c r="O1063" t="s">
        <v>50</v>
      </c>
      <c r="P1063">
        <v>0</v>
      </c>
      <c r="Q1063" t="s">
        <v>51</v>
      </c>
      <c r="R1063" t="s">
        <v>51</v>
      </c>
      <c r="S1063" t="s">
        <v>13331</v>
      </c>
      <c r="T1063">
        <v>224.29774499999999</v>
      </c>
      <c r="U1063">
        <v>125.6</v>
      </c>
      <c r="V1063" t="s">
        <v>15172</v>
      </c>
      <c r="W1063" t="s">
        <v>15172</v>
      </c>
      <c r="X1063" t="s">
        <v>13242</v>
      </c>
      <c r="Y1063" s="102">
        <v>45993.385736689816</v>
      </c>
    </row>
    <row r="1064" spans="1:25" x14ac:dyDescent="0.25">
      <c r="A1064">
        <v>2079</v>
      </c>
      <c r="B1064" t="s">
        <v>2117</v>
      </c>
      <c r="C1064" t="s">
        <v>172</v>
      </c>
      <c r="D1064" t="s">
        <v>1678</v>
      </c>
      <c r="E1064" t="s">
        <v>1820</v>
      </c>
      <c r="F1064" t="s">
        <v>2043</v>
      </c>
      <c r="G1064" t="s">
        <v>2118</v>
      </c>
      <c r="H1064">
        <v>1966</v>
      </c>
      <c r="I1064" t="s">
        <v>15440</v>
      </c>
      <c r="J1064" t="s">
        <v>51</v>
      </c>
      <c r="K1064" t="s">
        <v>15442</v>
      </c>
      <c r="L1064">
        <v>0</v>
      </c>
      <c r="M1064">
        <v>1</v>
      </c>
      <c r="N1064" t="s">
        <v>59</v>
      </c>
      <c r="O1064" t="s">
        <v>116</v>
      </c>
      <c r="P1064">
        <v>0</v>
      </c>
      <c r="Q1064" t="s">
        <v>51</v>
      </c>
      <c r="R1064" t="s">
        <v>51</v>
      </c>
      <c r="S1064" t="s">
        <v>13331</v>
      </c>
      <c r="T1064">
        <v>227.18261510109443</v>
      </c>
      <c r="U1064">
        <v>9</v>
      </c>
      <c r="V1064" t="s">
        <v>15172</v>
      </c>
      <c r="W1064" t="s">
        <v>15172</v>
      </c>
      <c r="X1064" t="s">
        <v>13242</v>
      </c>
      <c r="Y1064" s="102">
        <v>45993.385736689816</v>
      </c>
    </row>
    <row r="1065" spans="1:25" x14ac:dyDescent="0.25">
      <c r="A1065">
        <v>2080</v>
      </c>
      <c r="B1065" t="s">
        <v>2119</v>
      </c>
      <c r="C1065" t="s">
        <v>2120</v>
      </c>
      <c r="D1065" t="s">
        <v>1678</v>
      </c>
      <c r="E1065" t="s">
        <v>1820</v>
      </c>
      <c r="F1065" t="s">
        <v>2043</v>
      </c>
      <c r="G1065" t="s">
        <v>2121</v>
      </c>
      <c r="H1065">
        <v>1964</v>
      </c>
      <c r="I1065" t="s">
        <v>15440</v>
      </c>
      <c r="J1065" t="s">
        <v>48</v>
      </c>
      <c r="K1065" t="s">
        <v>13251</v>
      </c>
      <c r="L1065">
        <v>0</v>
      </c>
      <c r="M1065">
        <v>3</v>
      </c>
      <c r="N1065" t="s">
        <v>49</v>
      </c>
      <c r="O1065" t="s">
        <v>50</v>
      </c>
      <c r="P1065">
        <v>0</v>
      </c>
      <c r="Q1065" t="s">
        <v>51</v>
      </c>
      <c r="R1065" t="s">
        <v>51</v>
      </c>
      <c r="S1065" t="s">
        <v>13331</v>
      </c>
      <c r="T1065">
        <v>230.87721300000001</v>
      </c>
      <c r="U1065">
        <v>124.1</v>
      </c>
      <c r="V1065" t="s">
        <v>15172</v>
      </c>
      <c r="W1065" t="s">
        <v>15172</v>
      </c>
      <c r="X1065" t="s">
        <v>13242</v>
      </c>
      <c r="Y1065" s="102">
        <v>45993.385736689816</v>
      </c>
    </row>
    <row r="1066" spans="1:25" x14ac:dyDescent="0.25">
      <c r="A1066">
        <v>2081</v>
      </c>
      <c r="B1066" t="s">
        <v>2122</v>
      </c>
      <c r="C1066" t="s">
        <v>2120</v>
      </c>
      <c r="D1066" t="s">
        <v>1678</v>
      </c>
      <c r="E1066" t="s">
        <v>1820</v>
      </c>
      <c r="F1066" t="s">
        <v>2043</v>
      </c>
      <c r="G1066" t="s">
        <v>2121</v>
      </c>
      <c r="H1066">
        <v>1977</v>
      </c>
      <c r="I1066" t="s">
        <v>15440</v>
      </c>
      <c r="J1066" t="s">
        <v>48</v>
      </c>
      <c r="K1066" t="s">
        <v>13251</v>
      </c>
      <c r="L1066">
        <v>0</v>
      </c>
      <c r="M1066">
        <v>3</v>
      </c>
      <c r="N1066" t="s">
        <v>49</v>
      </c>
      <c r="O1066" t="s">
        <v>50</v>
      </c>
      <c r="P1066">
        <v>0</v>
      </c>
      <c r="Q1066" t="s">
        <v>51</v>
      </c>
      <c r="R1066" t="s">
        <v>51</v>
      </c>
      <c r="S1066" t="s">
        <v>13331</v>
      </c>
      <c r="T1066">
        <v>231.40447800000001</v>
      </c>
      <c r="U1066">
        <v>124.1</v>
      </c>
      <c r="V1066" t="s">
        <v>15172</v>
      </c>
      <c r="W1066" t="s">
        <v>15172</v>
      </c>
      <c r="X1066" t="s">
        <v>13242</v>
      </c>
      <c r="Y1066" s="102">
        <v>45993.385736689816</v>
      </c>
    </row>
    <row r="1067" spans="1:25" x14ac:dyDescent="0.25">
      <c r="A1067">
        <v>2082</v>
      </c>
      <c r="B1067" t="s">
        <v>2123</v>
      </c>
      <c r="C1067" t="s">
        <v>172</v>
      </c>
      <c r="D1067" t="s">
        <v>1678</v>
      </c>
      <c r="E1067" t="s">
        <v>1820</v>
      </c>
      <c r="F1067" t="s">
        <v>2043</v>
      </c>
      <c r="G1067" t="s">
        <v>2121</v>
      </c>
      <c r="H1067">
        <v>1977</v>
      </c>
      <c r="I1067" t="s">
        <v>15440</v>
      </c>
      <c r="J1067" t="s">
        <v>51</v>
      </c>
      <c r="K1067" t="s">
        <v>15442</v>
      </c>
      <c r="L1067">
        <v>0</v>
      </c>
      <c r="M1067">
        <v>1</v>
      </c>
      <c r="N1067" t="s">
        <v>59</v>
      </c>
      <c r="O1067" t="s">
        <v>116</v>
      </c>
      <c r="P1067">
        <v>0</v>
      </c>
      <c r="Q1067" t="s">
        <v>51</v>
      </c>
      <c r="R1067" t="s">
        <v>51</v>
      </c>
      <c r="S1067" t="s">
        <v>13331</v>
      </c>
      <c r="T1067">
        <v>230.92622059480112</v>
      </c>
      <c r="U1067">
        <v>8</v>
      </c>
      <c r="V1067" t="s">
        <v>15172</v>
      </c>
      <c r="W1067" t="s">
        <v>15172</v>
      </c>
      <c r="X1067" t="s">
        <v>13242</v>
      </c>
      <c r="Y1067" s="102">
        <v>45993.385736689816</v>
      </c>
    </row>
    <row r="1068" spans="1:25" x14ac:dyDescent="0.25">
      <c r="A1068">
        <v>2083</v>
      </c>
      <c r="B1068" t="s">
        <v>2124</v>
      </c>
      <c r="C1068" t="s">
        <v>2125</v>
      </c>
      <c r="D1068" t="s">
        <v>1678</v>
      </c>
      <c r="E1068" t="s">
        <v>1820</v>
      </c>
      <c r="F1068" t="s">
        <v>2043</v>
      </c>
      <c r="G1068" t="s">
        <v>2126</v>
      </c>
      <c r="H1068">
        <v>2002</v>
      </c>
      <c r="I1068" t="s">
        <v>15440</v>
      </c>
      <c r="J1068" t="s">
        <v>51</v>
      </c>
      <c r="K1068" t="s">
        <v>15442</v>
      </c>
      <c r="L1068">
        <v>0</v>
      </c>
      <c r="M1068">
        <v>1</v>
      </c>
      <c r="N1068" t="s">
        <v>165</v>
      </c>
      <c r="O1068" t="s">
        <v>116</v>
      </c>
      <c r="P1068">
        <v>0</v>
      </c>
      <c r="Q1068" t="s">
        <v>51</v>
      </c>
      <c r="R1068" t="s">
        <v>51</v>
      </c>
      <c r="S1068" t="s">
        <v>13331</v>
      </c>
      <c r="T1068">
        <v>232.59298049453432</v>
      </c>
      <c r="U1068">
        <v>10</v>
      </c>
      <c r="V1068" t="s">
        <v>15172</v>
      </c>
      <c r="W1068" t="s">
        <v>15172</v>
      </c>
      <c r="X1068" t="s">
        <v>13242</v>
      </c>
      <c r="Y1068" s="102">
        <v>45993.385736689816</v>
      </c>
    </row>
    <row r="1069" spans="1:25" x14ac:dyDescent="0.25">
      <c r="A1069">
        <v>2084</v>
      </c>
      <c r="B1069" t="s">
        <v>2127</v>
      </c>
      <c r="C1069" t="s">
        <v>542</v>
      </c>
      <c r="D1069" t="s">
        <v>1678</v>
      </c>
      <c r="E1069" t="s">
        <v>1820</v>
      </c>
      <c r="F1069" t="s">
        <v>2043</v>
      </c>
      <c r="G1069" t="s">
        <v>2126</v>
      </c>
      <c r="H1069">
        <v>1977</v>
      </c>
      <c r="I1069" t="s">
        <v>15440</v>
      </c>
      <c r="J1069" t="s">
        <v>48</v>
      </c>
      <c r="K1069" t="s">
        <v>13251</v>
      </c>
      <c r="L1069">
        <v>0</v>
      </c>
      <c r="M1069">
        <v>3</v>
      </c>
      <c r="N1069" t="s">
        <v>64</v>
      </c>
      <c r="O1069" t="s">
        <v>65</v>
      </c>
      <c r="P1069">
        <v>0</v>
      </c>
      <c r="Q1069" t="s">
        <v>51</v>
      </c>
      <c r="R1069" t="s">
        <v>51</v>
      </c>
      <c r="S1069" t="s">
        <v>13331</v>
      </c>
      <c r="T1069">
        <v>233.01705200000001</v>
      </c>
      <c r="U1069">
        <v>78</v>
      </c>
      <c r="V1069" t="s">
        <v>15172</v>
      </c>
      <c r="W1069" t="s">
        <v>15172</v>
      </c>
      <c r="X1069" t="s">
        <v>13242</v>
      </c>
      <c r="Y1069" s="102">
        <v>45993.385736689816</v>
      </c>
    </row>
    <row r="1070" spans="1:25" x14ac:dyDescent="0.25">
      <c r="A1070">
        <v>2085</v>
      </c>
      <c r="B1070" t="s">
        <v>2128</v>
      </c>
      <c r="C1070" t="s">
        <v>542</v>
      </c>
      <c r="D1070" t="s">
        <v>1678</v>
      </c>
      <c r="E1070" t="s">
        <v>1820</v>
      </c>
      <c r="F1070" t="s">
        <v>2043</v>
      </c>
      <c r="G1070" t="s">
        <v>2126</v>
      </c>
      <c r="H1070">
        <v>1977</v>
      </c>
      <c r="I1070" t="s">
        <v>15440</v>
      </c>
      <c r="J1070" t="s">
        <v>48</v>
      </c>
      <c r="K1070" t="s">
        <v>13251</v>
      </c>
      <c r="L1070">
        <v>0</v>
      </c>
      <c r="M1070">
        <v>3</v>
      </c>
      <c r="N1070" t="s">
        <v>64</v>
      </c>
      <c r="O1070" t="s">
        <v>65</v>
      </c>
      <c r="P1070">
        <v>0</v>
      </c>
      <c r="Q1070" t="s">
        <v>51</v>
      </c>
      <c r="R1070" t="s">
        <v>51</v>
      </c>
      <c r="S1070" t="s">
        <v>13331</v>
      </c>
      <c r="T1070">
        <v>233.54459399999999</v>
      </c>
      <c r="U1070">
        <v>78</v>
      </c>
      <c r="V1070" t="s">
        <v>15172</v>
      </c>
      <c r="W1070" t="s">
        <v>15172</v>
      </c>
      <c r="X1070" t="s">
        <v>13242</v>
      </c>
      <c r="Y1070" s="102">
        <v>45993.385736689816</v>
      </c>
    </row>
    <row r="1071" spans="1:25" x14ac:dyDescent="0.25">
      <c r="A1071">
        <v>2086</v>
      </c>
      <c r="B1071" t="s">
        <v>2129</v>
      </c>
      <c r="C1071" t="s">
        <v>172</v>
      </c>
      <c r="D1071" t="s">
        <v>1678</v>
      </c>
      <c r="E1071" t="s">
        <v>1820</v>
      </c>
      <c r="F1071" t="s">
        <v>2043</v>
      </c>
      <c r="G1071" t="s">
        <v>2130</v>
      </c>
      <c r="H1071">
        <v>1977</v>
      </c>
      <c r="I1071" t="s">
        <v>15440</v>
      </c>
      <c r="J1071" t="s">
        <v>51</v>
      </c>
      <c r="K1071" t="s">
        <v>15442</v>
      </c>
      <c r="L1071">
        <v>0</v>
      </c>
      <c r="M1071">
        <v>1</v>
      </c>
      <c r="N1071" t="s">
        <v>59</v>
      </c>
      <c r="O1071" t="s">
        <v>116</v>
      </c>
      <c r="P1071">
        <v>0</v>
      </c>
      <c r="Q1071" t="s">
        <v>51</v>
      </c>
      <c r="R1071" t="s">
        <v>51</v>
      </c>
      <c r="S1071" t="s">
        <v>13331</v>
      </c>
      <c r="T1071">
        <v>234.27121727375447</v>
      </c>
      <c r="U1071">
        <v>8</v>
      </c>
      <c r="V1071" t="s">
        <v>15172</v>
      </c>
      <c r="W1071" t="s">
        <v>15172</v>
      </c>
      <c r="X1071" t="s">
        <v>13242</v>
      </c>
      <c r="Y1071" s="102">
        <v>45993.385736689816</v>
      </c>
    </row>
    <row r="1072" spans="1:25" x14ac:dyDescent="0.25">
      <c r="A1072">
        <v>2087</v>
      </c>
      <c r="B1072" t="s">
        <v>2131</v>
      </c>
      <c r="C1072" t="s">
        <v>2132</v>
      </c>
      <c r="D1072" t="s">
        <v>1678</v>
      </c>
      <c r="E1072" t="s">
        <v>1820</v>
      </c>
      <c r="F1072" t="s">
        <v>2133</v>
      </c>
      <c r="G1072" t="s">
        <v>2134</v>
      </c>
      <c r="H1072">
        <v>1977</v>
      </c>
      <c r="I1072" t="s">
        <v>15440</v>
      </c>
      <c r="J1072" t="s">
        <v>51</v>
      </c>
      <c r="K1072" t="s">
        <v>15442</v>
      </c>
      <c r="L1072">
        <v>0</v>
      </c>
      <c r="M1072">
        <v>1</v>
      </c>
      <c r="N1072" t="s">
        <v>59</v>
      </c>
      <c r="O1072" t="s">
        <v>116</v>
      </c>
      <c r="P1072">
        <v>0</v>
      </c>
      <c r="Q1072" t="s">
        <v>51</v>
      </c>
      <c r="R1072" t="s">
        <v>51</v>
      </c>
      <c r="S1072" t="s">
        <v>13331</v>
      </c>
      <c r="T1072">
        <v>234.6254529217893</v>
      </c>
      <c r="U1072">
        <v>9</v>
      </c>
      <c r="V1072" t="s">
        <v>15172</v>
      </c>
      <c r="W1072" t="s">
        <v>15172</v>
      </c>
      <c r="X1072" t="s">
        <v>13242</v>
      </c>
      <c r="Y1072" s="102">
        <v>45993.385736689816</v>
      </c>
    </row>
    <row r="1073" spans="1:25" x14ac:dyDescent="0.25">
      <c r="A1073">
        <v>2088</v>
      </c>
      <c r="B1073" t="s">
        <v>2135</v>
      </c>
      <c r="C1073" t="s">
        <v>2136</v>
      </c>
      <c r="D1073" t="s">
        <v>1678</v>
      </c>
      <c r="E1073" t="s">
        <v>1820</v>
      </c>
      <c r="F1073" t="s">
        <v>2133</v>
      </c>
      <c r="G1073" t="s">
        <v>2137</v>
      </c>
      <c r="H1073">
        <v>1963</v>
      </c>
      <c r="I1073" t="s">
        <v>15440</v>
      </c>
      <c r="J1073" t="s">
        <v>51</v>
      </c>
      <c r="K1073" t="s">
        <v>15442</v>
      </c>
      <c r="L1073">
        <v>0</v>
      </c>
      <c r="M1073">
        <v>1</v>
      </c>
      <c r="N1073" t="s">
        <v>59</v>
      </c>
      <c r="O1073" t="s">
        <v>116</v>
      </c>
      <c r="P1073">
        <v>0</v>
      </c>
      <c r="Q1073" t="s">
        <v>51</v>
      </c>
      <c r="R1073" t="s">
        <v>51</v>
      </c>
      <c r="S1073" t="s">
        <v>13331</v>
      </c>
      <c r="T1073">
        <v>2.8850000000000001E-2</v>
      </c>
      <c r="U1073">
        <v>13.7</v>
      </c>
      <c r="V1073" t="s">
        <v>15172</v>
      </c>
      <c r="W1073" t="s">
        <v>15172</v>
      </c>
      <c r="X1073" t="s">
        <v>13242</v>
      </c>
      <c r="Y1073" s="102">
        <v>45993.385736689816</v>
      </c>
    </row>
    <row r="1074" spans="1:25" x14ac:dyDescent="0.25">
      <c r="A1074">
        <v>2089</v>
      </c>
      <c r="B1074" t="s">
        <v>2138</v>
      </c>
      <c r="C1074" t="s">
        <v>172</v>
      </c>
      <c r="D1074" t="s">
        <v>1678</v>
      </c>
      <c r="E1074" t="s">
        <v>1820</v>
      </c>
      <c r="F1074" t="s">
        <v>2133</v>
      </c>
      <c r="G1074" t="s">
        <v>2139</v>
      </c>
      <c r="H1074">
        <v>1963</v>
      </c>
      <c r="I1074" t="s">
        <v>15440</v>
      </c>
      <c r="J1074" t="s">
        <v>51</v>
      </c>
      <c r="K1074" t="s">
        <v>15442</v>
      </c>
      <c r="L1074">
        <v>0</v>
      </c>
      <c r="M1074">
        <v>1</v>
      </c>
      <c r="N1074" t="s">
        <v>59</v>
      </c>
      <c r="O1074" t="s">
        <v>116</v>
      </c>
      <c r="P1074">
        <v>0</v>
      </c>
      <c r="Q1074" t="s">
        <v>51</v>
      </c>
      <c r="R1074" t="s">
        <v>51</v>
      </c>
      <c r="S1074" t="s">
        <v>13331</v>
      </c>
      <c r="T1074">
        <v>241.11790933844216</v>
      </c>
      <c r="U1074">
        <v>10.199999999999999</v>
      </c>
      <c r="V1074" t="s">
        <v>15172</v>
      </c>
      <c r="W1074" t="s">
        <v>15172</v>
      </c>
      <c r="X1074" t="s">
        <v>13242</v>
      </c>
      <c r="Y1074" s="102">
        <v>45993.385736689816</v>
      </c>
    </row>
    <row r="1075" spans="1:25" x14ac:dyDescent="0.25">
      <c r="A1075">
        <v>2090</v>
      </c>
      <c r="B1075" t="s">
        <v>2140</v>
      </c>
      <c r="C1075" t="s">
        <v>2141</v>
      </c>
      <c r="D1075" t="s">
        <v>1678</v>
      </c>
      <c r="E1075" t="s">
        <v>1820</v>
      </c>
      <c r="F1075" t="s">
        <v>2133</v>
      </c>
      <c r="G1075" t="s">
        <v>2142</v>
      </c>
      <c r="H1075">
        <v>1962</v>
      </c>
      <c r="I1075" t="s">
        <v>15440</v>
      </c>
      <c r="J1075" t="s">
        <v>48</v>
      </c>
      <c r="K1075" t="s">
        <v>13254</v>
      </c>
      <c r="L1075">
        <v>0</v>
      </c>
      <c r="M1075">
        <v>5</v>
      </c>
      <c r="N1075" t="s">
        <v>49</v>
      </c>
      <c r="O1075" t="s">
        <v>50</v>
      </c>
      <c r="P1075">
        <v>0</v>
      </c>
      <c r="Q1075" t="s">
        <v>51</v>
      </c>
      <c r="R1075" t="s">
        <v>51</v>
      </c>
      <c r="S1075" t="s">
        <v>13331</v>
      </c>
      <c r="T1075">
        <v>241.70853939621674</v>
      </c>
      <c r="U1075">
        <v>285.89999999999998</v>
      </c>
      <c r="V1075" t="s">
        <v>15172</v>
      </c>
      <c r="W1075" t="s">
        <v>15172</v>
      </c>
      <c r="X1075" t="s">
        <v>13242</v>
      </c>
      <c r="Y1075" s="102">
        <v>45993.385736689816</v>
      </c>
    </row>
    <row r="1076" spans="1:25" x14ac:dyDescent="0.25">
      <c r="A1076">
        <v>2091</v>
      </c>
      <c r="B1076" t="s">
        <v>2143</v>
      </c>
      <c r="C1076" t="s">
        <v>2141</v>
      </c>
      <c r="D1076" t="s">
        <v>1678</v>
      </c>
      <c r="E1076" t="s">
        <v>1820</v>
      </c>
      <c r="F1076" t="s">
        <v>2133</v>
      </c>
      <c r="G1076" t="s">
        <v>2144</v>
      </c>
      <c r="H1076">
        <v>1974</v>
      </c>
      <c r="I1076" t="s">
        <v>15440</v>
      </c>
      <c r="J1076" t="s">
        <v>48</v>
      </c>
      <c r="K1076" t="s">
        <v>13251</v>
      </c>
      <c r="L1076">
        <v>0</v>
      </c>
      <c r="M1076">
        <v>5</v>
      </c>
      <c r="N1076" t="s">
        <v>49</v>
      </c>
      <c r="O1076" t="s">
        <v>50</v>
      </c>
      <c r="P1076">
        <v>0</v>
      </c>
      <c r="Q1076" t="s">
        <v>51</v>
      </c>
      <c r="R1076" t="s">
        <v>51</v>
      </c>
      <c r="S1076" t="s">
        <v>13331</v>
      </c>
      <c r="T1076">
        <v>242.28062253677638</v>
      </c>
      <c r="U1076">
        <v>286.89999999999998</v>
      </c>
      <c r="V1076" t="s">
        <v>15172</v>
      </c>
      <c r="W1076" t="s">
        <v>15172</v>
      </c>
      <c r="X1076" t="s">
        <v>13242</v>
      </c>
      <c r="Y1076" s="102">
        <v>45993.385736689816</v>
      </c>
    </row>
    <row r="1077" spans="1:25" x14ac:dyDescent="0.25">
      <c r="A1077">
        <v>2092</v>
      </c>
      <c r="B1077" t="s">
        <v>2145</v>
      </c>
      <c r="C1077" t="s">
        <v>2146</v>
      </c>
      <c r="D1077" t="s">
        <v>1678</v>
      </c>
      <c r="E1077" t="s">
        <v>1820</v>
      </c>
      <c r="F1077" t="s">
        <v>2133</v>
      </c>
      <c r="G1077" t="s">
        <v>2147</v>
      </c>
      <c r="H1077">
        <v>1962</v>
      </c>
      <c r="I1077" t="s">
        <v>15440</v>
      </c>
      <c r="J1077" t="s">
        <v>51</v>
      </c>
      <c r="K1077" t="s">
        <v>15442</v>
      </c>
      <c r="L1077">
        <v>0</v>
      </c>
      <c r="M1077">
        <v>2</v>
      </c>
      <c r="N1077" t="s">
        <v>59</v>
      </c>
      <c r="O1077" t="s">
        <v>116</v>
      </c>
      <c r="P1077">
        <v>0</v>
      </c>
      <c r="Q1077" t="s">
        <v>51</v>
      </c>
      <c r="R1077" t="s">
        <v>51</v>
      </c>
      <c r="S1077" t="s">
        <v>13331</v>
      </c>
      <c r="T1077">
        <v>242.77830658188134</v>
      </c>
      <c r="U1077">
        <v>32.61</v>
      </c>
      <c r="V1077" t="s">
        <v>15172</v>
      </c>
      <c r="W1077" t="s">
        <v>15172</v>
      </c>
      <c r="X1077" t="s">
        <v>13242</v>
      </c>
      <c r="Y1077" s="102">
        <v>45993.385736689816</v>
      </c>
    </row>
    <row r="1078" spans="1:25" x14ac:dyDescent="0.25">
      <c r="A1078">
        <v>2093</v>
      </c>
      <c r="B1078" t="s">
        <v>2148</v>
      </c>
      <c r="C1078" t="s">
        <v>2146</v>
      </c>
      <c r="D1078" t="s">
        <v>1678</v>
      </c>
      <c r="E1078" t="s">
        <v>1820</v>
      </c>
      <c r="F1078" t="s">
        <v>2133</v>
      </c>
      <c r="G1078" t="s">
        <v>2149</v>
      </c>
      <c r="H1078">
        <v>2000</v>
      </c>
      <c r="I1078" t="s">
        <v>15440</v>
      </c>
      <c r="J1078" t="s">
        <v>51</v>
      </c>
      <c r="K1078" t="s">
        <v>15442</v>
      </c>
      <c r="L1078">
        <v>0</v>
      </c>
      <c r="M1078">
        <v>3</v>
      </c>
      <c r="N1078" t="s">
        <v>59</v>
      </c>
      <c r="O1078" t="s">
        <v>116</v>
      </c>
      <c r="P1078">
        <v>0</v>
      </c>
      <c r="Q1078" t="s">
        <v>51</v>
      </c>
      <c r="R1078" t="s">
        <v>51</v>
      </c>
      <c r="S1078" t="s">
        <v>13331</v>
      </c>
      <c r="T1078">
        <v>243.77054195558247</v>
      </c>
      <c r="U1078">
        <v>52</v>
      </c>
      <c r="V1078" t="s">
        <v>15172</v>
      </c>
      <c r="W1078" t="s">
        <v>15172</v>
      </c>
      <c r="X1078" t="s">
        <v>13242</v>
      </c>
      <c r="Y1078" s="102">
        <v>45993.385736689816</v>
      </c>
    </row>
    <row r="1079" spans="1:25" x14ac:dyDescent="0.25">
      <c r="A1079">
        <v>2094</v>
      </c>
      <c r="B1079" t="s">
        <v>2150</v>
      </c>
      <c r="C1079" t="s">
        <v>2151</v>
      </c>
      <c r="D1079" t="s">
        <v>1678</v>
      </c>
      <c r="E1079" t="s">
        <v>1820</v>
      </c>
      <c r="F1079" t="s">
        <v>2133</v>
      </c>
      <c r="G1079" t="s">
        <v>2152</v>
      </c>
      <c r="H1079">
        <v>1974</v>
      </c>
      <c r="I1079" t="s">
        <v>15440</v>
      </c>
      <c r="J1079" t="s">
        <v>48</v>
      </c>
      <c r="K1079" t="s">
        <v>13251</v>
      </c>
      <c r="L1079">
        <v>0</v>
      </c>
      <c r="M1079">
        <v>1</v>
      </c>
      <c r="N1079" t="s">
        <v>49</v>
      </c>
      <c r="O1079" t="s">
        <v>50</v>
      </c>
      <c r="P1079">
        <v>0</v>
      </c>
      <c r="Q1079" t="s">
        <v>51</v>
      </c>
      <c r="R1079" t="s">
        <v>51</v>
      </c>
      <c r="S1079" t="s">
        <v>13331</v>
      </c>
      <c r="T1079">
        <v>248.3222155658728</v>
      </c>
      <c r="U1079">
        <v>96</v>
      </c>
      <c r="V1079" t="s">
        <v>15172</v>
      </c>
      <c r="W1079" t="s">
        <v>15172</v>
      </c>
      <c r="X1079" t="s">
        <v>13242</v>
      </c>
      <c r="Y1079" s="102">
        <v>45993.385736689816</v>
      </c>
    </row>
    <row r="1080" spans="1:25" x14ac:dyDescent="0.25">
      <c r="A1080">
        <v>2095</v>
      </c>
      <c r="B1080" t="s">
        <v>2153</v>
      </c>
      <c r="C1080" t="s">
        <v>2151</v>
      </c>
      <c r="D1080" t="s">
        <v>1678</v>
      </c>
      <c r="E1080" t="s">
        <v>1820</v>
      </c>
      <c r="F1080" t="s">
        <v>2133</v>
      </c>
      <c r="G1080" t="s">
        <v>2152</v>
      </c>
      <c r="H1080">
        <v>1974</v>
      </c>
      <c r="I1080" t="s">
        <v>15440</v>
      </c>
      <c r="J1080" t="s">
        <v>48</v>
      </c>
      <c r="K1080" t="s">
        <v>13251</v>
      </c>
      <c r="L1080">
        <v>0</v>
      </c>
      <c r="M1080">
        <v>1</v>
      </c>
      <c r="N1080" t="s">
        <v>49</v>
      </c>
      <c r="O1080" t="s">
        <v>50</v>
      </c>
      <c r="P1080">
        <v>0</v>
      </c>
      <c r="Q1080" t="s">
        <v>51</v>
      </c>
      <c r="R1080" t="s">
        <v>51</v>
      </c>
      <c r="S1080" t="s">
        <v>13331</v>
      </c>
      <c r="T1080">
        <v>248.84720863083342</v>
      </c>
      <c r="U1080">
        <v>96</v>
      </c>
      <c r="V1080" t="s">
        <v>15172</v>
      </c>
      <c r="W1080" t="s">
        <v>15172</v>
      </c>
      <c r="X1080" t="s">
        <v>13242</v>
      </c>
      <c r="Y1080" s="102">
        <v>45993.385736689816</v>
      </c>
    </row>
    <row r="1081" spans="1:25" x14ac:dyDescent="0.25">
      <c r="A1081">
        <v>2096</v>
      </c>
      <c r="B1081" t="s">
        <v>2154</v>
      </c>
      <c r="C1081" t="s">
        <v>2155</v>
      </c>
      <c r="D1081" t="s">
        <v>2156</v>
      </c>
      <c r="E1081" t="s">
        <v>45</v>
      </c>
      <c r="F1081" t="s">
        <v>205</v>
      </c>
      <c r="G1081" t="s">
        <v>2157</v>
      </c>
      <c r="H1081">
        <v>1964</v>
      </c>
      <c r="I1081" t="s">
        <v>15440</v>
      </c>
      <c r="J1081" t="s">
        <v>48</v>
      </c>
      <c r="K1081" t="s">
        <v>13279</v>
      </c>
      <c r="L1081">
        <v>0</v>
      </c>
      <c r="M1081">
        <v>2</v>
      </c>
      <c r="N1081" t="s">
        <v>59</v>
      </c>
      <c r="O1081" t="s">
        <v>50</v>
      </c>
      <c r="P1081">
        <v>2</v>
      </c>
      <c r="Q1081" t="s">
        <v>49</v>
      </c>
      <c r="R1081" t="s">
        <v>50</v>
      </c>
      <c r="S1081" t="s">
        <v>13341</v>
      </c>
      <c r="T1081">
        <v>0.23072916887916617</v>
      </c>
      <c r="U1081">
        <v>243.9</v>
      </c>
      <c r="V1081" t="s">
        <v>15172</v>
      </c>
      <c r="W1081" t="s">
        <v>15172</v>
      </c>
      <c r="X1081" t="s">
        <v>13242</v>
      </c>
      <c r="Y1081" s="102">
        <v>45993.385736689816</v>
      </c>
    </row>
    <row r="1082" spans="1:25" x14ac:dyDescent="0.25">
      <c r="A1082">
        <v>2097</v>
      </c>
      <c r="B1082" t="s">
        <v>2158</v>
      </c>
      <c r="C1082" t="s">
        <v>172</v>
      </c>
      <c r="D1082" t="s">
        <v>2156</v>
      </c>
      <c r="E1082" t="s">
        <v>45</v>
      </c>
      <c r="F1082" t="s">
        <v>205</v>
      </c>
      <c r="G1082" t="s">
        <v>45</v>
      </c>
      <c r="H1082">
        <v>1955</v>
      </c>
      <c r="I1082" t="s">
        <v>15440</v>
      </c>
      <c r="J1082" t="s">
        <v>51</v>
      </c>
      <c r="K1082" t="s">
        <v>15442</v>
      </c>
      <c r="L1082">
        <v>2</v>
      </c>
      <c r="M1082">
        <v>1</v>
      </c>
      <c r="N1082" t="s">
        <v>165</v>
      </c>
      <c r="O1082" t="s">
        <v>116</v>
      </c>
      <c r="P1082">
        <v>0</v>
      </c>
      <c r="Q1082" t="s">
        <v>51</v>
      </c>
      <c r="R1082" t="s">
        <v>51</v>
      </c>
      <c r="S1082" t="s">
        <v>13341</v>
      </c>
      <c r="T1082">
        <v>0.81005596963876625</v>
      </c>
      <c r="U1082">
        <v>13</v>
      </c>
      <c r="V1082" t="s">
        <v>15172</v>
      </c>
      <c r="W1082" t="s">
        <v>15172</v>
      </c>
      <c r="X1082" t="s">
        <v>13242</v>
      </c>
      <c r="Y1082" s="102">
        <v>45993.385736689816</v>
      </c>
    </row>
    <row r="1083" spans="1:25" x14ac:dyDescent="0.25">
      <c r="A1083">
        <v>2098</v>
      </c>
      <c r="B1083" t="s">
        <v>2159</v>
      </c>
      <c r="C1083" t="s">
        <v>172</v>
      </c>
      <c r="D1083" t="s">
        <v>2156</v>
      </c>
      <c r="E1083" t="s">
        <v>45</v>
      </c>
      <c r="F1083" t="s">
        <v>205</v>
      </c>
      <c r="G1083" t="s">
        <v>45</v>
      </c>
      <c r="H1083">
        <v>1955</v>
      </c>
      <c r="I1083" t="s">
        <v>15440</v>
      </c>
      <c r="J1083" t="s">
        <v>51</v>
      </c>
      <c r="K1083" t="s">
        <v>15442</v>
      </c>
      <c r="L1083">
        <v>0</v>
      </c>
      <c r="M1083">
        <v>1</v>
      </c>
      <c r="N1083" t="s">
        <v>165</v>
      </c>
      <c r="O1083" t="s">
        <v>116</v>
      </c>
      <c r="P1083">
        <v>0</v>
      </c>
      <c r="Q1083" t="s">
        <v>51</v>
      </c>
      <c r="R1083" t="s">
        <v>51</v>
      </c>
      <c r="S1083" t="s">
        <v>13341</v>
      </c>
      <c r="T1083">
        <v>0.78272676798532281</v>
      </c>
      <c r="U1083">
        <v>13</v>
      </c>
      <c r="V1083" t="s">
        <v>15172</v>
      </c>
      <c r="W1083" t="s">
        <v>15172</v>
      </c>
      <c r="X1083" t="s">
        <v>13242</v>
      </c>
      <c r="Y1083" s="102">
        <v>45993.385736689816</v>
      </c>
    </row>
    <row r="1084" spans="1:25" x14ac:dyDescent="0.25">
      <c r="A1084">
        <v>2099</v>
      </c>
      <c r="B1084" t="s">
        <v>2160</v>
      </c>
      <c r="C1084" t="s">
        <v>15478</v>
      </c>
      <c r="D1084" t="s">
        <v>2156</v>
      </c>
      <c r="E1084" t="s">
        <v>45</v>
      </c>
      <c r="F1084" t="s">
        <v>205</v>
      </c>
      <c r="G1084" t="s">
        <v>45</v>
      </c>
      <c r="H1084">
        <v>1955</v>
      </c>
      <c r="I1084" t="s">
        <v>15441</v>
      </c>
      <c r="J1084" t="s">
        <v>48</v>
      </c>
      <c r="K1084" t="s">
        <v>13256</v>
      </c>
      <c r="L1084">
        <v>0</v>
      </c>
      <c r="M1084">
        <v>3</v>
      </c>
      <c r="N1084" t="s">
        <v>64</v>
      </c>
      <c r="O1084" t="s">
        <v>479</v>
      </c>
      <c r="P1084">
        <v>0</v>
      </c>
      <c r="Q1084" t="s">
        <v>51</v>
      </c>
      <c r="R1084" t="s">
        <v>51</v>
      </c>
      <c r="S1084" t="s">
        <v>13341</v>
      </c>
      <c r="T1084">
        <v>1.1973689999999999</v>
      </c>
      <c r="U1084">
        <v>156</v>
      </c>
      <c r="V1084" t="s">
        <v>15172</v>
      </c>
      <c r="W1084" t="s">
        <v>15172</v>
      </c>
      <c r="X1084" t="s">
        <v>13242</v>
      </c>
      <c r="Y1084" s="102">
        <v>45993.385736689816</v>
      </c>
    </row>
    <row r="1085" spans="1:25" x14ac:dyDescent="0.25">
      <c r="A1085">
        <v>2100</v>
      </c>
      <c r="B1085" t="s">
        <v>2161</v>
      </c>
      <c r="C1085" t="s">
        <v>15478</v>
      </c>
      <c r="D1085" t="s">
        <v>2156</v>
      </c>
      <c r="E1085" t="s">
        <v>45</v>
      </c>
      <c r="F1085" t="s">
        <v>205</v>
      </c>
      <c r="G1085" t="s">
        <v>45</v>
      </c>
      <c r="H1085">
        <v>1955</v>
      </c>
      <c r="I1085" t="s">
        <v>15441</v>
      </c>
      <c r="J1085" t="s">
        <v>48</v>
      </c>
      <c r="K1085" t="s">
        <v>13256</v>
      </c>
      <c r="L1085">
        <v>0</v>
      </c>
      <c r="M1085">
        <v>3</v>
      </c>
      <c r="N1085" t="s">
        <v>64</v>
      </c>
      <c r="O1085" t="s">
        <v>479</v>
      </c>
      <c r="P1085">
        <v>0</v>
      </c>
      <c r="Q1085" t="s">
        <v>51</v>
      </c>
      <c r="R1085" t="s">
        <v>51</v>
      </c>
      <c r="S1085" t="s">
        <v>13341</v>
      </c>
      <c r="T1085">
        <v>1.166811</v>
      </c>
      <c r="U1085">
        <v>156</v>
      </c>
      <c r="V1085" t="s">
        <v>15172</v>
      </c>
      <c r="W1085" t="s">
        <v>15172</v>
      </c>
      <c r="X1085" t="s">
        <v>13242</v>
      </c>
      <c r="Y1085" s="102">
        <v>45993.385736689816</v>
      </c>
    </row>
    <row r="1086" spans="1:25" x14ac:dyDescent="0.25">
      <c r="A1086">
        <v>2101</v>
      </c>
      <c r="B1086" t="s">
        <v>2162</v>
      </c>
      <c r="C1086" t="s">
        <v>1067</v>
      </c>
      <c r="D1086" t="s">
        <v>2163</v>
      </c>
      <c r="E1086" t="s">
        <v>399</v>
      </c>
      <c r="F1086" t="s">
        <v>487</v>
      </c>
      <c r="G1086" t="s">
        <v>399</v>
      </c>
      <c r="H1086">
        <v>1967</v>
      </c>
      <c r="I1086" t="s">
        <v>15440</v>
      </c>
      <c r="J1086" t="s">
        <v>48</v>
      </c>
      <c r="K1086" t="s">
        <v>13279</v>
      </c>
      <c r="L1086">
        <v>1.5</v>
      </c>
      <c r="M1086">
        <v>5</v>
      </c>
      <c r="N1086" t="s">
        <v>49</v>
      </c>
      <c r="O1086" t="s">
        <v>50</v>
      </c>
      <c r="P1086">
        <v>0</v>
      </c>
      <c r="Q1086" t="s">
        <v>51</v>
      </c>
      <c r="R1086" t="s">
        <v>51</v>
      </c>
      <c r="S1086" t="s">
        <v>13342</v>
      </c>
      <c r="T1086">
        <v>0</v>
      </c>
      <c r="U1086">
        <v>297.5</v>
      </c>
      <c r="V1086" t="s">
        <v>15172</v>
      </c>
      <c r="W1086" t="s">
        <v>15172</v>
      </c>
      <c r="X1086" t="s">
        <v>13242</v>
      </c>
      <c r="Y1086" s="102">
        <v>45993.385736689816</v>
      </c>
    </row>
    <row r="1087" spans="1:25" x14ac:dyDescent="0.25">
      <c r="A1087">
        <v>2102</v>
      </c>
      <c r="B1087" t="s">
        <v>2164</v>
      </c>
      <c r="C1087" t="s">
        <v>2165</v>
      </c>
      <c r="D1087" t="s">
        <v>2163</v>
      </c>
      <c r="E1087" t="s">
        <v>399</v>
      </c>
      <c r="F1087" t="s">
        <v>487</v>
      </c>
      <c r="G1087" t="s">
        <v>399</v>
      </c>
      <c r="H1087">
        <v>1967</v>
      </c>
      <c r="I1087" t="s">
        <v>15440</v>
      </c>
      <c r="J1087" t="s">
        <v>48</v>
      </c>
      <c r="K1087" t="s">
        <v>13279</v>
      </c>
      <c r="L1087">
        <v>1</v>
      </c>
      <c r="M1087">
        <v>3</v>
      </c>
      <c r="N1087" t="s">
        <v>49</v>
      </c>
      <c r="O1087" t="s">
        <v>50</v>
      </c>
      <c r="P1087">
        <v>0</v>
      </c>
      <c r="Q1087" t="s">
        <v>51</v>
      </c>
      <c r="R1087" t="s">
        <v>51</v>
      </c>
      <c r="S1087" t="s">
        <v>13342</v>
      </c>
      <c r="T1087">
        <v>0.34219441518920751</v>
      </c>
      <c r="U1087">
        <v>150</v>
      </c>
      <c r="V1087" t="s">
        <v>15172</v>
      </c>
      <c r="W1087" t="s">
        <v>15172</v>
      </c>
      <c r="X1087" t="s">
        <v>13242</v>
      </c>
      <c r="Y1087" s="102">
        <v>45993.385736689816</v>
      </c>
    </row>
    <row r="1088" spans="1:25" x14ac:dyDescent="0.25">
      <c r="A1088">
        <v>2103</v>
      </c>
      <c r="B1088" t="s">
        <v>2166</v>
      </c>
      <c r="C1088" t="s">
        <v>2165</v>
      </c>
      <c r="D1088" t="s">
        <v>2163</v>
      </c>
      <c r="E1088" t="s">
        <v>399</v>
      </c>
      <c r="F1088" t="s">
        <v>487</v>
      </c>
      <c r="G1088" t="s">
        <v>399</v>
      </c>
      <c r="H1088">
        <v>1967</v>
      </c>
      <c r="I1088" t="s">
        <v>15440</v>
      </c>
      <c r="J1088" t="s">
        <v>48</v>
      </c>
      <c r="K1088" t="s">
        <v>13279</v>
      </c>
      <c r="L1088">
        <v>0</v>
      </c>
      <c r="M1088">
        <v>3</v>
      </c>
      <c r="N1088" t="s">
        <v>49</v>
      </c>
      <c r="O1088" t="s">
        <v>50</v>
      </c>
      <c r="P1088">
        <v>0</v>
      </c>
      <c r="Q1088" t="s">
        <v>51</v>
      </c>
      <c r="R1088" t="s">
        <v>51</v>
      </c>
      <c r="S1088" t="s">
        <v>13342</v>
      </c>
      <c r="T1088">
        <v>0.34367234902859622</v>
      </c>
      <c r="U1088">
        <v>149.5</v>
      </c>
      <c r="V1088" t="s">
        <v>15172</v>
      </c>
      <c r="W1088" t="s">
        <v>15172</v>
      </c>
      <c r="X1088" t="s">
        <v>13242</v>
      </c>
      <c r="Y1088" s="102">
        <v>45993.385736689816</v>
      </c>
    </row>
    <row r="1089" spans="1:25" x14ac:dyDescent="0.25">
      <c r="A1089">
        <v>2104</v>
      </c>
      <c r="B1089" t="s">
        <v>2167</v>
      </c>
      <c r="C1089" t="s">
        <v>2165</v>
      </c>
      <c r="D1089" t="s">
        <v>2168</v>
      </c>
      <c r="E1089" t="s">
        <v>399</v>
      </c>
      <c r="F1089" t="s">
        <v>487</v>
      </c>
      <c r="G1089" t="s">
        <v>399</v>
      </c>
      <c r="H1089">
        <v>1997</v>
      </c>
      <c r="I1089" t="s">
        <v>15440</v>
      </c>
      <c r="J1089" t="s">
        <v>48</v>
      </c>
      <c r="K1089" t="s">
        <v>13251</v>
      </c>
      <c r="L1089">
        <v>0</v>
      </c>
      <c r="M1089">
        <v>3</v>
      </c>
      <c r="N1089" t="s">
        <v>49</v>
      </c>
      <c r="O1089" t="s">
        <v>50</v>
      </c>
      <c r="P1089">
        <v>0</v>
      </c>
      <c r="Q1089" t="s">
        <v>51</v>
      </c>
      <c r="R1089" t="s">
        <v>51</v>
      </c>
      <c r="S1089" t="s">
        <v>13342</v>
      </c>
      <c r="T1089">
        <v>9.2888240587392562E-2</v>
      </c>
      <c r="U1089">
        <v>136</v>
      </c>
      <c r="V1089" t="s">
        <v>15172</v>
      </c>
      <c r="W1089" t="s">
        <v>15172</v>
      </c>
      <c r="X1089" t="s">
        <v>13242</v>
      </c>
      <c r="Y1089" s="102">
        <v>45993.385736689816</v>
      </c>
    </row>
    <row r="1090" spans="1:25" x14ac:dyDescent="0.25">
      <c r="A1090">
        <v>2105</v>
      </c>
      <c r="B1090" t="s">
        <v>2169</v>
      </c>
      <c r="C1090" t="s">
        <v>470</v>
      </c>
      <c r="D1090" t="s">
        <v>15479</v>
      </c>
      <c r="E1090" t="s">
        <v>399</v>
      </c>
      <c r="F1090" t="s">
        <v>487</v>
      </c>
      <c r="G1090" t="s">
        <v>399</v>
      </c>
      <c r="H1090">
        <v>1946</v>
      </c>
      <c r="I1090" t="s">
        <v>15440</v>
      </c>
      <c r="J1090" t="s">
        <v>48</v>
      </c>
      <c r="K1090" t="s">
        <v>13251</v>
      </c>
      <c r="L1090">
        <v>0</v>
      </c>
      <c r="M1090">
        <v>3</v>
      </c>
      <c r="N1090" t="s">
        <v>73</v>
      </c>
      <c r="O1090" t="s">
        <v>50</v>
      </c>
      <c r="P1090">
        <v>0</v>
      </c>
      <c r="Q1090" t="s">
        <v>51</v>
      </c>
      <c r="R1090" t="s">
        <v>51</v>
      </c>
      <c r="S1090" t="s">
        <v>13342</v>
      </c>
      <c r="T1090">
        <v>0.49890809035052486</v>
      </c>
      <c r="U1090">
        <v>177.8</v>
      </c>
      <c r="V1090" t="s">
        <v>15172</v>
      </c>
      <c r="W1090" t="s">
        <v>15172</v>
      </c>
      <c r="X1090" t="s">
        <v>13242</v>
      </c>
      <c r="Y1090" s="102">
        <v>45993.385736689816</v>
      </c>
    </row>
    <row r="1091" spans="1:25" x14ac:dyDescent="0.25">
      <c r="A1091">
        <v>2106</v>
      </c>
      <c r="B1091" t="s">
        <v>2170</v>
      </c>
      <c r="C1091" t="s">
        <v>470</v>
      </c>
      <c r="D1091" t="s">
        <v>15479</v>
      </c>
      <c r="E1091" t="s">
        <v>399</v>
      </c>
      <c r="F1091" t="s">
        <v>487</v>
      </c>
      <c r="G1091" t="s">
        <v>399</v>
      </c>
      <c r="H1091">
        <v>1967</v>
      </c>
      <c r="I1091" t="s">
        <v>15440</v>
      </c>
      <c r="J1091" t="s">
        <v>48</v>
      </c>
      <c r="K1091" t="s">
        <v>13251</v>
      </c>
      <c r="L1091">
        <v>0</v>
      </c>
      <c r="M1091">
        <v>1</v>
      </c>
      <c r="N1091" t="s">
        <v>59</v>
      </c>
      <c r="O1091" t="s">
        <v>50</v>
      </c>
      <c r="P1091">
        <v>4</v>
      </c>
      <c r="Q1091" t="s">
        <v>49</v>
      </c>
      <c r="R1091" t="s">
        <v>50</v>
      </c>
      <c r="S1091" t="s">
        <v>13342</v>
      </c>
      <c r="T1091">
        <v>0.4972874107776713</v>
      </c>
      <c r="U1091">
        <v>208</v>
      </c>
      <c r="V1091" t="s">
        <v>15172</v>
      </c>
      <c r="W1091" t="s">
        <v>15172</v>
      </c>
      <c r="X1091" t="s">
        <v>13242</v>
      </c>
      <c r="Y1091" s="102">
        <v>45993.385736689816</v>
      </c>
    </row>
    <row r="1092" spans="1:25" x14ac:dyDescent="0.25">
      <c r="A1092">
        <v>2107</v>
      </c>
      <c r="B1092" t="s">
        <v>2171</v>
      </c>
      <c r="C1092" t="s">
        <v>470</v>
      </c>
      <c r="D1092" t="s">
        <v>15480</v>
      </c>
      <c r="E1092" t="s">
        <v>399</v>
      </c>
      <c r="F1092" t="s">
        <v>487</v>
      </c>
      <c r="G1092" t="s">
        <v>399</v>
      </c>
      <c r="H1092">
        <v>1996</v>
      </c>
      <c r="I1092" t="s">
        <v>15440</v>
      </c>
      <c r="J1092" t="s">
        <v>48</v>
      </c>
      <c r="K1092" t="s">
        <v>13251</v>
      </c>
      <c r="L1092">
        <v>0</v>
      </c>
      <c r="M1092">
        <v>5</v>
      </c>
      <c r="N1092" t="s">
        <v>49</v>
      </c>
      <c r="O1092" t="s">
        <v>50</v>
      </c>
      <c r="P1092">
        <v>0</v>
      </c>
      <c r="Q1092" t="s">
        <v>51</v>
      </c>
      <c r="R1092" t="s">
        <v>51</v>
      </c>
      <c r="S1092" t="s">
        <v>13342</v>
      </c>
      <c r="T1092">
        <v>0.12817354324326671</v>
      </c>
      <c r="U1092">
        <v>185.9</v>
      </c>
      <c r="V1092" t="s">
        <v>15172</v>
      </c>
      <c r="W1092" t="s">
        <v>15172</v>
      </c>
      <c r="X1092" t="s">
        <v>13242</v>
      </c>
      <c r="Y1092" s="102">
        <v>45993.385736689816</v>
      </c>
    </row>
    <row r="1093" spans="1:25" x14ac:dyDescent="0.25">
      <c r="A1093">
        <v>2108</v>
      </c>
      <c r="B1093" t="s">
        <v>2172</v>
      </c>
      <c r="C1093" t="s">
        <v>2173</v>
      </c>
      <c r="D1093" t="s">
        <v>2174</v>
      </c>
      <c r="E1093" t="s">
        <v>45</v>
      </c>
      <c r="F1093" t="s">
        <v>46</v>
      </c>
      <c r="G1093" t="s">
        <v>15238</v>
      </c>
      <c r="H1093">
        <v>2000</v>
      </c>
      <c r="I1093" t="s">
        <v>15440</v>
      </c>
      <c r="J1093" t="s">
        <v>2211</v>
      </c>
      <c r="K1093" t="s">
        <v>13256</v>
      </c>
      <c r="L1093">
        <v>0</v>
      </c>
      <c r="M1093">
        <v>1</v>
      </c>
      <c r="N1093" t="s">
        <v>49</v>
      </c>
      <c r="O1093" t="s">
        <v>479</v>
      </c>
      <c r="P1093">
        <v>0</v>
      </c>
      <c r="Q1093" t="s">
        <v>51</v>
      </c>
      <c r="R1093" t="s">
        <v>51</v>
      </c>
      <c r="S1093" t="s">
        <v>13322</v>
      </c>
      <c r="T1093">
        <v>2.5138777133932892</v>
      </c>
      <c r="U1093">
        <v>90.9</v>
      </c>
      <c r="V1093" t="s">
        <v>15481</v>
      </c>
      <c r="W1093" t="s">
        <v>15481</v>
      </c>
      <c r="X1093" t="s">
        <v>13243</v>
      </c>
      <c r="Y1093" s="102">
        <v>45993.385736689816</v>
      </c>
    </row>
    <row r="1094" spans="1:25" x14ac:dyDescent="0.25">
      <c r="A1094">
        <v>2109</v>
      </c>
      <c r="B1094" t="s">
        <v>2175</v>
      </c>
      <c r="C1094" t="s">
        <v>2176</v>
      </c>
      <c r="D1094" t="s">
        <v>2177</v>
      </c>
      <c r="E1094" t="s">
        <v>45</v>
      </c>
      <c r="F1094" t="s">
        <v>46</v>
      </c>
      <c r="G1094" t="s">
        <v>2178</v>
      </c>
      <c r="H1094">
        <v>2012</v>
      </c>
      <c r="I1094" t="s">
        <v>15440</v>
      </c>
      <c r="J1094" t="s">
        <v>2179</v>
      </c>
      <c r="K1094" t="s">
        <v>13344</v>
      </c>
      <c r="L1094">
        <v>9.2100000000000009</v>
      </c>
      <c r="M1094">
        <v>1</v>
      </c>
      <c r="N1094" t="s">
        <v>59</v>
      </c>
      <c r="O1094" t="s">
        <v>50</v>
      </c>
      <c r="P1094">
        <v>0</v>
      </c>
      <c r="Q1094" t="s">
        <v>51</v>
      </c>
      <c r="R1094" t="s">
        <v>51</v>
      </c>
      <c r="S1094" t="s">
        <v>13253</v>
      </c>
      <c r="T1094">
        <v>6.7849989236925659</v>
      </c>
      <c r="U1094">
        <v>90</v>
      </c>
      <c r="V1094" t="s">
        <v>15481</v>
      </c>
      <c r="W1094" t="s">
        <v>15481</v>
      </c>
      <c r="X1094" t="s">
        <v>13243</v>
      </c>
      <c r="Y1094" s="102">
        <v>45993.385736689816</v>
      </c>
    </row>
    <row r="1095" spans="1:25" x14ac:dyDescent="0.25">
      <c r="A1095">
        <v>2110</v>
      </c>
      <c r="B1095" t="s">
        <v>2180</v>
      </c>
      <c r="C1095" t="s">
        <v>2181</v>
      </c>
      <c r="D1095" t="s">
        <v>2182</v>
      </c>
      <c r="E1095" t="s">
        <v>45</v>
      </c>
      <c r="F1095" t="s">
        <v>46</v>
      </c>
      <c r="G1095" t="s">
        <v>2183</v>
      </c>
      <c r="H1095">
        <v>1971</v>
      </c>
      <c r="I1095" t="s">
        <v>15440</v>
      </c>
      <c r="J1095" t="s">
        <v>48</v>
      </c>
      <c r="K1095" t="s">
        <v>13256</v>
      </c>
      <c r="L1095">
        <v>0</v>
      </c>
      <c r="M1095">
        <v>3</v>
      </c>
      <c r="N1095" t="s">
        <v>49</v>
      </c>
      <c r="O1095" t="s">
        <v>50</v>
      </c>
      <c r="P1095">
        <v>0</v>
      </c>
      <c r="Q1095" t="s">
        <v>51</v>
      </c>
      <c r="R1095" t="s">
        <v>51</v>
      </c>
      <c r="S1095" t="s">
        <v>13255</v>
      </c>
      <c r="T1095">
        <v>6.896070489146136</v>
      </c>
      <c r="U1095">
        <v>130</v>
      </c>
      <c r="V1095" t="s">
        <v>15481</v>
      </c>
      <c r="W1095" t="s">
        <v>15481</v>
      </c>
      <c r="X1095" t="s">
        <v>13243</v>
      </c>
      <c r="Y1095" s="102">
        <v>45993.385736689816</v>
      </c>
    </row>
    <row r="1096" spans="1:25" x14ac:dyDescent="0.25">
      <c r="A1096">
        <v>2111</v>
      </c>
      <c r="B1096" t="s">
        <v>2184</v>
      </c>
      <c r="C1096" t="s">
        <v>2185</v>
      </c>
      <c r="D1096" t="s">
        <v>2182</v>
      </c>
      <c r="E1096" t="s">
        <v>45</v>
      </c>
      <c r="F1096" t="s">
        <v>46</v>
      </c>
      <c r="G1096" t="s">
        <v>2186</v>
      </c>
      <c r="H1096">
        <v>1971</v>
      </c>
      <c r="I1096" t="s">
        <v>15440</v>
      </c>
      <c r="J1096" t="s">
        <v>48</v>
      </c>
      <c r="K1096" t="s">
        <v>13256</v>
      </c>
      <c r="L1096">
        <v>0</v>
      </c>
      <c r="M1096">
        <v>1</v>
      </c>
      <c r="N1096" t="s">
        <v>49</v>
      </c>
      <c r="O1096" t="s">
        <v>50</v>
      </c>
      <c r="P1096">
        <v>0</v>
      </c>
      <c r="Q1096" t="s">
        <v>51</v>
      </c>
      <c r="R1096" t="s">
        <v>51</v>
      </c>
      <c r="S1096" t="s">
        <v>13255</v>
      </c>
      <c r="T1096">
        <v>7.9598657371679513</v>
      </c>
      <c r="U1096">
        <v>76</v>
      </c>
      <c r="V1096" t="s">
        <v>15481</v>
      </c>
      <c r="W1096" t="s">
        <v>15481</v>
      </c>
      <c r="X1096" t="s">
        <v>13243</v>
      </c>
      <c r="Y1096" s="102">
        <v>45993.385736689816</v>
      </c>
    </row>
    <row r="1097" spans="1:25" x14ac:dyDescent="0.25">
      <c r="A1097">
        <v>2112</v>
      </c>
      <c r="B1097" t="s">
        <v>2187</v>
      </c>
      <c r="C1097" t="s">
        <v>2188</v>
      </c>
      <c r="D1097" t="s">
        <v>2182</v>
      </c>
      <c r="E1097" t="s">
        <v>45</v>
      </c>
      <c r="F1097" t="s">
        <v>46</v>
      </c>
      <c r="G1097" t="s">
        <v>2189</v>
      </c>
      <c r="H1097">
        <v>1971</v>
      </c>
      <c r="I1097" t="s">
        <v>15440</v>
      </c>
      <c r="J1097" t="s">
        <v>48</v>
      </c>
      <c r="K1097" t="s">
        <v>13256</v>
      </c>
      <c r="L1097">
        <v>0</v>
      </c>
      <c r="M1097">
        <v>1</v>
      </c>
      <c r="N1097" t="s">
        <v>49</v>
      </c>
      <c r="O1097" t="s">
        <v>50</v>
      </c>
      <c r="P1097">
        <v>0</v>
      </c>
      <c r="Q1097" t="s">
        <v>51</v>
      </c>
      <c r="R1097" t="s">
        <v>51</v>
      </c>
      <c r="S1097" t="s">
        <v>13255</v>
      </c>
      <c r="T1097">
        <v>9.8568409999999993</v>
      </c>
      <c r="U1097">
        <v>78</v>
      </c>
      <c r="V1097" t="s">
        <v>15481</v>
      </c>
      <c r="W1097" t="s">
        <v>15481</v>
      </c>
      <c r="X1097" t="s">
        <v>13243</v>
      </c>
      <c r="Y1097" s="102">
        <v>45993.385736689816</v>
      </c>
    </row>
    <row r="1098" spans="1:25" x14ac:dyDescent="0.25">
      <c r="A1098">
        <v>2113</v>
      </c>
      <c r="B1098" t="s">
        <v>2190</v>
      </c>
      <c r="C1098" t="s">
        <v>2191</v>
      </c>
      <c r="D1098" t="s">
        <v>2182</v>
      </c>
      <c r="E1098" t="s">
        <v>45</v>
      </c>
      <c r="F1098" t="s">
        <v>46</v>
      </c>
      <c r="G1098" t="s">
        <v>2192</v>
      </c>
      <c r="H1098">
        <v>1971</v>
      </c>
      <c r="I1098" t="s">
        <v>15440</v>
      </c>
      <c r="J1098" t="s">
        <v>48</v>
      </c>
      <c r="K1098" t="s">
        <v>13256</v>
      </c>
      <c r="L1098">
        <v>0</v>
      </c>
      <c r="M1098">
        <v>2</v>
      </c>
      <c r="N1098" t="s">
        <v>49</v>
      </c>
      <c r="O1098" t="s">
        <v>50</v>
      </c>
      <c r="P1098">
        <v>0</v>
      </c>
      <c r="Q1098" t="s">
        <v>51</v>
      </c>
      <c r="R1098" t="s">
        <v>51</v>
      </c>
      <c r="S1098" t="s">
        <v>13255</v>
      </c>
      <c r="T1098">
        <v>12.102028887800937</v>
      </c>
      <c r="U1098">
        <v>146</v>
      </c>
      <c r="V1098" t="s">
        <v>15481</v>
      </c>
      <c r="W1098" t="s">
        <v>15481</v>
      </c>
      <c r="X1098" t="s">
        <v>13243</v>
      </c>
      <c r="Y1098" s="102">
        <v>45993.385736689816</v>
      </c>
    </row>
    <row r="1099" spans="1:25" x14ac:dyDescent="0.25">
      <c r="A1099">
        <v>2114</v>
      </c>
      <c r="B1099" t="s">
        <v>2193</v>
      </c>
      <c r="C1099" t="s">
        <v>2194</v>
      </c>
      <c r="D1099" t="s">
        <v>2195</v>
      </c>
      <c r="E1099" t="s">
        <v>45</v>
      </c>
      <c r="F1099" t="s">
        <v>46</v>
      </c>
      <c r="G1099" t="s">
        <v>2192</v>
      </c>
      <c r="H1099">
        <v>1971</v>
      </c>
      <c r="I1099" t="s">
        <v>15440</v>
      </c>
      <c r="J1099" t="s">
        <v>48</v>
      </c>
      <c r="K1099" t="s">
        <v>13256</v>
      </c>
      <c r="L1099">
        <v>0</v>
      </c>
      <c r="M1099">
        <v>2</v>
      </c>
      <c r="N1099" t="s">
        <v>49</v>
      </c>
      <c r="O1099" t="s">
        <v>50</v>
      </c>
      <c r="P1099">
        <v>0</v>
      </c>
      <c r="Q1099" t="s">
        <v>51</v>
      </c>
      <c r="R1099" t="s">
        <v>51</v>
      </c>
      <c r="S1099" t="s">
        <v>13255</v>
      </c>
      <c r="T1099">
        <v>12.480604350696741</v>
      </c>
      <c r="U1099">
        <v>104</v>
      </c>
      <c r="V1099" t="s">
        <v>15481</v>
      </c>
      <c r="W1099" t="s">
        <v>15481</v>
      </c>
      <c r="X1099" t="s">
        <v>13243</v>
      </c>
      <c r="Y1099" s="102">
        <v>45993.385736689816</v>
      </c>
    </row>
    <row r="1100" spans="1:25" x14ac:dyDescent="0.25">
      <c r="A1100">
        <v>2115</v>
      </c>
      <c r="B1100" t="s">
        <v>2196</v>
      </c>
      <c r="C1100" t="s">
        <v>2197</v>
      </c>
      <c r="D1100" t="s">
        <v>2182</v>
      </c>
      <c r="E1100" t="s">
        <v>45</v>
      </c>
      <c r="F1100" t="s">
        <v>46</v>
      </c>
      <c r="G1100" t="s">
        <v>2198</v>
      </c>
      <c r="H1100">
        <v>1971</v>
      </c>
      <c r="I1100" t="s">
        <v>15440</v>
      </c>
      <c r="J1100" t="s">
        <v>48</v>
      </c>
      <c r="K1100" t="s">
        <v>13256</v>
      </c>
      <c r="L1100">
        <v>0</v>
      </c>
      <c r="M1100">
        <v>2</v>
      </c>
      <c r="N1100" t="s">
        <v>49</v>
      </c>
      <c r="O1100" t="s">
        <v>50</v>
      </c>
      <c r="P1100">
        <v>0</v>
      </c>
      <c r="Q1100" t="s">
        <v>51</v>
      </c>
      <c r="R1100" t="s">
        <v>51</v>
      </c>
      <c r="S1100" t="s">
        <v>13255</v>
      </c>
      <c r="T1100">
        <v>12.98869381884345</v>
      </c>
      <c r="U1100">
        <v>126</v>
      </c>
      <c r="V1100" t="s">
        <v>15481</v>
      </c>
      <c r="W1100" t="s">
        <v>15481</v>
      </c>
      <c r="X1100" t="s">
        <v>13243</v>
      </c>
      <c r="Y1100" s="102">
        <v>45993.385736689816</v>
      </c>
    </row>
    <row r="1101" spans="1:25" x14ac:dyDescent="0.25">
      <c r="A1101">
        <v>2116</v>
      </c>
      <c r="B1101" t="s">
        <v>2199</v>
      </c>
      <c r="C1101" t="s">
        <v>2200</v>
      </c>
      <c r="D1101" t="s">
        <v>2182</v>
      </c>
      <c r="E1101" t="s">
        <v>45</v>
      </c>
      <c r="F1101" t="s">
        <v>46</v>
      </c>
      <c r="G1101" t="s">
        <v>2201</v>
      </c>
      <c r="H1101">
        <v>1987</v>
      </c>
      <c r="I1101" t="s">
        <v>15440</v>
      </c>
      <c r="J1101" t="s">
        <v>2211</v>
      </c>
      <c r="K1101" t="s">
        <v>13254</v>
      </c>
      <c r="L1101">
        <v>1</v>
      </c>
      <c r="M1101">
        <v>1</v>
      </c>
      <c r="N1101" t="s">
        <v>49</v>
      </c>
      <c r="O1101" t="s">
        <v>479</v>
      </c>
      <c r="P1101">
        <v>0</v>
      </c>
      <c r="Q1101" t="s">
        <v>51</v>
      </c>
      <c r="R1101" t="s">
        <v>51</v>
      </c>
      <c r="S1101" t="s">
        <v>13255</v>
      </c>
      <c r="T1101">
        <v>16.652414574927899</v>
      </c>
      <c r="U1101">
        <v>43</v>
      </c>
      <c r="V1101" t="s">
        <v>15481</v>
      </c>
      <c r="W1101" t="s">
        <v>15481</v>
      </c>
      <c r="X1101" t="s">
        <v>13243</v>
      </c>
      <c r="Y1101" s="102">
        <v>45993.385736689816</v>
      </c>
    </row>
    <row r="1102" spans="1:25" x14ac:dyDescent="0.25">
      <c r="A1102">
        <v>2117</v>
      </c>
      <c r="B1102" t="s">
        <v>2202</v>
      </c>
      <c r="C1102" t="s">
        <v>2203</v>
      </c>
      <c r="D1102" t="s">
        <v>2182</v>
      </c>
      <c r="E1102" t="s">
        <v>45</v>
      </c>
      <c r="F1102" t="s">
        <v>46</v>
      </c>
      <c r="G1102" t="s">
        <v>2204</v>
      </c>
      <c r="H1102">
        <v>1987</v>
      </c>
      <c r="I1102" t="s">
        <v>15440</v>
      </c>
      <c r="J1102" t="s">
        <v>2211</v>
      </c>
      <c r="K1102" t="s">
        <v>13254</v>
      </c>
      <c r="L1102">
        <v>3</v>
      </c>
      <c r="M1102">
        <v>1</v>
      </c>
      <c r="N1102" t="s">
        <v>49</v>
      </c>
      <c r="O1102" t="s">
        <v>479</v>
      </c>
      <c r="P1102">
        <v>0</v>
      </c>
      <c r="Q1102" t="s">
        <v>51</v>
      </c>
      <c r="R1102" t="s">
        <v>51</v>
      </c>
      <c r="S1102" t="s">
        <v>13255</v>
      </c>
      <c r="T1102">
        <v>17.755591761649406</v>
      </c>
      <c r="U1102">
        <v>43</v>
      </c>
      <c r="V1102" t="s">
        <v>15481</v>
      </c>
      <c r="W1102" t="s">
        <v>15481</v>
      </c>
      <c r="X1102" t="s">
        <v>13243</v>
      </c>
      <c r="Y1102" s="102">
        <v>45993.385736689816</v>
      </c>
    </row>
    <row r="1103" spans="1:25" x14ac:dyDescent="0.25">
      <c r="A1103">
        <v>2118</v>
      </c>
      <c r="B1103" t="s">
        <v>2205</v>
      </c>
      <c r="C1103" t="s">
        <v>2206</v>
      </c>
      <c r="D1103" t="s">
        <v>2182</v>
      </c>
      <c r="E1103" t="s">
        <v>45</v>
      </c>
      <c r="F1103" t="s">
        <v>46</v>
      </c>
      <c r="G1103" t="s">
        <v>2207</v>
      </c>
      <c r="H1103">
        <v>1987</v>
      </c>
      <c r="I1103" t="s">
        <v>15440</v>
      </c>
      <c r="J1103" t="s">
        <v>2211</v>
      </c>
      <c r="K1103" t="s">
        <v>13254</v>
      </c>
      <c r="L1103">
        <v>3</v>
      </c>
      <c r="M1103">
        <v>1</v>
      </c>
      <c r="N1103" t="s">
        <v>49</v>
      </c>
      <c r="O1103" t="s">
        <v>479</v>
      </c>
      <c r="P1103">
        <v>0</v>
      </c>
      <c r="Q1103" t="s">
        <v>51</v>
      </c>
      <c r="R1103" t="s">
        <v>51</v>
      </c>
      <c r="S1103" t="s">
        <v>13255</v>
      </c>
      <c r="T1103">
        <v>20.995661608869078</v>
      </c>
      <c r="U1103">
        <v>86</v>
      </c>
      <c r="V1103" t="s">
        <v>15481</v>
      </c>
      <c r="W1103" t="s">
        <v>15481</v>
      </c>
      <c r="X1103" t="s">
        <v>13243</v>
      </c>
      <c r="Y1103" s="102">
        <v>45993.385736689816</v>
      </c>
    </row>
    <row r="1104" spans="1:25" x14ac:dyDescent="0.25">
      <c r="A1104">
        <v>2119</v>
      </c>
      <c r="B1104" t="s">
        <v>2208</v>
      </c>
      <c r="C1104" t="s">
        <v>2209</v>
      </c>
      <c r="D1104" t="s">
        <v>2182</v>
      </c>
      <c r="E1104" t="s">
        <v>45</v>
      </c>
      <c r="F1104" t="s">
        <v>46</v>
      </c>
      <c r="G1104" t="s">
        <v>2210</v>
      </c>
      <c r="H1104">
        <v>1998</v>
      </c>
      <c r="I1104" t="s">
        <v>15440</v>
      </c>
      <c r="J1104" t="s">
        <v>2211</v>
      </c>
      <c r="K1104" t="s">
        <v>13254</v>
      </c>
      <c r="L1104">
        <v>3</v>
      </c>
      <c r="M1104">
        <v>1</v>
      </c>
      <c r="N1104" t="s">
        <v>49</v>
      </c>
      <c r="O1104" t="s">
        <v>65</v>
      </c>
      <c r="P1104">
        <v>0</v>
      </c>
      <c r="Q1104" t="s">
        <v>51</v>
      </c>
      <c r="R1104" t="s">
        <v>51</v>
      </c>
      <c r="S1104" t="s">
        <v>13255</v>
      </c>
      <c r="T1104">
        <v>44.429529932312676</v>
      </c>
      <c r="U1104">
        <v>68.900000000000006</v>
      </c>
      <c r="V1104" t="s">
        <v>15481</v>
      </c>
      <c r="W1104" t="s">
        <v>15481</v>
      </c>
      <c r="X1104" t="s">
        <v>13243</v>
      </c>
      <c r="Y1104" s="102">
        <v>45993.385736689816</v>
      </c>
    </row>
    <row r="1105" spans="1:25" x14ac:dyDescent="0.25">
      <c r="A1105">
        <v>2120</v>
      </c>
      <c r="B1105" t="s">
        <v>2212</v>
      </c>
      <c r="C1105" t="s">
        <v>2213</v>
      </c>
      <c r="D1105" t="s">
        <v>2214</v>
      </c>
      <c r="E1105" t="s">
        <v>45</v>
      </c>
      <c r="F1105" t="s">
        <v>46</v>
      </c>
      <c r="G1105" t="s">
        <v>2215</v>
      </c>
      <c r="H1105">
        <v>1975</v>
      </c>
      <c r="I1105" t="s">
        <v>15450</v>
      </c>
      <c r="J1105" t="s">
        <v>2179</v>
      </c>
      <c r="K1105" t="s">
        <v>928</v>
      </c>
      <c r="L1105">
        <v>4</v>
      </c>
      <c r="M1105">
        <v>1</v>
      </c>
      <c r="N1105" t="s">
        <v>59</v>
      </c>
      <c r="O1105" t="s">
        <v>50</v>
      </c>
      <c r="P1105">
        <v>0</v>
      </c>
      <c r="Q1105" t="s">
        <v>51</v>
      </c>
      <c r="R1105" t="s">
        <v>51</v>
      </c>
      <c r="S1105" t="s">
        <v>13257</v>
      </c>
      <c r="T1105">
        <v>2.5001681536726315</v>
      </c>
      <c r="U1105">
        <v>32</v>
      </c>
      <c r="V1105" t="s">
        <v>15481</v>
      </c>
      <c r="W1105" t="s">
        <v>15481</v>
      </c>
      <c r="X1105" t="s">
        <v>13243</v>
      </c>
      <c r="Y1105" s="102">
        <v>45993.385736689816</v>
      </c>
    </row>
    <row r="1106" spans="1:25" x14ac:dyDescent="0.25">
      <c r="A1106">
        <v>2121</v>
      </c>
      <c r="B1106" t="s">
        <v>16016</v>
      </c>
      <c r="C1106" t="s">
        <v>2216</v>
      </c>
      <c r="D1106" t="s">
        <v>2214</v>
      </c>
      <c r="E1106" t="s">
        <v>45</v>
      </c>
      <c r="F1106" t="s">
        <v>46</v>
      </c>
      <c r="G1106" t="s">
        <v>2217</v>
      </c>
      <c r="H1106">
        <v>2024</v>
      </c>
      <c r="I1106" t="s">
        <v>15441</v>
      </c>
      <c r="J1106" t="s">
        <v>2179</v>
      </c>
      <c r="K1106" t="s">
        <v>13344</v>
      </c>
      <c r="L1106">
        <v>7.03</v>
      </c>
      <c r="M1106">
        <v>1</v>
      </c>
      <c r="N1106" t="s">
        <v>59</v>
      </c>
      <c r="O1106" t="s">
        <v>50</v>
      </c>
      <c r="P1106">
        <v>0</v>
      </c>
      <c r="Q1106" t="s">
        <v>51</v>
      </c>
      <c r="R1106" t="s">
        <v>51</v>
      </c>
      <c r="S1106" t="s">
        <v>13257</v>
      </c>
      <c r="T1106">
        <v>6.0435784736779592</v>
      </c>
      <c r="U1106">
        <v>55</v>
      </c>
      <c r="V1106" t="s">
        <v>15481</v>
      </c>
      <c r="W1106" t="s">
        <v>15481</v>
      </c>
      <c r="X1106" t="s">
        <v>13243</v>
      </c>
      <c r="Y1106" s="102">
        <v>45993.385736689816</v>
      </c>
    </row>
    <row r="1107" spans="1:25" x14ac:dyDescent="0.25">
      <c r="A1107">
        <v>2122</v>
      </c>
      <c r="B1107" t="s">
        <v>2219</v>
      </c>
      <c r="C1107" t="s">
        <v>2220</v>
      </c>
      <c r="D1107" t="s">
        <v>2214</v>
      </c>
      <c r="E1107" t="s">
        <v>45</v>
      </c>
      <c r="F1107" t="s">
        <v>46</v>
      </c>
      <c r="G1107" t="s">
        <v>2221</v>
      </c>
      <c r="H1107">
        <v>1994</v>
      </c>
      <c r="I1107" t="s">
        <v>15440</v>
      </c>
      <c r="J1107" t="s">
        <v>2211</v>
      </c>
      <c r="K1107" t="s">
        <v>13256</v>
      </c>
      <c r="L1107">
        <v>2</v>
      </c>
      <c r="M1107">
        <v>1</v>
      </c>
      <c r="N1107" t="s">
        <v>49</v>
      </c>
      <c r="O1107" t="s">
        <v>2759</v>
      </c>
      <c r="P1107">
        <v>0</v>
      </c>
      <c r="Q1107" t="s">
        <v>51</v>
      </c>
      <c r="R1107" t="s">
        <v>51</v>
      </c>
      <c r="S1107" t="s">
        <v>13257</v>
      </c>
      <c r="T1107">
        <v>6.6718817573576157</v>
      </c>
      <c r="U1107">
        <v>29</v>
      </c>
      <c r="V1107" t="s">
        <v>15481</v>
      </c>
      <c r="W1107" t="s">
        <v>15481</v>
      </c>
      <c r="X1107" t="s">
        <v>13243</v>
      </c>
      <c r="Y1107" s="102">
        <v>45993.385736689816</v>
      </c>
    </row>
    <row r="1108" spans="1:25" x14ac:dyDescent="0.25">
      <c r="A1108">
        <v>2123</v>
      </c>
      <c r="B1108" t="s">
        <v>2222</v>
      </c>
      <c r="C1108" t="s">
        <v>2223</v>
      </c>
      <c r="D1108" t="s">
        <v>2224</v>
      </c>
      <c r="E1108" t="s">
        <v>45</v>
      </c>
      <c r="F1108" t="s">
        <v>46</v>
      </c>
      <c r="G1108" t="s">
        <v>2225</v>
      </c>
      <c r="H1108">
        <v>1978</v>
      </c>
      <c r="I1108" t="s">
        <v>15450</v>
      </c>
      <c r="J1108" t="s">
        <v>2218</v>
      </c>
      <c r="K1108" t="s">
        <v>928</v>
      </c>
      <c r="L1108">
        <v>4</v>
      </c>
      <c r="M1108">
        <v>1</v>
      </c>
      <c r="N1108" t="s">
        <v>59</v>
      </c>
      <c r="O1108" t="s">
        <v>50</v>
      </c>
      <c r="P1108">
        <v>0</v>
      </c>
      <c r="Q1108" t="s">
        <v>51</v>
      </c>
      <c r="R1108" t="s">
        <v>51</v>
      </c>
      <c r="S1108" t="s">
        <v>13258</v>
      </c>
      <c r="T1108">
        <v>6.9613770757890814</v>
      </c>
      <c r="U1108">
        <v>41</v>
      </c>
      <c r="V1108" t="s">
        <v>15481</v>
      </c>
      <c r="W1108" t="s">
        <v>15481</v>
      </c>
      <c r="X1108" t="s">
        <v>13243</v>
      </c>
      <c r="Y1108" s="102">
        <v>45993.385736689816</v>
      </c>
    </row>
    <row r="1109" spans="1:25" x14ac:dyDescent="0.25">
      <c r="A1109">
        <v>2124</v>
      </c>
      <c r="B1109" t="s">
        <v>2226</v>
      </c>
      <c r="C1109" t="s">
        <v>2227</v>
      </c>
      <c r="D1109" t="s">
        <v>2224</v>
      </c>
      <c r="E1109" t="s">
        <v>45</v>
      </c>
      <c r="F1109" t="s">
        <v>46</v>
      </c>
      <c r="G1109" t="s">
        <v>2225</v>
      </c>
      <c r="H1109">
        <v>1977</v>
      </c>
      <c r="I1109" t="s">
        <v>15450</v>
      </c>
      <c r="J1109" t="s">
        <v>2218</v>
      </c>
      <c r="K1109" t="s">
        <v>928</v>
      </c>
      <c r="L1109">
        <v>3</v>
      </c>
      <c r="M1109">
        <v>1</v>
      </c>
      <c r="N1109" t="s">
        <v>59</v>
      </c>
      <c r="O1109" t="s">
        <v>50</v>
      </c>
      <c r="P1109">
        <v>0</v>
      </c>
      <c r="Q1109" t="s">
        <v>51</v>
      </c>
      <c r="R1109" t="s">
        <v>51</v>
      </c>
      <c r="S1109" t="s">
        <v>13258</v>
      </c>
      <c r="T1109">
        <v>7.0131597231862344</v>
      </c>
      <c r="U1109">
        <v>46</v>
      </c>
      <c r="V1109" t="s">
        <v>15481</v>
      </c>
      <c r="W1109" t="s">
        <v>15481</v>
      </c>
      <c r="X1109" t="s">
        <v>13243</v>
      </c>
      <c r="Y1109" s="102">
        <v>45993.385736689816</v>
      </c>
    </row>
    <row r="1110" spans="1:25" x14ac:dyDescent="0.25">
      <c r="A1110">
        <v>2125</v>
      </c>
      <c r="B1110" t="s">
        <v>2228</v>
      </c>
      <c r="C1110" t="s">
        <v>2229</v>
      </c>
      <c r="D1110" t="s">
        <v>2230</v>
      </c>
      <c r="E1110" t="s">
        <v>45</v>
      </c>
      <c r="F1110" t="s">
        <v>46</v>
      </c>
      <c r="G1110" t="s">
        <v>2231</v>
      </c>
      <c r="H1110">
        <v>2010</v>
      </c>
      <c r="I1110" t="s">
        <v>15441</v>
      </c>
      <c r="J1110" t="s">
        <v>2211</v>
      </c>
      <c r="K1110" t="s">
        <v>13344</v>
      </c>
      <c r="L1110">
        <v>5.38</v>
      </c>
      <c r="M1110">
        <v>1</v>
      </c>
      <c r="N1110" t="s">
        <v>49</v>
      </c>
      <c r="O1110" t="s">
        <v>479</v>
      </c>
      <c r="P1110">
        <v>0</v>
      </c>
      <c r="Q1110" t="s">
        <v>51</v>
      </c>
      <c r="R1110" t="s">
        <v>51</v>
      </c>
      <c r="S1110" t="s">
        <v>13260</v>
      </c>
      <c r="T1110">
        <v>0.33557193991480899</v>
      </c>
      <c r="U1110">
        <v>64.7</v>
      </c>
      <c r="V1110" t="s">
        <v>15481</v>
      </c>
      <c r="W1110" t="s">
        <v>15481</v>
      </c>
      <c r="X1110" t="s">
        <v>13243</v>
      </c>
      <c r="Y1110" s="102">
        <v>45993.385736689816</v>
      </c>
    </row>
    <row r="1111" spans="1:25" x14ac:dyDescent="0.25">
      <c r="A1111">
        <v>2129</v>
      </c>
      <c r="B1111" t="s">
        <v>15251</v>
      </c>
      <c r="C1111" t="s">
        <v>15252</v>
      </c>
      <c r="D1111" t="s">
        <v>15253</v>
      </c>
      <c r="E1111" t="s">
        <v>45</v>
      </c>
      <c r="F1111" t="s">
        <v>46</v>
      </c>
      <c r="G1111" t="s">
        <v>15254</v>
      </c>
      <c r="H1111">
        <v>2020</v>
      </c>
      <c r="I1111" t="s">
        <v>15441</v>
      </c>
      <c r="J1111" t="s">
        <v>2179</v>
      </c>
      <c r="K1111" t="s">
        <v>13344</v>
      </c>
      <c r="L1111">
        <v>6.1</v>
      </c>
      <c r="M1111">
        <v>1</v>
      </c>
      <c r="N1111" t="s">
        <v>59</v>
      </c>
      <c r="O1111" t="s">
        <v>50</v>
      </c>
      <c r="P1111">
        <v>0</v>
      </c>
      <c r="Q1111" t="s">
        <v>51</v>
      </c>
      <c r="R1111" t="s">
        <v>51</v>
      </c>
      <c r="S1111" t="s">
        <v>13260</v>
      </c>
      <c r="T1111">
        <v>37.356759605750376</v>
      </c>
      <c r="U1111">
        <v>35</v>
      </c>
      <c r="V1111" t="s">
        <v>15481</v>
      </c>
      <c r="W1111" t="s">
        <v>15481</v>
      </c>
      <c r="X1111" t="s">
        <v>13243</v>
      </c>
      <c r="Y1111" s="102">
        <v>45993.385736689816</v>
      </c>
    </row>
    <row r="1112" spans="1:25" x14ac:dyDescent="0.25">
      <c r="A1112">
        <v>2130</v>
      </c>
      <c r="B1112" t="s">
        <v>2232</v>
      </c>
      <c r="C1112" t="s">
        <v>2233</v>
      </c>
      <c r="D1112" t="s">
        <v>2234</v>
      </c>
      <c r="E1112" t="s">
        <v>45</v>
      </c>
      <c r="F1112" t="s">
        <v>46</v>
      </c>
      <c r="G1112" t="s">
        <v>2235</v>
      </c>
      <c r="H1112">
        <v>1981</v>
      </c>
      <c r="I1112" t="s">
        <v>15450</v>
      </c>
      <c r="J1112" t="s">
        <v>2218</v>
      </c>
      <c r="K1112" t="s">
        <v>13344</v>
      </c>
      <c r="L1112">
        <v>7.62</v>
      </c>
      <c r="M1112">
        <v>1</v>
      </c>
      <c r="N1112" t="s">
        <v>59</v>
      </c>
      <c r="O1112" t="s">
        <v>50</v>
      </c>
      <c r="P1112">
        <v>0</v>
      </c>
      <c r="Q1112" t="s">
        <v>51</v>
      </c>
      <c r="R1112" t="s">
        <v>51</v>
      </c>
      <c r="S1112" t="s">
        <v>13261</v>
      </c>
      <c r="T1112">
        <v>1.510515289258378</v>
      </c>
      <c r="U1112">
        <v>40</v>
      </c>
      <c r="V1112" t="s">
        <v>15481</v>
      </c>
      <c r="W1112" t="s">
        <v>15481</v>
      </c>
      <c r="X1112" t="s">
        <v>13243</v>
      </c>
      <c r="Y1112" s="102">
        <v>45993.385736689816</v>
      </c>
    </row>
    <row r="1113" spans="1:25" x14ac:dyDescent="0.25">
      <c r="A1113">
        <v>2132</v>
      </c>
      <c r="B1113" t="s">
        <v>2236</v>
      </c>
      <c r="C1113" t="s">
        <v>2237</v>
      </c>
      <c r="D1113" t="s">
        <v>2234</v>
      </c>
      <c r="E1113" t="s">
        <v>45</v>
      </c>
      <c r="F1113" t="s">
        <v>46</v>
      </c>
      <c r="G1113" t="s">
        <v>2238</v>
      </c>
      <c r="H1113">
        <v>2012</v>
      </c>
      <c r="I1113" t="s">
        <v>15440</v>
      </c>
      <c r="J1113" t="s">
        <v>2179</v>
      </c>
      <c r="K1113" t="s">
        <v>13344</v>
      </c>
      <c r="L1113">
        <v>7.78</v>
      </c>
      <c r="M1113">
        <v>1</v>
      </c>
      <c r="N1113" t="s">
        <v>59</v>
      </c>
      <c r="O1113" t="s">
        <v>50</v>
      </c>
      <c r="P1113">
        <v>0</v>
      </c>
      <c r="Q1113" t="s">
        <v>51</v>
      </c>
      <c r="R1113" t="s">
        <v>51</v>
      </c>
      <c r="S1113" t="s">
        <v>13261</v>
      </c>
      <c r="T1113">
        <v>12.131827564414444</v>
      </c>
      <c r="U1113">
        <v>55</v>
      </c>
      <c r="V1113" t="s">
        <v>15481</v>
      </c>
      <c r="W1113" t="s">
        <v>15481</v>
      </c>
      <c r="X1113" t="s">
        <v>13243</v>
      </c>
      <c r="Y1113" s="102">
        <v>45993.385736689816</v>
      </c>
    </row>
    <row r="1114" spans="1:25" x14ac:dyDescent="0.25">
      <c r="A1114">
        <v>2135</v>
      </c>
      <c r="B1114" t="s">
        <v>2239</v>
      </c>
      <c r="C1114" t="s">
        <v>2240</v>
      </c>
      <c r="D1114" t="s">
        <v>2241</v>
      </c>
      <c r="E1114" t="s">
        <v>45</v>
      </c>
      <c r="F1114" t="s">
        <v>46</v>
      </c>
      <c r="G1114" t="s">
        <v>2242</v>
      </c>
      <c r="H1114">
        <v>1999</v>
      </c>
      <c r="I1114" t="s">
        <v>15440</v>
      </c>
      <c r="J1114" t="s">
        <v>2211</v>
      </c>
      <c r="K1114" t="s">
        <v>13256</v>
      </c>
      <c r="L1114">
        <v>0</v>
      </c>
      <c r="M1114">
        <v>1</v>
      </c>
      <c r="N1114" t="s">
        <v>49</v>
      </c>
      <c r="O1114" t="s">
        <v>479</v>
      </c>
      <c r="P1114">
        <v>0</v>
      </c>
      <c r="Q1114" t="s">
        <v>51</v>
      </c>
      <c r="R1114" t="s">
        <v>51</v>
      </c>
      <c r="S1114" t="s">
        <v>13264</v>
      </c>
      <c r="T1114">
        <v>1.4060467029468364</v>
      </c>
      <c r="U1114">
        <v>86.3</v>
      </c>
      <c r="V1114" t="s">
        <v>15481</v>
      </c>
      <c r="W1114" t="s">
        <v>15481</v>
      </c>
      <c r="X1114" t="s">
        <v>13243</v>
      </c>
      <c r="Y1114" s="102">
        <v>45993.385736689816</v>
      </c>
    </row>
    <row r="1115" spans="1:25" x14ac:dyDescent="0.25">
      <c r="A1115">
        <v>2139</v>
      </c>
      <c r="B1115" t="s">
        <v>15482</v>
      </c>
      <c r="C1115" t="s">
        <v>15483</v>
      </c>
      <c r="D1115" t="s">
        <v>15484</v>
      </c>
      <c r="E1115" t="s">
        <v>45</v>
      </c>
      <c r="F1115" t="s">
        <v>46</v>
      </c>
      <c r="G1115" t="s">
        <v>2244</v>
      </c>
      <c r="H1115">
        <v>2021</v>
      </c>
      <c r="I1115" t="s">
        <v>15441</v>
      </c>
      <c r="J1115" t="s">
        <v>2179</v>
      </c>
      <c r="K1115" t="s">
        <v>13344</v>
      </c>
      <c r="L1115">
        <v>10.83</v>
      </c>
      <c r="M1115">
        <v>1</v>
      </c>
      <c r="N1115" t="s">
        <v>59</v>
      </c>
      <c r="O1115" t="s">
        <v>50</v>
      </c>
      <c r="P1115">
        <v>0</v>
      </c>
      <c r="Q1115" t="s">
        <v>51</v>
      </c>
      <c r="R1115" t="s">
        <v>51</v>
      </c>
      <c r="S1115" t="s">
        <v>15485</v>
      </c>
      <c r="T1115">
        <v>1.0503237415605038</v>
      </c>
      <c r="U1115">
        <v>57</v>
      </c>
      <c r="V1115" t="s">
        <v>15481</v>
      </c>
      <c r="W1115" t="s">
        <v>15481</v>
      </c>
      <c r="X1115" t="s">
        <v>13243</v>
      </c>
      <c r="Y1115" s="102">
        <v>45993.385736689816</v>
      </c>
    </row>
    <row r="1116" spans="1:25" x14ac:dyDescent="0.25">
      <c r="A1116">
        <v>2140</v>
      </c>
      <c r="B1116" t="s">
        <v>2245</v>
      </c>
      <c r="C1116" t="s">
        <v>2246</v>
      </c>
      <c r="D1116" t="s">
        <v>2243</v>
      </c>
      <c r="E1116" t="s">
        <v>45</v>
      </c>
      <c r="F1116" t="s">
        <v>46</v>
      </c>
      <c r="G1116" t="s">
        <v>2244</v>
      </c>
      <c r="H1116">
        <v>1989</v>
      </c>
      <c r="I1116" t="s">
        <v>15450</v>
      </c>
      <c r="J1116" t="s">
        <v>2179</v>
      </c>
      <c r="K1116" t="s">
        <v>13344</v>
      </c>
      <c r="L1116">
        <v>7.7</v>
      </c>
      <c r="M1116">
        <v>1</v>
      </c>
      <c r="N1116" t="s">
        <v>59</v>
      </c>
      <c r="O1116" t="s">
        <v>50</v>
      </c>
      <c r="P1116">
        <v>0</v>
      </c>
      <c r="Q1116" t="s">
        <v>51</v>
      </c>
      <c r="R1116" t="s">
        <v>51</v>
      </c>
      <c r="S1116" t="s">
        <v>13266</v>
      </c>
      <c r="T1116">
        <v>1.1962732485265093</v>
      </c>
      <c r="U1116">
        <v>31</v>
      </c>
      <c r="V1116" t="s">
        <v>15481</v>
      </c>
      <c r="W1116" t="s">
        <v>15481</v>
      </c>
      <c r="X1116" t="s">
        <v>13243</v>
      </c>
      <c r="Y1116" s="102">
        <v>45993.385736689816</v>
      </c>
    </row>
    <row r="1117" spans="1:25" x14ac:dyDescent="0.25">
      <c r="A1117">
        <v>2141</v>
      </c>
      <c r="B1117" t="s">
        <v>15486</v>
      </c>
      <c r="C1117" t="s">
        <v>15487</v>
      </c>
      <c r="D1117" t="s">
        <v>15484</v>
      </c>
      <c r="E1117" t="s">
        <v>45</v>
      </c>
      <c r="F1117" t="s">
        <v>46</v>
      </c>
      <c r="G1117" t="s">
        <v>2244</v>
      </c>
      <c r="H1117">
        <v>2021</v>
      </c>
      <c r="I1117" t="s">
        <v>15441</v>
      </c>
      <c r="J1117" t="s">
        <v>2179</v>
      </c>
      <c r="K1117" t="s">
        <v>13344</v>
      </c>
      <c r="L1117">
        <v>6</v>
      </c>
      <c r="M1117">
        <v>1</v>
      </c>
      <c r="N1117" t="s">
        <v>59</v>
      </c>
      <c r="O1117" t="s">
        <v>50</v>
      </c>
      <c r="P1117">
        <v>0</v>
      </c>
      <c r="Q1117" t="s">
        <v>51</v>
      </c>
      <c r="R1117" t="s">
        <v>51</v>
      </c>
      <c r="S1117" t="s">
        <v>15485</v>
      </c>
      <c r="T1117">
        <v>1.293159369669596</v>
      </c>
      <c r="U1117">
        <v>97</v>
      </c>
      <c r="V1117" t="s">
        <v>15481</v>
      </c>
      <c r="W1117" t="s">
        <v>15481</v>
      </c>
      <c r="X1117" t="s">
        <v>13243</v>
      </c>
      <c r="Y1117" s="102">
        <v>45993.385736689816</v>
      </c>
    </row>
    <row r="1118" spans="1:25" x14ac:dyDescent="0.25">
      <c r="A1118">
        <v>2142</v>
      </c>
      <c r="B1118" t="s">
        <v>2247</v>
      </c>
      <c r="C1118" t="s">
        <v>2248</v>
      </c>
      <c r="D1118" t="s">
        <v>2243</v>
      </c>
      <c r="E1118" t="s">
        <v>45</v>
      </c>
      <c r="F1118" t="s">
        <v>46</v>
      </c>
      <c r="G1118" t="s">
        <v>2249</v>
      </c>
      <c r="H1118">
        <v>1958</v>
      </c>
      <c r="I1118" t="s">
        <v>15450</v>
      </c>
      <c r="J1118" t="s">
        <v>48</v>
      </c>
      <c r="K1118" t="s">
        <v>13256</v>
      </c>
      <c r="L1118">
        <v>8</v>
      </c>
      <c r="M1118">
        <v>1</v>
      </c>
      <c r="N1118" t="s">
        <v>59</v>
      </c>
      <c r="O1118" t="s">
        <v>50</v>
      </c>
      <c r="P1118">
        <v>0</v>
      </c>
      <c r="Q1118" t="s">
        <v>51</v>
      </c>
      <c r="R1118" t="s">
        <v>51</v>
      </c>
      <c r="S1118" t="s">
        <v>13267</v>
      </c>
      <c r="T1118">
        <v>2.6906513224196416</v>
      </c>
      <c r="U1118">
        <v>28</v>
      </c>
      <c r="V1118" t="s">
        <v>15481</v>
      </c>
      <c r="W1118" t="s">
        <v>15481</v>
      </c>
      <c r="X1118" t="s">
        <v>13243</v>
      </c>
      <c r="Y1118" s="102">
        <v>45993.385736689816</v>
      </c>
    </row>
    <row r="1119" spans="1:25" x14ac:dyDescent="0.25">
      <c r="A1119">
        <v>2143</v>
      </c>
      <c r="B1119" t="s">
        <v>2250</v>
      </c>
      <c r="C1119" t="s">
        <v>2251</v>
      </c>
      <c r="D1119" t="s">
        <v>2252</v>
      </c>
      <c r="E1119" t="s">
        <v>45</v>
      </c>
      <c r="F1119" t="s">
        <v>46</v>
      </c>
      <c r="G1119" t="s">
        <v>2253</v>
      </c>
      <c r="H1119">
        <v>1992</v>
      </c>
      <c r="I1119" t="s">
        <v>15440</v>
      </c>
      <c r="J1119" t="s">
        <v>48</v>
      </c>
      <c r="K1119" t="s">
        <v>13256</v>
      </c>
      <c r="L1119">
        <v>0</v>
      </c>
      <c r="M1119">
        <v>2</v>
      </c>
      <c r="N1119" t="s">
        <v>49</v>
      </c>
      <c r="O1119" t="s">
        <v>50</v>
      </c>
      <c r="P1119">
        <v>0</v>
      </c>
      <c r="Q1119" t="s">
        <v>51</v>
      </c>
      <c r="R1119" t="s">
        <v>51</v>
      </c>
      <c r="S1119" t="s">
        <v>13268</v>
      </c>
      <c r="T1119">
        <v>8.2520066404962975</v>
      </c>
      <c r="U1119">
        <v>103</v>
      </c>
      <c r="V1119" t="s">
        <v>15481</v>
      </c>
      <c r="W1119" t="s">
        <v>15481</v>
      </c>
      <c r="X1119" t="s">
        <v>13243</v>
      </c>
      <c r="Y1119" s="102">
        <v>45993.385736689816</v>
      </c>
    </row>
    <row r="1120" spans="1:25" x14ac:dyDescent="0.25">
      <c r="A1120">
        <v>2144</v>
      </c>
      <c r="B1120" t="s">
        <v>13347</v>
      </c>
      <c r="C1120" t="s">
        <v>2254</v>
      </c>
      <c r="D1120" t="s">
        <v>2255</v>
      </c>
      <c r="E1120" t="s">
        <v>45</v>
      </c>
      <c r="F1120" t="s">
        <v>46</v>
      </c>
      <c r="G1120" t="s">
        <v>2253</v>
      </c>
      <c r="H1120">
        <v>2018</v>
      </c>
      <c r="I1120" t="s">
        <v>15441</v>
      </c>
      <c r="J1120" t="s">
        <v>2179</v>
      </c>
      <c r="K1120" t="s">
        <v>13344</v>
      </c>
      <c r="L1120">
        <v>4.34</v>
      </c>
      <c r="M1120">
        <v>1</v>
      </c>
      <c r="N1120" t="s">
        <v>59</v>
      </c>
      <c r="O1120" t="s">
        <v>50</v>
      </c>
      <c r="P1120">
        <v>0</v>
      </c>
      <c r="Q1120" t="s">
        <v>51</v>
      </c>
      <c r="R1120" t="s">
        <v>51</v>
      </c>
      <c r="S1120" t="s">
        <v>13272</v>
      </c>
      <c r="T1120">
        <v>0.22581003145200518</v>
      </c>
      <c r="U1120">
        <v>55</v>
      </c>
      <c r="V1120" t="s">
        <v>15481</v>
      </c>
      <c r="W1120" t="s">
        <v>15481</v>
      </c>
      <c r="X1120" t="s">
        <v>13243</v>
      </c>
      <c r="Y1120" s="102">
        <v>45993.385736689816</v>
      </c>
    </row>
    <row r="1121" spans="1:25" x14ac:dyDescent="0.25">
      <c r="A1121">
        <v>2145</v>
      </c>
      <c r="B1121" t="s">
        <v>2256</v>
      </c>
      <c r="C1121" t="s">
        <v>2257</v>
      </c>
      <c r="D1121" t="s">
        <v>2258</v>
      </c>
      <c r="E1121" t="s">
        <v>45</v>
      </c>
      <c r="F1121" t="s">
        <v>46</v>
      </c>
      <c r="G1121" t="s">
        <v>2259</v>
      </c>
      <c r="H1121">
        <v>2012</v>
      </c>
      <c r="I1121" t="s">
        <v>15441</v>
      </c>
      <c r="J1121" t="s">
        <v>2211</v>
      </c>
      <c r="K1121" t="s">
        <v>13344</v>
      </c>
      <c r="L1121">
        <v>9.7799999999999994</v>
      </c>
      <c r="M1121">
        <v>1</v>
      </c>
      <c r="N1121" t="s">
        <v>49</v>
      </c>
      <c r="O1121" t="s">
        <v>479</v>
      </c>
      <c r="P1121">
        <v>0</v>
      </c>
      <c r="Q1121" t="s">
        <v>51</v>
      </c>
      <c r="R1121" t="s">
        <v>51</v>
      </c>
      <c r="S1121" t="s">
        <v>13273</v>
      </c>
      <c r="T1121">
        <v>0.38093028817421398</v>
      </c>
      <c r="U1121">
        <v>50.3</v>
      </c>
      <c r="V1121" t="s">
        <v>15481</v>
      </c>
      <c r="W1121" t="s">
        <v>15481</v>
      </c>
      <c r="X1121" t="s">
        <v>13243</v>
      </c>
      <c r="Y1121" s="102">
        <v>45993.385736689816</v>
      </c>
    </row>
    <row r="1122" spans="1:25" x14ac:dyDescent="0.25">
      <c r="A1122">
        <v>2148</v>
      </c>
      <c r="B1122" t="s">
        <v>2260</v>
      </c>
      <c r="C1122" t="s">
        <v>2261</v>
      </c>
      <c r="D1122" t="s">
        <v>2262</v>
      </c>
      <c r="E1122" t="s">
        <v>45</v>
      </c>
      <c r="F1122" t="s">
        <v>46</v>
      </c>
      <c r="G1122" t="s">
        <v>213</v>
      </c>
      <c r="H1122">
        <v>1973</v>
      </c>
      <c r="I1122" t="s">
        <v>15440</v>
      </c>
      <c r="J1122" t="s">
        <v>48</v>
      </c>
      <c r="K1122" t="s">
        <v>13256</v>
      </c>
      <c r="L1122">
        <v>0</v>
      </c>
      <c r="M1122">
        <v>2</v>
      </c>
      <c r="N1122" t="s">
        <v>59</v>
      </c>
      <c r="O1122" t="s">
        <v>50</v>
      </c>
      <c r="P1122">
        <v>0</v>
      </c>
      <c r="Q1122" t="s">
        <v>51</v>
      </c>
      <c r="R1122" t="s">
        <v>51</v>
      </c>
      <c r="S1122" t="s">
        <v>13276</v>
      </c>
      <c r="T1122">
        <v>0.56199516517517623</v>
      </c>
      <c r="U1122">
        <v>100</v>
      </c>
      <c r="V1122" t="s">
        <v>15481</v>
      </c>
      <c r="W1122" t="s">
        <v>15481</v>
      </c>
      <c r="X1122" t="s">
        <v>13242</v>
      </c>
      <c r="Y1122" s="102">
        <v>45993.385736689816</v>
      </c>
    </row>
    <row r="1123" spans="1:25" x14ac:dyDescent="0.25">
      <c r="A1123">
        <v>2149</v>
      </c>
      <c r="B1123" t="s">
        <v>2263</v>
      </c>
      <c r="C1123" t="s">
        <v>2264</v>
      </c>
      <c r="D1123" t="s">
        <v>2265</v>
      </c>
      <c r="E1123" t="s">
        <v>45</v>
      </c>
      <c r="F1123" t="s">
        <v>46</v>
      </c>
      <c r="G1123" t="s">
        <v>2266</v>
      </c>
      <c r="H1123">
        <v>1986</v>
      </c>
      <c r="I1123" t="s">
        <v>15450</v>
      </c>
      <c r="J1123" t="s">
        <v>2218</v>
      </c>
      <c r="K1123" t="s">
        <v>13254</v>
      </c>
      <c r="L1123">
        <v>8.5</v>
      </c>
      <c r="M1123">
        <v>1</v>
      </c>
      <c r="N1123" t="s">
        <v>59</v>
      </c>
      <c r="O1123" t="s">
        <v>50</v>
      </c>
      <c r="P1123">
        <v>0</v>
      </c>
      <c r="Q1123" t="s">
        <v>51</v>
      </c>
      <c r="R1123" t="s">
        <v>51</v>
      </c>
      <c r="S1123" t="s">
        <v>13278</v>
      </c>
      <c r="T1123">
        <v>6.8012593980217844</v>
      </c>
      <c r="U1123">
        <v>25.6</v>
      </c>
      <c r="V1123" t="s">
        <v>15481</v>
      </c>
      <c r="W1123" t="s">
        <v>15481</v>
      </c>
      <c r="X1123" t="s">
        <v>13243</v>
      </c>
      <c r="Y1123" s="102">
        <v>45993.385736689816</v>
      </c>
    </row>
    <row r="1124" spans="1:25" x14ac:dyDescent="0.25">
      <c r="A1124">
        <v>2150</v>
      </c>
      <c r="B1124" t="s">
        <v>2267</v>
      </c>
      <c r="C1124" t="s">
        <v>2268</v>
      </c>
      <c r="D1124" t="s">
        <v>2269</v>
      </c>
      <c r="E1124" t="s">
        <v>45</v>
      </c>
      <c r="F1124" t="s">
        <v>46</v>
      </c>
      <c r="G1124" t="s">
        <v>2270</v>
      </c>
      <c r="H1124">
        <v>1977</v>
      </c>
      <c r="I1124" t="s">
        <v>15450</v>
      </c>
      <c r="J1124" t="s">
        <v>2179</v>
      </c>
      <c r="K1124" t="s">
        <v>928</v>
      </c>
      <c r="L1124">
        <v>9.89</v>
      </c>
      <c r="M1124">
        <v>2</v>
      </c>
      <c r="N1124" t="s">
        <v>59</v>
      </c>
      <c r="O1124" t="s">
        <v>50</v>
      </c>
      <c r="P1124">
        <v>0</v>
      </c>
      <c r="Q1124" t="s">
        <v>51</v>
      </c>
      <c r="R1124" t="s">
        <v>51</v>
      </c>
      <c r="S1124" t="s">
        <v>13281</v>
      </c>
      <c r="T1124">
        <v>1.562303</v>
      </c>
      <c r="U1124">
        <v>51</v>
      </c>
      <c r="V1124" t="s">
        <v>15481</v>
      </c>
      <c r="W1124" t="s">
        <v>15481</v>
      </c>
      <c r="X1124" t="s">
        <v>13243</v>
      </c>
      <c r="Y1124" s="102">
        <v>45993.385736689816</v>
      </c>
    </row>
    <row r="1125" spans="1:25" x14ac:dyDescent="0.25">
      <c r="A1125">
        <v>2151</v>
      </c>
      <c r="B1125" t="s">
        <v>2271</v>
      </c>
      <c r="C1125" t="s">
        <v>2272</v>
      </c>
      <c r="D1125" t="s">
        <v>2273</v>
      </c>
      <c r="E1125" t="s">
        <v>45</v>
      </c>
      <c r="F1125" t="s">
        <v>46</v>
      </c>
      <c r="G1125" t="s">
        <v>2274</v>
      </c>
      <c r="H1125">
        <v>1976</v>
      </c>
      <c r="I1125" t="s">
        <v>15450</v>
      </c>
      <c r="J1125" t="s">
        <v>2179</v>
      </c>
      <c r="K1125" t="s">
        <v>928</v>
      </c>
      <c r="L1125">
        <v>3</v>
      </c>
      <c r="M1125">
        <v>2</v>
      </c>
      <c r="N1125" t="s">
        <v>59</v>
      </c>
      <c r="O1125" t="s">
        <v>50</v>
      </c>
      <c r="P1125">
        <v>0</v>
      </c>
      <c r="Q1125" t="s">
        <v>51</v>
      </c>
      <c r="R1125" t="s">
        <v>51</v>
      </c>
      <c r="S1125" t="s">
        <v>13348</v>
      </c>
      <c r="T1125">
        <v>1.853851166449378</v>
      </c>
      <c r="U1125">
        <v>62</v>
      </c>
      <c r="V1125" t="s">
        <v>15481</v>
      </c>
      <c r="W1125" t="s">
        <v>15481</v>
      </c>
      <c r="X1125" t="s">
        <v>13243</v>
      </c>
      <c r="Y1125" s="102">
        <v>45993.385736689816</v>
      </c>
    </row>
    <row r="1126" spans="1:25" x14ac:dyDescent="0.25">
      <c r="A1126">
        <v>2152</v>
      </c>
      <c r="B1126" t="s">
        <v>2275</v>
      </c>
      <c r="C1126" t="s">
        <v>2276</v>
      </c>
      <c r="D1126" t="s">
        <v>15488</v>
      </c>
      <c r="E1126" t="s">
        <v>45</v>
      </c>
      <c r="F1126" t="s">
        <v>46</v>
      </c>
      <c r="G1126" t="s">
        <v>2277</v>
      </c>
      <c r="H1126">
        <v>1925</v>
      </c>
      <c r="I1126" t="s">
        <v>15450</v>
      </c>
      <c r="J1126" t="s">
        <v>48</v>
      </c>
      <c r="K1126" t="s">
        <v>13256</v>
      </c>
      <c r="L1126">
        <v>0</v>
      </c>
      <c r="M1126">
        <v>1</v>
      </c>
      <c r="N1126" t="s">
        <v>59</v>
      </c>
      <c r="O1126" t="s">
        <v>2278</v>
      </c>
      <c r="P1126">
        <v>0</v>
      </c>
      <c r="Q1126" t="s">
        <v>51</v>
      </c>
      <c r="R1126" t="s">
        <v>51</v>
      </c>
      <c r="S1126" t="s">
        <v>13282</v>
      </c>
      <c r="T1126">
        <v>0.32791799999999999</v>
      </c>
      <c r="U1126">
        <v>100</v>
      </c>
      <c r="V1126" t="s">
        <v>15481</v>
      </c>
      <c r="W1126" t="s">
        <v>15481</v>
      </c>
      <c r="X1126" t="s">
        <v>13243</v>
      </c>
      <c r="Y1126" s="102">
        <v>45993.385736689816</v>
      </c>
    </row>
    <row r="1127" spans="1:25" x14ac:dyDescent="0.25">
      <c r="A1127">
        <v>2153</v>
      </c>
      <c r="B1127" t="s">
        <v>2279</v>
      </c>
      <c r="C1127" t="s">
        <v>2280</v>
      </c>
      <c r="D1127" t="s">
        <v>2281</v>
      </c>
      <c r="E1127" t="s">
        <v>45</v>
      </c>
      <c r="F1127" t="s">
        <v>46</v>
      </c>
      <c r="G1127" t="s">
        <v>2282</v>
      </c>
      <c r="H1127">
        <v>1986</v>
      </c>
      <c r="I1127" t="s">
        <v>15450</v>
      </c>
      <c r="J1127" t="s">
        <v>2179</v>
      </c>
      <c r="K1127" t="s">
        <v>13344</v>
      </c>
      <c r="L1127">
        <v>7.7</v>
      </c>
      <c r="M1127">
        <v>1</v>
      </c>
      <c r="N1127" t="s">
        <v>59</v>
      </c>
      <c r="O1127" t="s">
        <v>50</v>
      </c>
      <c r="P1127">
        <v>0</v>
      </c>
      <c r="Q1127" t="s">
        <v>51</v>
      </c>
      <c r="R1127" t="s">
        <v>51</v>
      </c>
      <c r="S1127" t="s">
        <v>13283</v>
      </c>
      <c r="T1127">
        <v>0.53135961864237613</v>
      </c>
      <c r="U1127">
        <v>52</v>
      </c>
      <c r="V1127" t="s">
        <v>15481</v>
      </c>
      <c r="W1127" t="s">
        <v>15481</v>
      </c>
      <c r="X1127" t="s">
        <v>13243</v>
      </c>
      <c r="Y1127" s="102">
        <v>45993.385736689816</v>
      </c>
    </row>
    <row r="1128" spans="1:25" x14ac:dyDescent="0.25">
      <c r="A1128">
        <v>2154</v>
      </c>
      <c r="B1128" t="s">
        <v>2283</v>
      </c>
      <c r="C1128" t="s">
        <v>2284</v>
      </c>
      <c r="D1128" t="s">
        <v>2281</v>
      </c>
      <c r="E1128" t="s">
        <v>45</v>
      </c>
      <c r="F1128" t="s">
        <v>46</v>
      </c>
      <c r="G1128" t="s">
        <v>2282</v>
      </c>
      <c r="H1128">
        <v>1974</v>
      </c>
      <c r="I1128" t="s">
        <v>15450</v>
      </c>
      <c r="J1128" t="s">
        <v>2179</v>
      </c>
      <c r="K1128" t="s">
        <v>13344</v>
      </c>
      <c r="L1128">
        <v>6.27</v>
      </c>
      <c r="M1128">
        <v>1</v>
      </c>
      <c r="N1128" t="s">
        <v>59</v>
      </c>
      <c r="O1128" t="s">
        <v>50</v>
      </c>
      <c r="P1128">
        <v>0</v>
      </c>
      <c r="Q1128" t="s">
        <v>51</v>
      </c>
      <c r="R1128" t="s">
        <v>51</v>
      </c>
      <c r="S1128" t="s">
        <v>13283</v>
      </c>
      <c r="T1128">
        <v>0.67730521706833202</v>
      </c>
      <c r="U1128">
        <v>36</v>
      </c>
      <c r="V1128" t="s">
        <v>15481</v>
      </c>
      <c r="W1128" t="s">
        <v>15481</v>
      </c>
      <c r="X1128" t="s">
        <v>13243</v>
      </c>
      <c r="Y1128" s="102">
        <v>45993.385736689816</v>
      </c>
    </row>
    <row r="1129" spans="1:25" x14ac:dyDescent="0.25">
      <c r="A1129">
        <v>2155</v>
      </c>
      <c r="B1129" t="s">
        <v>2285</v>
      </c>
      <c r="C1129" t="s">
        <v>2286</v>
      </c>
      <c r="D1129" t="s">
        <v>2287</v>
      </c>
      <c r="E1129" t="s">
        <v>45</v>
      </c>
      <c r="F1129" t="s">
        <v>46</v>
      </c>
      <c r="G1129" t="s">
        <v>2288</v>
      </c>
      <c r="H1129">
        <v>1951</v>
      </c>
      <c r="I1129" t="s">
        <v>15440</v>
      </c>
      <c r="J1129" t="s">
        <v>48</v>
      </c>
      <c r="K1129" t="s">
        <v>13344</v>
      </c>
      <c r="L1129">
        <v>2</v>
      </c>
      <c r="M1129">
        <v>1</v>
      </c>
      <c r="N1129" t="s">
        <v>59</v>
      </c>
      <c r="O1129" t="s">
        <v>50</v>
      </c>
      <c r="P1129">
        <v>0</v>
      </c>
      <c r="Q1129" t="s">
        <v>51</v>
      </c>
      <c r="R1129" t="s">
        <v>51</v>
      </c>
      <c r="S1129" t="s">
        <v>13284</v>
      </c>
      <c r="T1129">
        <v>0.72041104356356267</v>
      </c>
      <c r="U1129">
        <v>42</v>
      </c>
      <c r="V1129" t="s">
        <v>15481</v>
      </c>
      <c r="W1129" t="s">
        <v>15481</v>
      </c>
      <c r="X1129" t="s">
        <v>13243</v>
      </c>
      <c r="Y1129" s="102">
        <v>45993.385736689816</v>
      </c>
    </row>
    <row r="1130" spans="1:25" x14ac:dyDescent="0.25">
      <c r="A1130">
        <v>2156</v>
      </c>
      <c r="B1130" t="s">
        <v>2289</v>
      </c>
      <c r="C1130" t="s">
        <v>2290</v>
      </c>
      <c r="D1130" t="s">
        <v>2287</v>
      </c>
      <c r="E1130" t="s">
        <v>45</v>
      </c>
      <c r="F1130" t="s">
        <v>46</v>
      </c>
      <c r="G1130" t="s">
        <v>2291</v>
      </c>
      <c r="H1130">
        <v>2004</v>
      </c>
      <c r="I1130" t="s">
        <v>15441</v>
      </c>
      <c r="J1130" t="s">
        <v>2211</v>
      </c>
      <c r="K1130" t="s">
        <v>13256</v>
      </c>
      <c r="L1130">
        <v>0</v>
      </c>
      <c r="M1130">
        <v>1</v>
      </c>
      <c r="N1130" t="s">
        <v>49</v>
      </c>
      <c r="O1130" t="s">
        <v>479</v>
      </c>
      <c r="P1130">
        <v>0</v>
      </c>
      <c r="Q1130" t="s">
        <v>51</v>
      </c>
      <c r="R1130" t="s">
        <v>51</v>
      </c>
      <c r="S1130" t="s">
        <v>13284</v>
      </c>
      <c r="T1130">
        <v>1.5480092034701189</v>
      </c>
      <c r="U1130">
        <v>83</v>
      </c>
      <c r="V1130" t="s">
        <v>15481</v>
      </c>
      <c r="W1130" t="s">
        <v>15481</v>
      </c>
      <c r="X1130" t="s">
        <v>13243</v>
      </c>
      <c r="Y1130" s="102">
        <v>45993.385736689816</v>
      </c>
    </row>
    <row r="1131" spans="1:25" x14ac:dyDescent="0.25">
      <c r="A1131">
        <v>2158</v>
      </c>
      <c r="B1131" t="s">
        <v>2292</v>
      </c>
      <c r="C1131" t="s">
        <v>2293</v>
      </c>
      <c r="D1131" t="s">
        <v>2294</v>
      </c>
      <c r="E1131" t="s">
        <v>45</v>
      </c>
      <c r="F1131" t="s">
        <v>46</v>
      </c>
      <c r="G1131" t="s">
        <v>2295</v>
      </c>
      <c r="H1131">
        <v>1920</v>
      </c>
      <c r="I1131" t="s">
        <v>15450</v>
      </c>
      <c r="J1131" t="s">
        <v>928</v>
      </c>
      <c r="K1131" t="s">
        <v>928</v>
      </c>
      <c r="L1131">
        <v>7.2</v>
      </c>
      <c r="M1131">
        <v>1</v>
      </c>
      <c r="N1131" t="s">
        <v>59</v>
      </c>
      <c r="O1131" t="s">
        <v>2278</v>
      </c>
      <c r="P1131">
        <v>0</v>
      </c>
      <c r="Q1131" t="s">
        <v>51</v>
      </c>
      <c r="R1131" t="s">
        <v>51</v>
      </c>
      <c r="S1131" t="s">
        <v>13287</v>
      </c>
      <c r="T1131">
        <v>1.2876730106993379</v>
      </c>
      <c r="U1131">
        <v>54</v>
      </c>
      <c r="V1131" t="s">
        <v>15481</v>
      </c>
      <c r="W1131" t="s">
        <v>15481</v>
      </c>
      <c r="X1131" t="s">
        <v>13243</v>
      </c>
      <c r="Y1131" s="102">
        <v>45993.385736689816</v>
      </c>
    </row>
    <row r="1132" spans="1:25" x14ac:dyDescent="0.25">
      <c r="A1132">
        <v>2159</v>
      </c>
      <c r="B1132" t="s">
        <v>2296</v>
      </c>
      <c r="C1132" t="s">
        <v>2297</v>
      </c>
      <c r="D1132" t="s">
        <v>2298</v>
      </c>
      <c r="E1132" t="s">
        <v>45</v>
      </c>
      <c r="F1132" t="s">
        <v>46</v>
      </c>
      <c r="G1132" t="s">
        <v>2299</v>
      </c>
      <c r="H1132">
        <v>2011</v>
      </c>
      <c r="I1132" t="s">
        <v>15440</v>
      </c>
      <c r="J1132" t="s">
        <v>2211</v>
      </c>
      <c r="K1132" t="s">
        <v>13344</v>
      </c>
      <c r="L1132">
        <v>5.13</v>
      </c>
      <c r="M1132">
        <v>1</v>
      </c>
      <c r="N1132" t="s">
        <v>165</v>
      </c>
      <c r="O1132" t="s">
        <v>65</v>
      </c>
      <c r="P1132">
        <v>0</v>
      </c>
      <c r="Q1132" t="s">
        <v>51</v>
      </c>
      <c r="R1132" t="s">
        <v>51</v>
      </c>
      <c r="S1132" t="s">
        <v>13288</v>
      </c>
      <c r="T1132">
        <v>0.3503959129258053</v>
      </c>
      <c r="U1132">
        <v>29.67</v>
      </c>
      <c r="V1132" t="s">
        <v>15481</v>
      </c>
      <c r="W1132" t="s">
        <v>15481</v>
      </c>
      <c r="X1132" t="s">
        <v>13243</v>
      </c>
      <c r="Y1132" s="102">
        <v>45993.385736689816</v>
      </c>
    </row>
    <row r="1133" spans="1:25" x14ac:dyDescent="0.25">
      <c r="A1133">
        <v>2160</v>
      </c>
      <c r="B1133" t="s">
        <v>2300</v>
      </c>
      <c r="C1133" t="s">
        <v>2301</v>
      </c>
      <c r="D1133" t="s">
        <v>2302</v>
      </c>
      <c r="E1133" t="s">
        <v>45</v>
      </c>
      <c r="F1133" t="s">
        <v>46</v>
      </c>
      <c r="G1133" t="s">
        <v>2299</v>
      </c>
      <c r="H1133">
        <v>1973</v>
      </c>
      <c r="I1133" t="s">
        <v>15440</v>
      </c>
      <c r="J1133" t="s">
        <v>48</v>
      </c>
      <c r="K1133" t="s">
        <v>13256</v>
      </c>
      <c r="L1133">
        <v>0</v>
      </c>
      <c r="M1133">
        <v>4</v>
      </c>
      <c r="N1133" t="s">
        <v>49</v>
      </c>
      <c r="O1133" t="s">
        <v>50</v>
      </c>
      <c r="P1133">
        <v>0</v>
      </c>
      <c r="Q1133" t="s">
        <v>51</v>
      </c>
      <c r="R1133" t="s">
        <v>51</v>
      </c>
      <c r="S1133" t="s">
        <v>13288</v>
      </c>
      <c r="T1133">
        <v>0.49668499999999999</v>
      </c>
      <c r="U1133">
        <v>307.5</v>
      </c>
      <c r="V1133" t="s">
        <v>15172</v>
      </c>
      <c r="W1133" t="s">
        <v>15172</v>
      </c>
      <c r="X1133" t="s">
        <v>13243</v>
      </c>
      <c r="Y1133" s="102">
        <v>45993.385736689816</v>
      </c>
    </row>
    <row r="1134" spans="1:25" x14ac:dyDescent="0.25">
      <c r="A1134">
        <v>2161</v>
      </c>
      <c r="B1134" t="s">
        <v>2303</v>
      </c>
      <c r="C1134" t="s">
        <v>2304</v>
      </c>
      <c r="D1134" t="s">
        <v>2305</v>
      </c>
      <c r="E1134" t="s">
        <v>45</v>
      </c>
      <c r="F1134" t="s">
        <v>46</v>
      </c>
      <c r="G1134" t="s">
        <v>2306</v>
      </c>
      <c r="H1134">
        <v>2007</v>
      </c>
      <c r="I1134" t="s">
        <v>15441</v>
      </c>
      <c r="J1134" t="s">
        <v>2211</v>
      </c>
      <c r="K1134" t="s">
        <v>13344</v>
      </c>
      <c r="L1134">
        <v>0.5</v>
      </c>
      <c r="M1134">
        <v>1</v>
      </c>
      <c r="N1134" t="s">
        <v>49</v>
      </c>
      <c r="O1134" t="s">
        <v>479</v>
      </c>
      <c r="P1134">
        <v>0</v>
      </c>
      <c r="Q1134" t="s">
        <v>51</v>
      </c>
      <c r="R1134" t="s">
        <v>51</v>
      </c>
      <c r="S1134" t="s">
        <v>13259</v>
      </c>
      <c r="T1134">
        <v>0.71680304619278323</v>
      </c>
      <c r="U1134">
        <v>60.7</v>
      </c>
      <c r="V1134" t="s">
        <v>15481</v>
      </c>
      <c r="W1134" t="s">
        <v>15481</v>
      </c>
      <c r="X1134" t="s">
        <v>13243</v>
      </c>
      <c r="Y1134" s="102">
        <v>45993.385736689816</v>
      </c>
    </row>
    <row r="1135" spans="1:25" x14ac:dyDescent="0.25">
      <c r="A1135">
        <v>2162</v>
      </c>
      <c r="B1135" t="s">
        <v>2307</v>
      </c>
      <c r="C1135" t="s">
        <v>2173</v>
      </c>
      <c r="D1135" t="s">
        <v>2308</v>
      </c>
      <c r="E1135" t="s">
        <v>45</v>
      </c>
      <c r="F1135" t="s">
        <v>46</v>
      </c>
      <c r="G1135" t="s">
        <v>122</v>
      </c>
      <c r="H1135">
        <v>1980</v>
      </c>
      <c r="I1135" t="s">
        <v>15440</v>
      </c>
      <c r="J1135" t="s">
        <v>48</v>
      </c>
      <c r="K1135" t="s">
        <v>13256</v>
      </c>
      <c r="L1135">
        <v>0</v>
      </c>
      <c r="M1135">
        <v>3</v>
      </c>
      <c r="N1135" t="s">
        <v>49</v>
      </c>
      <c r="O1135" t="s">
        <v>50</v>
      </c>
      <c r="P1135">
        <v>0</v>
      </c>
      <c r="Q1135" t="s">
        <v>51</v>
      </c>
      <c r="R1135" t="s">
        <v>51</v>
      </c>
      <c r="S1135" t="s">
        <v>13349</v>
      </c>
      <c r="T1135">
        <v>5.5620026518105981</v>
      </c>
      <c r="U1135">
        <v>154</v>
      </c>
      <c r="V1135" t="s">
        <v>15172</v>
      </c>
      <c r="W1135" t="s">
        <v>15172</v>
      </c>
      <c r="X1135" t="s">
        <v>13243</v>
      </c>
      <c r="Y1135" s="102">
        <v>45993.385736689816</v>
      </c>
    </row>
    <row r="1136" spans="1:25" x14ac:dyDescent="0.25">
      <c r="A1136">
        <v>2163</v>
      </c>
      <c r="B1136" t="s">
        <v>16017</v>
      </c>
      <c r="C1136" t="s">
        <v>2309</v>
      </c>
      <c r="D1136" t="s">
        <v>2310</v>
      </c>
      <c r="E1136" t="s">
        <v>45</v>
      </c>
      <c r="F1136" t="s">
        <v>46</v>
      </c>
      <c r="G1136" t="s">
        <v>2311</v>
      </c>
      <c r="H1136">
        <v>2024</v>
      </c>
      <c r="I1136" t="s">
        <v>15441</v>
      </c>
      <c r="J1136" t="s">
        <v>2179</v>
      </c>
      <c r="K1136" t="s">
        <v>13254</v>
      </c>
      <c r="L1136">
        <v>8</v>
      </c>
      <c r="M1136">
        <v>1</v>
      </c>
      <c r="N1136" t="s">
        <v>59</v>
      </c>
      <c r="O1136" t="s">
        <v>50</v>
      </c>
      <c r="P1136">
        <v>0</v>
      </c>
      <c r="Q1136" t="s">
        <v>51</v>
      </c>
      <c r="R1136" t="s">
        <v>51</v>
      </c>
      <c r="S1136" t="s">
        <v>13293</v>
      </c>
      <c r="T1136">
        <v>1.9309390873860726</v>
      </c>
      <c r="U1136">
        <v>90</v>
      </c>
      <c r="V1136" t="s">
        <v>15481</v>
      </c>
      <c r="W1136" t="s">
        <v>15481</v>
      </c>
      <c r="X1136" t="s">
        <v>13243</v>
      </c>
      <c r="Y1136" s="102">
        <v>45993.385736689816</v>
      </c>
    </row>
    <row r="1137" spans="1:25" x14ac:dyDescent="0.25">
      <c r="A1137">
        <v>2164</v>
      </c>
      <c r="B1137" t="s">
        <v>2312</v>
      </c>
      <c r="C1137" t="s">
        <v>2313</v>
      </c>
      <c r="D1137" t="s">
        <v>13350</v>
      </c>
      <c r="E1137" t="s">
        <v>45</v>
      </c>
      <c r="F1137" t="s">
        <v>46</v>
      </c>
      <c r="G1137" t="s">
        <v>2314</v>
      </c>
      <c r="H1137">
        <v>1975</v>
      </c>
      <c r="I1137" t="s">
        <v>15450</v>
      </c>
      <c r="J1137" t="s">
        <v>2179</v>
      </c>
      <c r="K1137" t="s">
        <v>13344</v>
      </c>
      <c r="L1137">
        <v>8</v>
      </c>
      <c r="M1137">
        <v>2</v>
      </c>
      <c r="N1137" t="s">
        <v>59</v>
      </c>
      <c r="O1137" t="s">
        <v>50</v>
      </c>
      <c r="P1137">
        <v>0</v>
      </c>
      <c r="Q1137" t="s">
        <v>51</v>
      </c>
      <c r="R1137" t="s">
        <v>51</v>
      </c>
      <c r="S1137" t="s">
        <v>13293</v>
      </c>
      <c r="T1137">
        <v>53.391030608299054</v>
      </c>
      <c r="U1137">
        <v>77</v>
      </c>
      <c r="V1137" t="s">
        <v>15481</v>
      </c>
      <c r="W1137" t="s">
        <v>15481</v>
      </c>
      <c r="X1137" t="s">
        <v>13243</v>
      </c>
      <c r="Y1137" s="102">
        <v>45993.385736689816</v>
      </c>
    </row>
    <row r="1138" spans="1:25" x14ac:dyDescent="0.25">
      <c r="A1138">
        <v>2165</v>
      </c>
      <c r="B1138" t="s">
        <v>15237</v>
      </c>
      <c r="C1138" t="s">
        <v>99</v>
      </c>
      <c r="D1138" t="s">
        <v>15236</v>
      </c>
      <c r="E1138" t="s">
        <v>45</v>
      </c>
      <c r="F1138" t="s">
        <v>46</v>
      </c>
      <c r="G1138" t="s">
        <v>2316</v>
      </c>
      <c r="H1138">
        <v>2019</v>
      </c>
      <c r="I1138" t="s">
        <v>15441</v>
      </c>
      <c r="J1138" t="s">
        <v>2179</v>
      </c>
      <c r="K1138" t="s">
        <v>13344</v>
      </c>
      <c r="L1138">
        <v>5.0999999999999996</v>
      </c>
      <c r="M1138">
        <v>1</v>
      </c>
      <c r="N1138" t="s">
        <v>59</v>
      </c>
      <c r="O1138" t="s">
        <v>50</v>
      </c>
      <c r="P1138">
        <v>0</v>
      </c>
      <c r="Q1138" t="s">
        <v>51</v>
      </c>
      <c r="R1138" t="s">
        <v>51</v>
      </c>
      <c r="S1138" t="s">
        <v>13294</v>
      </c>
      <c r="T1138">
        <v>5.2191556887645287</v>
      </c>
      <c r="U1138">
        <v>37.75</v>
      </c>
      <c r="V1138" t="s">
        <v>15481</v>
      </c>
      <c r="W1138" t="s">
        <v>15481</v>
      </c>
      <c r="X1138" t="s">
        <v>13243</v>
      </c>
      <c r="Y1138" s="102">
        <v>45993.385736689816</v>
      </c>
    </row>
    <row r="1139" spans="1:25" x14ac:dyDescent="0.25">
      <c r="A1139">
        <v>2166</v>
      </c>
      <c r="B1139" t="s">
        <v>2317</v>
      </c>
      <c r="C1139" t="s">
        <v>2318</v>
      </c>
      <c r="D1139" t="s">
        <v>2315</v>
      </c>
      <c r="E1139" t="s">
        <v>45</v>
      </c>
      <c r="F1139" t="s">
        <v>46</v>
      </c>
      <c r="G1139" t="s">
        <v>2319</v>
      </c>
      <c r="H1139">
        <v>1982</v>
      </c>
      <c r="I1139" t="s">
        <v>15450</v>
      </c>
      <c r="J1139" t="s">
        <v>2218</v>
      </c>
      <c r="K1139" t="s">
        <v>13344</v>
      </c>
      <c r="L1139">
        <v>6.61</v>
      </c>
      <c r="M1139">
        <v>1</v>
      </c>
      <c r="N1139" t="s">
        <v>59</v>
      </c>
      <c r="O1139" t="s">
        <v>50</v>
      </c>
      <c r="P1139">
        <v>0</v>
      </c>
      <c r="Q1139" t="s">
        <v>51</v>
      </c>
      <c r="R1139" t="s">
        <v>51</v>
      </c>
      <c r="S1139" t="s">
        <v>13294</v>
      </c>
      <c r="T1139">
        <v>5.8624875048407858</v>
      </c>
      <c r="U1139">
        <v>45</v>
      </c>
      <c r="V1139" t="s">
        <v>15481</v>
      </c>
      <c r="W1139" t="s">
        <v>15481</v>
      </c>
      <c r="X1139" t="s">
        <v>13243</v>
      </c>
      <c r="Y1139" s="102">
        <v>45993.385736689816</v>
      </c>
    </row>
    <row r="1140" spans="1:25" x14ac:dyDescent="0.25">
      <c r="A1140">
        <v>2167</v>
      </c>
      <c r="B1140" t="s">
        <v>2320</v>
      </c>
      <c r="C1140" t="s">
        <v>2321</v>
      </c>
      <c r="D1140" t="s">
        <v>2322</v>
      </c>
      <c r="E1140" t="s">
        <v>45</v>
      </c>
      <c r="F1140" t="s">
        <v>46</v>
      </c>
      <c r="G1140" t="s">
        <v>2323</v>
      </c>
      <c r="H1140">
        <v>1962</v>
      </c>
      <c r="I1140" t="s">
        <v>15448</v>
      </c>
      <c r="J1140" t="s">
        <v>928</v>
      </c>
      <c r="K1140" t="s">
        <v>13344</v>
      </c>
      <c r="L1140">
        <v>5</v>
      </c>
      <c r="M1140">
        <v>2</v>
      </c>
      <c r="N1140" t="s">
        <v>928</v>
      </c>
      <c r="O1140" t="s">
        <v>50</v>
      </c>
      <c r="P1140">
        <v>0</v>
      </c>
      <c r="Q1140" t="s">
        <v>51</v>
      </c>
      <c r="R1140" t="s">
        <v>51</v>
      </c>
      <c r="S1140" t="s">
        <v>13295</v>
      </c>
      <c r="T1140">
        <v>30.520907537610917</v>
      </c>
      <c r="U1140">
        <v>60</v>
      </c>
      <c r="V1140" t="s">
        <v>15481</v>
      </c>
      <c r="W1140" t="s">
        <v>15481</v>
      </c>
      <c r="X1140" t="s">
        <v>13243</v>
      </c>
      <c r="Y1140" s="102">
        <v>45993.385736689816</v>
      </c>
    </row>
    <row r="1141" spans="1:25" x14ac:dyDescent="0.25">
      <c r="A1141">
        <v>2168</v>
      </c>
      <c r="B1141" t="s">
        <v>2324</v>
      </c>
      <c r="C1141" t="s">
        <v>2325</v>
      </c>
      <c r="D1141" t="s">
        <v>2326</v>
      </c>
      <c r="E1141" t="s">
        <v>45</v>
      </c>
      <c r="F1141" t="s">
        <v>46</v>
      </c>
      <c r="G1141" t="s">
        <v>2327</v>
      </c>
      <c r="H1141">
        <v>2000</v>
      </c>
      <c r="I1141" t="s">
        <v>15440</v>
      </c>
      <c r="J1141" t="s">
        <v>48</v>
      </c>
      <c r="K1141" t="s">
        <v>13256</v>
      </c>
      <c r="L1141">
        <v>0</v>
      </c>
      <c r="M1141">
        <v>2</v>
      </c>
      <c r="N1141" t="s">
        <v>49</v>
      </c>
      <c r="O1141" t="s">
        <v>50</v>
      </c>
      <c r="P1141">
        <v>0</v>
      </c>
      <c r="Q1141" t="s">
        <v>51</v>
      </c>
      <c r="R1141" t="s">
        <v>51</v>
      </c>
      <c r="S1141" t="s">
        <v>13296</v>
      </c>
      <c r="T1141">
        <v>17.576226887162193</v>
      </c>
      <c r="U1141">
        <v>164</v>
      </c>
      <c r="V1141" t="s">
        <v>15481</v>
      </c>
      <c r="W1141" t="s">
        <v>15481</v>
      </c>
      <c r="X1141" t="s">
        <v>13243</v>
      </c>
      <c r="Y1141" s="102">
        <v>45993.385736689816</v>
      </c>
    </row>
    <row r="1142" spans="1:25" x14ac:dyDescent="0.25">
      <c r="A1142">
        <v>2169</v>
      </c>
      <c r="B1142" t="s">
        <v>2328</v>
      </c>
      <c r="C1142" t="s">
        <v>2329</v>
      </c>
      <c r="D1142" t="s">
        <v>2330</v>
      </c>
      <c r="E1142" t="s">
        <v>45</v>
      </c>
      <c r="F1142" t="s">
        <v>46</v>
      </c>
      <c r="G1142" t="s">
        <v>2331</v>
      </c>
      <c r="H1142">
        <v>1962</v>
      </c>
      <c r="I1142" t="s">
        <v>15440</v>
      </c>
      <c r="J1142" t="s">
        <v>928</v>
      </c>
      <c r="K1142" t="s">
        <v>13344</v>
      </c>
      <c r="L1142">
        <v>3.2</v>
      </c>
      <c r="M1142">
        <v>2</v>
      </c>
      <c r="N1142" t="s">
        <v>928</v>
      </c>
      <c r="O1142" t="s">
        <v>50</v>
      </c>
      <c r="P1142">
        <v>0</v>
      </c>
      <c r="Q1142" t="s">
        <v>51</v>
      </c>
      <c r="R1142" t="s">
        <v>51</v>
      </c>
      <c r="S1142" t="s">
        <v>13298</v>
      </c>
      <c r="T1142">
        <v>3.755361103576063</v>
      </c>
      <c r="U1142">
        <v>44</v>
      </c>
      <c r="V1142" t="s">
        <v>15481</v>
      </c>
      <c r="W1142" t="s">
        <v>15481</v>
      </c>
      <c r="X1142" t="s">
        <v>13243</v>
      </c>
      <c r="Y1142" s="102">
        <v>45993.385736689816</v>
      </c>
    </row>
    <row r="1143" spans="1:25" x14ac:dyDescent="0.25">
      <c r="A1143">
        <v>2170</v>
      </c>
      <c r="B1143" t="s">
        <v>2332</v>
      </c>
      <c r="C1143" t="s">
        <v>2333</v>
      </c>
      <c r="D1143" t="s">
        <v>2334</v>
      </c>
      <c r="E1143" t="s">
        <v>45</v>
      </c>
      <c r="F1143" t="s">
        <v>46</v>
      </c>
      <c r="G1143" t="s">
        <v>2335</v>
      </c>
      <c r="H1143">
        <v>1962</v>
      </c>
      <c r="I1143" t="s">
        <v>15450</v>
      </c>
      <c r="J1143" t="s">
        <v>928</v>
      </c>
      <c r="K1143" t="s">
        <v>13344</v>
      </c>
      <c r="L1143">
        <v>13.41</v>
      </c>
      <c r="M1143">
        <v>2</v>
      </c>
      <c r="N1143" t="s">
        <v>928</v>
      </c>
      <c r="O1143" t="s">
        <v>50</v>
      </c>
      <c r="P1143">
        <v>0</v>
      </c>
      <c r="Q1143" t="s">
        <v>51</v>
      </c>
      <c r="R1143" t="s">
        <v>51</v>
      </c>
      <c r="S1143" t="s">
        <v>13299</v>
      </c>
      <c r="T1143">
        <v>2.4443621584844331</v>
      </c>
      <c r="U1143">
        <v>64</v>
      </c>
      <c r="V1143" t="s">
        <v>15481</v>
      </c>
      <c r="W1143" t="s">
        <v>15481</v>
      </c>
      <c r="X1143" t="s">
        <v>13243</v>
      </c>
      <c r="Y1143" s="102">
        <v>45993.385736689816</v>
      </c>
    </row>
    <row r="1144" spans="1:25" x14ac:dyDescent="0.25">
      <c r="A1144">
        <v>2171</v>
      </c>
      <c r="B1144" t="s">
        <v>2336</v>
      </c>
      <c r="C1144" t="s">
        <v>2337</v>
      </c>
      <c r="D1144" t="s">
        <v>2338</v>
      </c>
      <c r="E1144" t="s">
        <v>45</v>
      </c>
      <c r="F1144" t="s">
        <v>46</v>
      </c>
      <c r="G1144" t="s">
        <v>2339</v>
      </c>
      <c r="H1144">
        <v>2010</v>
      </c>
      <c r="I1144" t="s">
        <v>15440</v>
      </c>
      <c r="J1144" t="s">
        <v>2211</v>
      </c>
      <c r="K1144" t="s">
        <v>13344</v>
      </c>
      <c r="L1144">
        <v>3.6</v>
      </c>
      <c r="M1144">
        <v>1</v>
      </c>
      <c r="N1144" t="s">
        <v>165</v>
      </c>
      <c r="O1144" t="s">
        <v>65</v>
      </c>
      <c r="P1144">
        <v>0</v>
      </c>
      <c r="Q1144" t="s">
        <v>51</v>
      </c>
      <c r="R1144" t="s">
        <v>51</v>
      </c>
      <c r="S1144" t="s">
        <v>13300</v>
      </c>
      <c r="T1144">
        <v>0.9022365634861933</v>
      </c>
      <c r="U1144">
        <v>21.875</v>
      </c>
      <c r="V1144" t="s">
        <v>15481</v>
      </c>
      <c r="W1144" t="s">
        <v>15481</v>
      </c>
      <c r="X1144" t="s">
        <v>13243</v>
      </c>
      <c r="Y1144" s="102">
        <v>45993.385736689816</v>
      </c>
    </row>
    <row r="1145" spans="1:25" x14ac:dyDescent="0.25">
      <c r="A1145">
        <v>2172</v>
      </c>
      <c r="B1145" t="s">
        <v>16018</v>
      </c>
      <c r="C1145" t="s">
        <v>2340</v>
      </c>
      <c r="D1145" t="s">
        <v>2341</v>
      </c>
      <c r="E1145" t="s">
        <v>45</v>
      </c>
      <c r="F1145" t="s">
        <v>46</v>
      </c>
      <c r="G1145" t="s">
        <v>2323</v>
      </c>
      <c r="H1145">
        <v>2025</v>
      </c>
      <c r="I1145" t="s">
        <v>15441</v>
      </c>
      <c r="J1145" t="s">
        <v>2179</v>
      </c>
      <c r="K1145" t="s">
        <v>13344</v>
      </c>
      <c r="L1145">
        <v>6.37</v>
      </c>
      <c r="M1145">
        <v>1</v>
      </c>
      <c r="N1145" t="s">
        <v>59</v>
      </c>
      <c r="O1145" t="s">
        <v>50</v>
      </c>
      <c r="P1145">
        <v>0</v>
      </c>
      <c r="Q1145" t="s">
        <v>51</v>
      </c>
      <c r="R1145" t="s">
        <v>51</v>
      </c>
      <c r="S1145" t="s">
        <v>13300</v>
      </c>
      <c r="T1145">
        <v>2.1229631440833785</v>
      </c>
      <c r="U1145">
        <v>55</v>
      </c>
      <c r="V1145" t="s">
        <v>15481</v>
      </c>
      <c r="W1145" t="s">
        <v>15481</v>
      </c>
      <c r="X1145" t="s">
        <v>13243</v>
      </c>
      <c r="Y1145" s="102">
        <v>45993.385736689816</v>
      </c>
    </row>
    <row r="1146" spans="1:25" x14ac:dyDescent="0.25">
      <c r="A1146">
        <v>2173</v>
      </c>
      <c r="B1146" t="s">
        <v>2342</v>
      </c>
      <c r="C1146" t="s">
        <v>2343</v>
      </c>
      <c r="D1146" t="s">
        <v>2344</v>
      </c>
      <c r="E1146" t="s">
        <v>45</v>
      </c>
      <c r="F1146" t="s">
        <v>46</v>
      </c>
      <c r="G1146" t="s">
        <v>2345</v>
      </c>
      <c r="H1146">
        <v>1962</v>
      </c>
      <c r="I1146" t="s">
        <v>15450</v>
      </c>
      <c r="J1146" t="s">
        <v>928</v>
      </c>
      <c r="K1146" t="s">
        <v>928</v>
      </c>
      <c r="L1146">
        <v>3.63</v>
      </c>
      <c r="M1146">
        <v>2</v>
      </c>
      <c r="N1146" t="s">
        <v>928</v>
      </c>
      <c r="O1146" t="s">
        <v>50</v>
      </c>
      <c r="P1146">
        <v>0</v>
      </c>
      <c r="Q1146" t="s">
        <v>51</v>
      </c>
      <c r="R1146" t="s">
        <v>51</v>
      </c>
      <c r="S1146" t="s">
        <v>13301</v>
      </c>
      <c r="T1146">
        <v>0.8642084304580957</v>
      </c>
      <c r="U1146">
        <v>56</v>
      </c>
      <c r="V1146" t="s">
        <v>15481</v>
      </c>
      <c r="W1146" t="s">
        <v>15481</v>
      </c>
      <c r="X1146" t="s">
        <v>13243</v>
      </c>
      <c r="Y1146" s="102">
        <v>45993.385736689816</v>
      </c>
    </row>
    <row r="1147" spans="1:25" x14ac:dyDescent="0.25">
      <c r="A1147">
        <v>2174</v>
      </c>
      <c r="B1147" t="s">
        <v>2346</v>
      </c>
      <c r="C1147" t="s">
        <v>16019</v>
      </c>
      <c r="D1147" t="s">
        <v>2347</v>
      </c>
      <c r="E1147" t="s">
        <v>45</v>
      </c>
      <c r="F1147" t="s">
        <v>46</v>
      </c>
      <c r="G1147" t="s">
        <v>2348</v>
      </c>
      <c r="H1147">
        <v>1913</v>
      </c>
      <c r="I1147" t="s">
        <v>15450</v>
      </c>
      <c r="J1147" t="s">
        <v>928</v>
      </c>
      <c r="K1147" t="s">
        <v>928</v>
      </c>
      <c r="L1147">
        <v>4</v>
      </c>
      <c r="M1147">
        <v>1</v>
      </c>
      <c r="N1147" t="s">
        <v>59</v>
      </c>
      <c r="O1147" t="s">
        <v>2278</v>
      </c>
      <c r="P1147">
        <v>0</v>
      </c>
      <c r="Q1147" t="s">
        <v>51</v>
      </c>
      <c r="R1147" t="s">
        <v>51</v>
      </c>
      <c r="S1147" t="s">
        <v>13302</v>
      </c>
      <c r="T1147">
        <v>0.48906949287520479</v>
      </c>
      <c r="U1147">
        <v>75</v>
      </c>
      <c r="V1147" t="s">
        <v>15481</v>
      </c>
      <c r="W1147" t="s">
        <v>15481</v>
      </c>
      <c r="X1147" t="s">
        <v>13243</v>
      </c>
      <c r="Y1147" s="102">
        <v>45993.385736689816</v>
      </c>
    </row>
    <row r="1148" spans="1:25" x14ac:dyDescent="0.25">
      <c r="A1148">
        <v>2175</v>
      </c>
      <c r="B1148" t="s">
        <v>2349</v>
      </c>
      <c r="C1148" t="s">
        <v>2350</v>
      </c>
      <c r="D1148" t="s">
        <v>2351</v>
      </c>
      <c r="E1148" t="s">
        <v>45</v>
      </c>
      <c r="F1148" t="s">
        <v>46</v>
      </c>
      <c r="G1148" t="s">
        <v>2352</v>
      </c>
      <c r="H1148">
        <v>2011</v>
      </c>
      <c r="I1148" t="s">
        <v>15440</v>
      </c>
      <c r="J1148" t="s">
        <v>2211</v>
      </c>
      <c r="K1148" t="s">
        <v>13254</v>
      </c>
      <c r="L1148">
        <v>6.75</v>
      </c>
      <c r="M1148">
        <v>1</v>
      </c>
      <c r="N1148" t="s">
        <v>165</v>
      </c>
      <c r="O1148" t="s">
        <v>65</v>
      </c>
      <c r="P1148">
        <v>0</v>
      </c>
      <c r="Q1148" t="s">
        <v>51</v>
      </c>
      <c r="R1148" t="s">
        <v>51</v>
      </c>
      <c r="S1148" t="s">
        <v>13303</v>
      </c>
      <c r="T1148">
        <v>2.3319790508338349</v>
      </c>
      <c r="U1148">
        <v>30.3</v>
      </c>
      <c r="V1148" t="s">
        <v>15481</v>
      </c>
      <c r="W1148" t="s">
        <v>15481</v>
      </c>
      <c r="X1148" t="s">
        <v>13243</v>
      </c>
      <c r="Y1148" s="102">
        <v>45993.385736689816</v>
      </c>
    </row>
    <row r="1149" spans="1:25" x14ac:dyDescent="0.25">
      <c r="A1149">
        <v>2176</v>
      </c>
      <c r="B1149" t="s">
        <v>2353</v>
      </c>
      <c r="C1149" t="s">
        <v>2354</v>
      </c>
      <c r="D1149" t="s">
        <v>2355</v>
      </c>
      <c r="E1149" t="s">
        <v>45</v>
      </c>
      <c r="F1149" t="s">
        <v>46</v>
      </c>
      <c r="G1149" t="s">
        <v>2356</v>
      </c>
      <c r="H1149">
        <v>1962</v>
      </c>
      <c r="I1149" t="s">
        <v>15450</v>
      </c>
      <c r="J1149" t="s">
        <v>928</v>
      </c>
      <c r="K1149" t="s">
        <v>260</v>
      </c>
      <c r="L1149">
        <v>4</v>
      </c>
      <c r="M1149">
        <v>2</v>
      </c>
      <c r="N1149" t="s">
        <v>928</v>
      </c>
      <c r="O1149" t="s">
        <v>50</v>
      </c>
      <c r="P1149">
        <v>0</v>
      </c>
      <c r="Q1149" t="s">
        <v>51</v>
      </c>
      <c r="R1149" t="s">
        <v>51</v>
      </c>
      <c r="S1149" t="s">
        <v>13303</v>
      </c>
      <c r="T1149">
        <v>3.2643587465738895</v>
      </c>
      <c r="U1149">
        <v>69</v>
      </c>
      <c r="V1149" t="s">
        <v>15481</v>
      </c>
      <c r="W1149" t="s">
        <v>15481</v>
      </c>
      <c r="X1149" t="s">
        <v>13243</v>
      </c>
      <c r="Y1149" s="102">
        <v>45993.385736689816</v>
      </c>
    </row>
    <row r="1150" spans="1:25" x14ac:dyDescent="0.25">
      <c r="A1150">
        <v>2177</v>
      </c>
      <c r="B1150" t="s">
        <v>2357</v>
      </c>
      <c r="C1150" t="s">
        <v>2358</v>
      </c>
      <c r="D1150" t="s">
        <v>2359</v>
      </c>
      <c r="E1150" t="s">
        <v>45</v>
      </c>
      <c r="F1150" t="s">
        <v>46</v>
      </c>
      <c r="G1150" t="s">
        <v>2360</v>
      </c>
      <c r="H1150">
        <v>1995</v>
      </c>
      <c r="I1150" t="s">
        <v>15440</v>
      </c>
      <c r="J1150" t="s">
        <v>48</v>
      </c>
      <c r="K1150" t="s">
        <v>13256</v>
      </c>
      <c r="L1150">
        <v>0</v>
      </c>
      <c r="M1150">
        <v>2</v>
      </c>
      <c r="N1150" t="s">
        <v>49</v>
      </c>
      <c r="O1150" t="s">
        <v>50</v>
      </c>
      <c r="P1150">
        <v>0</v>
      </c>
      <c r="Q1150" t="s">
        <v>51</v>
      </c>
      <c r="R1150" t="s">
        <v>51</v>
      </c>
      <c r="S1150" t="s">
        <v>13304</v>
      </c>
      <c r="T1150">
        <v>5.5650118626369038E-2</v>
      </c>
      <c r="U1150">
        <v>102.25</v>
      </c>
      <c r="V1150" t="s">
        <v>15481</v>
      </c>
      <c r="W1150" t="s">
        <v>15481</v>
      </c>
      <c r="X1150" t="s">
        <v>13242</v>
      </c>
      <c r="Y1150" s="102">
        <v>45993.385736689816</v>
      </c>
    </row>
    <row r="1151" spans="1:25" x14ac:dyDescent="0.25">
      <c r="A1151">
        <v>2178</v>
      </c>
      <c r="B1151" t="s">
        <v>2361</v>
      </c>
      <c r="C1151" t="s">
        <v>2362</v>
      </c>
      <c r="D1151" t="s">
        <v>2359</v>
      </c>
      <c r="E1151" t="s">
        <v>45</v>
      </c>
      <c r="F1151" t="s">
        <v>46</v>
      </c>
      <c r="G1151" t="s">
        <v>2360</v>
      </c>
      <c r="H1151">
        <v>1959</v>
      </c>
      <c r="I1151" t="s">
        <v>15440</v>
      </c>
      <c r="J1151" t="s">
        <v>48</v>
      </c>
      <c r="K1151" t="s">
        <v>13344</v>
      </c>
      <c r="L1151">
        <v>3.64</v>
      </c>
      <c r="M1151">
        <v>1</v>
      </c>
      <c r="N1151" t="s">
        <v>59</v>
      </c>
      <c r="O1151" t="s">
        <v>50</v>
      </c>
      <c r="P1151">
        <v>0</v>
      </c>
      <c r="Q1151" t="s">
        <v>51</v>
      </c>
      <c r="R1151" t="s">
        <v>51</v>
      </c>
      <c r="S1151" t="s">
        <v>13304</v>
      </c>
      <c r="T1151">
        <v>0.12094998698303641</v>
      </c>
      <c r="U1151">
        <v>27</v>
      </c>
      <c r="V1151" t="s">
        <v>15481</v>
      </c>
      <c r="W1151" t="s">
        <v>15481</v>
      </c>
      <c r="X1151" t="s">
        <v>13242</v>
      </c>
      <c r="Y1151" s="102">
        <v>45993.385736689816</v>
      </c>
    </row>
    <row r="1152" spans="1:25" x14ac:dyDescent="0.25">
      <c r="A1152">
        <v>2179</v>
      </c>
      <c r="B1152" t="s">
        <v>2363</v>
      </c>
      <c r="C1152" t="s">
        <v>15490</v>
      </c>
      <c r="D1152" t="s">
        <v>2359</v>
      </c>
      <c r="E1152" t="s">
        <v>45</v>
      </c>
      <c r="F1152" t="s">
        <v>46</v>
      </c>
      <c r="G1152" t="s">
        <v>2360</v>
      </c>
      <c r="H1152">
        <v>1982</v>
      </c>
      <c r="I1152" t="s">
        <v>15450</v>
      </c>
      <c r="J1152" t="s">
        <v>2218</v>
      </c>
      <c r="K1152" t="s">
        <v>13344</v>
      </c>
      <c r="L1152">
        <v>7.31</v>
      </c>
      <c r="M1152">
        <v>1</v>
      </c>
      <c r="N1152" t="s">
        <v>59</v>
      </c>
      <c r="O1152" t="s">
        <v>50</v>
      </c>
      <c r="P1152">
        <v>0</v>
      </c>
      <c r="Q1152" t="s">
        <v>51</v>
      </c>
      <c r="R1152" t="s">
        <v>51</v>
      </c>
      <c r="S1152" t="s">
        <v>13304</v>
      </c>
      <c r="T1152">
        <v>0.3435114537204017</v>
      </c>
      <c r="U1152">
        <v>51</v>
      </c>
      <c r="V1152" t="s">
        <v>15481</v>
      </c>
      <c r="W1152" t="s">
        <v>15481</v>
      </c>
      <c r="X1152" t="s">
        <v>13242</v>
      </c>
      <c r="Y1152" s="102">
        <v>45993.385736689816</v>
      </c>
    </row>
    <row r="1153" spans="1:25" x14ac:dyDescent="0.25">
      <c r="A1153">
        <v>2181</v>
      </c>
      <c r="B1153" t="s">
        <v>2364</v>
      </c>
      <c r="C1153" t="s">
        <v>2365</v>
      </c>
      <c r="D1153" t="s">
        <v>2366</v>
      </c>
      <c r="E1153" t="s">
        <v>45</v>
      </c>
      <c r="F1153" t="s">
        <v>46</v>
      </c>
      <c r="G1153" t="s">
        <v>2367</v>
      </c>
      <c r="H1153">
        <v>1977</v>
      </c>
      <c r="I1153" t="s">
        <v>15450</v>
      </c>
      <c r="J1153" t="s">
        <v>2218</v>
      </c>
      <c r="K1153" t="s">
        <v>13344</v>
      </c>
      <c r="L1153">
        <v>9</v>
      </c>
      <c r="M1153">
        <v>1</v>
      </c>
      <c r="N1153" t="s">
        <v>59</v>
      </c>
      <c r="O1153" t="s">
        <v>50</v>
      </c>
      <c r="P1153">
        <v>0</v>
      </c>
      <c r="Q1153" t="s">
        <v>51</v>
      </c>
      <c r="R1153" t="s">
        <v>51</v>
      </c>
      <c r="S1153" t="s">
        <v>13305</v>
      </c>
      <c r="T1153">
        <v>0.65226600000000001</v>
      </c>
      <c r="U1153">
        <v>40</v>
      </c>
      <c r="V1153" t="s">
        <v>15481</v>
      </c>
      <c r="W1153" t="s">
        <v>15481</v>
      </c>
      <c r="X1153" t="s">
        <v>13243</v>
      </c>
      <c r="Y1153" s="102">
        <v>45993.385736689816</v>
      </c>
    </row>
    <row r="1154" spans="1:25" x14ac:dyDescent="0.25">
      <c r="A1154">
        <v>2182</v>
      </c>
      <c r="B1154" t="s">
        <v>2368</v>
      </c>
      <c r="C1154" t="s">
        <v>2369</v>
      </c>
      <c r="D1154" t="s">
        <v>2366</v>
      </c>
      <c r="E1154" t="s">
        <v>45</v>
      </c>
      <c r="F1154" t="s">
        <v>46</v>
      </c>
      <c r="G1154" t="s">
        <v>2370</v>
      </c>
      <c r="H1154">
        <v>1985</v>
      </c>
      <c r="I1154" t="s">
        <v>15440</v>
      </c>
      <c r="J1154" t="s">
        <v>2211</v>
      </c>
      <c r="K1154" t="s">
        <v>13256</v>
      </c>
      <c r="L1154">
        <v>0</v>
      </c>
      <c r="M1154">
        <v>1</v>
      </c>
      <c r="N1154" t="s">
        <v>165</v>
      </c>
      <c r="O1154" t="s">
        <v>65</v>
      </c>
      <c r="P1154">
        <v>0</v>
      </c>
      <c r="Q1154" t="s">
        <v>51</v>
      </c>
      <c r="R1154" t="s">
        <v>51</v>
      </c>
      <c r="S1154" t="s">
        <v>13305</v>
      </c>
      <c r="T1154">
        <v>11.700126742643192</v>
      </c>
      <c r="U1154">
        <v>21</v>
      </c>
      <c r="V1154" t="s">
        <v>15481</v>
      </c>
      <c r="W1154" t="s">
        <v>15481</v>
      </c>
      <c r="X1154" t="s">
        <v>13243</v>
      </c>
      <c r="Y1154" s="102">
        <v>45993.385736689816</v>
      </c>
    </row>
    <row r="1155" spans="1:25" x14ac:dyDescent="0.25">
      <c r="A1155">
        <v>2183</v>
      </c>
      <c r="B1155" t="s">
        <v>2371</v>
      </c>
      <c r="C1155" t="s">
        <v>2372</v>
      </c>
      <c r="D1155" t="s">
        <v>2373</v>
      </c>
      <c r="E1155" t="s">
        <v>45</v>
      </c>
      <c r="F1155" t="s">
        <v>46</v>
      </c>
      <c r="G1155" t="s">
        <v>2374</v>
      </c>
      <c r="H1155">
        <v>1909</v>
      </c>
      <c r="I1155" t="s">
        <v>15450</v>
      </c>
      <c r="J1155" t="s">
        <v>2179</v>
      </c>
      <c r="K1155" t="s">
        <v>928</v>
      </c>
      <c r="L1155">
        <v>2</v>
      </c>
      <c r="M1155">
        <v>1</v>
      </c>
      <c r="N1155" t="s">
        <v>59</v>
      </c>
      <c r="O1155" t="s">
        <v>2278</v>
      </c>
      <c r="P1155">
        <v>0</v>
      </c>
      <c r="Q1155" t="s">
        <v>51</v>
      </c>
      <c r="R1155" t="s">
        <v>51</v>
      </c>
      <c r="S1155" t="s">
        <v>13306</v>
      </c>
      <c r="T1155">
        <v>0.32812748539436143</v>
      </c>
      <c r="U1155">
        <v>64</v>
      </c>
      <c r="V1155" t="s">
        <v>15481</v>
      </c>
      <c r="W1155" t="s">
        <v>15481</v>
      </c>
      <c r="X1155" t="s">
        <v>13243</v>
      </c>
      <c r="Y1155" s="102">
        <v>45993.385736689816</v>
      </c>
    </row>
    <row r="1156" spans="1:25" x14ac:dyDescent="0.25">
      <c r="A1156">
        <v>2184</v>
      </c>
      <c r="B1156" t="s">
        <v>13351</v>
      </c>
      <c r="C1156" t="s">
        <v>2375</v>
      </c>
      <c r="D1156" t="s">
        <v>2376</v>
      </c>
      <c r="E1156" t="s">
        <v>45</v>
      </c>
      <c r="F1156" t="s">
        <v>46</v>
      </c>
      <c r="G1156" t="s">
        <v>2377</v>
      </c>
      <c r="H1156">
        <v>2018</v>
      </c>
      <c r="I1156" t="s">
        <v>15441</v>
      </c>
      <c r="J1156" t="s">
        <v>2179</v>
      </c>
      <c r="K1156" t="s">
        <v>13344</v>
      </c>
      <c r="L1156">
        <v>0</v>
      </c>
      <c r="M1156">
        <v>1</v>
      </c>
      <c r="N1156" t="s">
        <v>59</v>
      </c>
      <c r="O1156" t="s">
        <v>50</v>
      </c>
      <c r="P1156">
        <v>0</v>
      </c>
      <c r="Q1156" t="s">
        <v>51</v>
      </c>
      <c r="R1156" t="s">
        <v>51</v>
      </c>
      <c r="S1156" t="s">
        <v>13307</v>
      </c>
      <c r="T1156">
        <v>0.48138269023479963</v>
      </c>
      <c r="U1156">
        <v>55</v>
      </c>
      <c r="V1156" t="s">
        <v>15481</v>
      </c>
      <c r="W1156" t="s">
        <v>15481</v>
      </c>
      <c r="X1156" t="s">
        <v>13243</v>
      </c>
      <c r="Y1156" s="102">
        <v>45993.385736689816</v>
      </c>
    </row>
    <row r="1157" spans="1:25" x14ac:dyDescent="0.25">
      <c r="A1157">
        <v>2185</v>
      </c>
      <c r="B1157" t="s">
        <v>2378</v>
      </c>
      <c r="C1157" t="s">
        <v>2379</v>
      </c>
      <c r="D1157" t="s">
        <v>2380</v>
      </c>
      <c r="E1157" t="s">
        <v>45</v>
      </c>
      <c r="F1157" t="s">
        <v>46</v>
      </c>
      <c r="G1157" t="s">
        <v>2381</v>
      </c>
      <c r="H1157">
        <v>1982</v>
      </c>
      <c r="I1157" t="s">
        <v>15450</v>
      </c>
      <c r="J1157" t="s">
        <v>2218</v>
      </c>
      <c r="K1157" t="s">
        <v>13344</v>
      </c>
      <c r="L1157">
        <v>5</v>
      </c>
      <c r="M1157">
        <v>1</v>
      </c>
      <c r="N1157" t="s">
        <v>59</v>
      </c>
      <c r="O1157" t="s">
        <v>50</v>
      </c>
      <c r="P1157">
        <v>0</v>
      </c>
      <c r="Q1157" t="s">
        <v>51</v>
      </c>
      <c r="R1157" t="s">
        <v>51</v>
      </c>
      <c r="S1157" t="s">
        <v>13308</v>
      </c>
      <c r="T1157">
        <v>0.39353293089737806</v>
      </c>
      <c r="U1157">
        <v>48</v>
      </c>
      <c r="V1157" t="s">
        <v>15481</v>
      </c>
      <c r="W1157" t="s">
        <v>15481</v>
      </c>
      <c r="X1157" t="s">
        <v>13243</v>
      </c>
      <c r="Y1157" s="102">
        <v>45993.385736689816</v>
      </c>
    </row>
    <row r="1158" spans="1:25" x14ac:dyDescent="0.25">
      <c r="A1158">
        <v>2186</v>
      </c>
      <c r="B1158" t="s">
        <v>16020</v>
      </c>
      <c r="C1158" t="s">
        <v>2382</v>
      </c>
      <c r="D1158" t="s">
        <v>2383</v>
      </c>
      <c r="E1158" t="s">
        <v>45</v>
      </c>
      <c r="F1158" t="s">
        <v>46</v>
      </c>
      <c r="G1158" t="s">
        <v>2381</v>
      </c>
      <c r="H1158">
        <v>2025</v>
      </c>
      <c r="I1158" t="s">
        <v>15441</v>
      </c>
      <c r="J1158" t="s">
        <v>2179</v>
      </c>
      <c r="K1158" t="s">
        <v>13344</v>
      </c>
      <c r="L1158">
        <v>7.6</v>
      </c>
      <c r="M1158">
        <v>1</v>
      </c>
      <c r="N1158" t="s">
        <v>59</v>
      </c>
      <c r="O1158" t="s">
        <v>50</v>
      </c>
      <c r="P1158">
        <v>0</v>
      </c>
      <c r="Q1158" t="s">
        <v>51</v>
      </c>
      <c r="R1158" t="s">
        <v>51</v>
      </c>
      <c r="S1158" t="s">
        <v>13309</v>
      </c>
      <c r="T1158">
        <v>0.52616269203566035</v>
      </c>
      <c r="U1158">
        <v>80</v>
      </c>
      <c r="V1158" t="s">
        <v>15481</v>
      </c>
      <c r="W1158" t="s">
        <v>15481</v>
      </c>
      <c r="X1158" t="s">
        <v>13243</v>
      </c>
      <c r="Y1158" s="102">
        <v>45993.385736689816</v>
      </c>
    </row>
    <row r="1159" spans="1:25" x14ac:dyDescent="0.25">
      <c r="A1159">
        <v>2187</v>
      </c>
      <c r="B1159" t="s">
        <v>2384</v>
      </c>
      <c r="C1159" t="s">
        <v>2385</v>
      </c>
      <c r="D1159" t="s">
        <v>2386</v>
      </c>
      <c r="E1159" t="s">
        <v>45</v>
      </c>
      <c r="F1159" t="s">
        <v>46</v>
      </c>
      <c r="G1159" t="s">
        <v>2387</v>
      </c>
      <c r="H1159">
        <v>1920</v>
      </c>
      <c r="I1159" t="s">
        <v>15450</v>
      </c>
      <c r="J1159" t="s">
        <v>928</v>
      </c>
      <c r="K1159" t="s">
        <v>260</v>
      </c>
      <c r="L1159">
        <v>0</v>
      </c>
      <c r="M1159">
        <v>1</v>
      </c>
      <c r="N1159" t="s">
        <v>59</v>
      </c>
      <c r="O1159" t="s">
        <v>2278</v>
      </c>
      <c r="P1159">
        <v>0</v>
      </c>
      <c r="Q1159" t="s">
        <v>51</v>
      </c>
      <c r="R1159" t="s">
        <v>51</v>
      </c>
      <c r="S1159" t="s">
        <v>13310</v>
      </c>
      <c r="T1159">
        <v>4.6546161403775415</v>
      </c>
      <c r="U1159">
        <v>98</v>
      </c>
      <c r="V1159" t="s">
        <v>15481</v>
      </c>
      <c r="W1159" t="s">
        <v>15481</v>
      </c>
      <c r="X1159" t="s">
        <v>13243</v>
      </c>
      <c r="Y1159" s="102">
        <v>45993.385736689816</v>
      </c>
    </row>
    <row r="1160" spans="1:25" x14ac:dyDescent="0.25">
      <c r="A1160">
        <v>2188</v>
      </c>
      <c r="B1160" t="s">
        <v>2388</v>
      </c>
      <c r="C1160" t="s">
        <v>2389</v>
      </c>
      <c r="D1160" t="s">
        <v>2390</v>
      </c>
      <c r="E1160" t="s">
        <v>45</v>
      </c>
      <c r="F1160" t="s">
        <v>46</v>
      </c>
      <c r="G1160" t="s">
        <v>2391</v>
      </c>
      <c r="H1160">
        <v>1988</v>
      </c>
      <c r="I1160" t="s">
        <v>15440</v>
      </c>
      <c r="J1160" t="s">
        <v>48</v>
      </c>
      <c r="K1160" t="s">
        <v>13256</v>
      </c>
      <c r="L1160">
        <v>0</v>
      </c>
      <c r="M1160">
        <v>1</v>
      </c>
      <c r="N1160" t="s">
        <v>49</v>
      </c>
      <c r="O1160" t="s">
        <v>50</v>
      </c>
      <c r="P1160">
        <v>0</v>
      </c>
      <c r="Q1160" t="s">
        <v>51</v>
      </c>
      <c r="R1160" t="s">
        <v>51</v>
      </c>
      <c r="S1160" t="s">
        <v>13311</v>
      </c>
      <c r="T1160">
        <v>0.86292848469111127</v>
      </c>
      <c r="U1160">
        <v>101</v>
      </c>
      <c r="V1160" t="s">
        <v>15481</v>
      </c>
      <c r="W1160" t="s">
        <v>15481</v>
      </c>
      <c r="X1160" t="s">
        <v>13242</v>
      </c>
      <c r="Y1160" s="102">
        <v>45993.385736689816</v>
      </c>
    </row>
    <row r="1161" spans="1:25" x14ac:dyDescent="0.25">
      <c r="A1161">
        <v>2189</v>
      </c>
      <c r="B1161" t="s">
        <v>2392</v>
      </c>
      <c r="C1161" t="s">
        <v>2393</v>
      </c>
      <c r="D1161" t="s">
        <v>2394</v>
      </c>
      <c r="E1161" t="s">
        <v>45</v>
      </c>
      <c r="F1161" t="s">
        <v>46</v>
      </c>
      <c r="G1161" t="s">
        <v>2395</v>
      </c>
      <c r="H1161">
        <v>2001</v>
      </c>
      <c r="I1161" t="s">
        <v>15440</v>
      </c>
      <c r="J1161" t="s">
        <v>48</v>
      </c>
      <c r="K1161" t="s">
        <v>13256</v>
      </c>
      <c r="L1161">
        <v>0</v>
      </c>
      <c r="M1161">
        <v>2</v>
      </c>
      <c r="N1161" t="s">
        <v>49</v>
      </c>
      <c r="O1161" t="s">
        <v>50</v>
      </c>
      <c r="P1161">
        <v>0</v>
      </c>
      <c r="Q1161" t="s">
        <v>51</v>
      </c>
      <c r="R1161" t="s">
        <v>51</v>
      </c>
      <c r="S1161" t="s">
        <v>13312</v>
      </c>
      <c r="T1161">
        <v>0.28564494134972829</v>
      </c>
      <c r="U1161">
        <v>142.69999999999999</v>
      </c>
      <c r="V1161" t="s">
        <v>15481</v>
      </c>
      <c r="W1161" t="s">
        <v>15481</v>
      </c>
      <c r="X1161" t="s">
        <v>13243</v>
      </c>
      <c r="Y1161" s="102">
        <v>45993.385736689816</v>
      </c>
    </row>
    <row r="1162" spans="1:25" x14ac:dyDescent="0.25">
      <c r="A1162">
        <v>2190</v>
      </c>
      <c r="B1162" t="s">
        <v>2397</v>
      </c>
      <c r="C1162" t="s">
        <v>2398</v>
      </c>
      <c r="D1162" t="s">
        <v>2399</v>
      </c>
      <c r="E1162" t="s">
        <v>45</v>
      </c>
      <c r="F1162" t="s">
        <v>46</v>
      </c>
      <c r="G1162" t="s">
        <v>2400</v>
      </c>
      <c r="H1162">
        <v>1969</v>
      </c>
      <c r="I1162" t="s">
        <v>15440</v>
      </c>
      <c r="J1162" t="s">
        <v>48</v>
      </c>
      <c r="K1162" t="s">
        <v>13251</v>
      </c>
      <c r="L1162">
        <v>0</v>
      </c>
      <c r="M1162">
        <v>1</v>
      </c>
      <c r="N1162" t="s">
        <v>49</v>
      </c>
      <c r="O1162" t="s">
        <v>50</v>
      </c>
      <c r="P1162">
        <v>0</v>
      </c>
      <c r="Q1162" t="s">
        <v>51</v>
      </c>
      <c r="R1162" t="s">
        <v>51</v>
      </c>
      <c r="S1162" t="s">
        <v>13313</v>
      </c>
      <c r="T1162">
        <v>8.0410446811839815</v>
      </c>
      <c r="U1162">
        <v>36</v>
      </c>
      <c r="V1162" t="s">
        <v>15172</v>
      </c>
      <c r="W1162" t="s">
        <v>15172</v>
      </c>
      <c r="X1162" t="s">
        <v>13242</v>
      </c>
      <c r="Y1162" s="102">
        <v>45993.385736689816</v>
      </c>
    </row>
    <row r="1163" spans="1:25" x14ac:dyDescent="0.25">
      <c r="A1163">
        <v>2191</v>
      </c>
      <c r="B1163" t="s">
        <v>13352</v>
      </c>
      <c r="C1163" t="s">
        <v>2401</v>
      </c>
      <c r="D1163" t="s">
        <v>2402</v>
      </c>
      <c r="E1163" t="s">
        <v>45</v>
      </c>
      <c r="F1163" t="s">
        <v>46</v>
      </c>
      <c r="G1163" t="s">
        <v>2403</v>
      </c>
      <c r="H1163">
        <v>2017</v>
      </c>
      <c r="I1163" t="s">
        <v>15441</v>
      </c>
      <c r="J1163" t="s">
        <v>2179</v>
      </c>
      <c r="K1163" t="s">
        <v>13344</v>
      </c>
      <c r="L1163">
        <v>7.3</v>
      </c>
      <c r="M1163">
        <v>1</v>
      </c>
      <c r="N1163" t="s">
        <v>59</v>
      </c>
      <c r="O1163" t="s">
        <v>50</v>
      </c>
      <c r="P1163">
        <v>0</v>
      </c>
      <c r="Q1163" t="s">
        <v>51</v>
      </c>
      <c r="R1163" t="s">
        <v>51</v>
      </c>
      <c r="S1163" t="s">
        <v>13315</v>
      </c>
      <c r="T1163">
        <v>15.040385343908</v>
      </c>
      <c r="U1163">
        <v>55</v>
      </c>
      <c r="V1163" t="s">
        <v>15481</v>
      </c>
      <c r="W1163" t="s">
        <v>15481</v>
      </c>
      <c r="X1163" t="s">
        <v>13243</v>
      </c>
      <c r="Y1163" s="102">
        <v>45993.385736689816</v>
      </c>
    </row>
    <row r="1164" spans="1:25" x14ac:dyDescent="0.25">
      <c r="A1164">
        <v>2192</v>
      </c>
      <c r="B1164" t="s">
        <v>13353</v>
      </c>
      <c r="C1164" t="s">
        <v>2404</v>
      </c>
      <c r="D1164" t="s">
        <v>15491</v>
      </c>
      <c r="E1164" t="s">
        <v>45</v>
      </c>
      <c r="F1164" t="s">
        <v>46</v>
      </c>
      <c r="G1164" t="s">
        <v>2405</v>
      </c>
      <c r="H1164">
        <v>2017</v>
      </c>
      <c r="I1164" t="s">
        <v>15441</v>
      </c>
      <c r="J1164" t="s">
        <v>2179</v>
      </c>
      <c r="K1164" t="s">
        <v>13344</v>
      </c>
      <c r="L1164">
        <v>7.1</v>
      </c>
      <c r="M1164">
        <v>1</v>
      </c>
      <c r="N1164" t="s">
        <v>59</v>
      </c>
      <c r="O1164" t="s">
        <v>50</v>
      </c>
      <c r="P1164">
        <v>0</v>
      </c>
      <c r="Q1164" t="s">
        <v>51</v>
      </c>
      <c r="R1164" t="s">
        <v>51</v>
      </c>
      <c r="S1164" t="s">
        <v>13315</v>
      </c>
      <c r="T1164">
        <v>10.263414020257786</v>
      </c>
      <c r="U1164">
        <v>55</v>
      </c>
      <c r="V1164" t="s">
        <v>15481</v>
      </c>
      <c r="W1164" t="s">
        <v>15481</v>
      </c>
      <c r="X1164" t="s">
        <v>13243</v>
      </c>
      <c r="Y1164" s="102">
        <v>45993.385736689816</v>
      </c>
    </row>
    <row r="1165" spans="1:25" x14ac:dyDescent="0.25">
      <c r="A1165">
        <v>2193</v>
      </c>
      <c r="B1165" t="s">
        <v>13354</v>
      </c>
      <c r="C1165" t="s">
        <v>2406</v>
      </c>
      <c r="D1165" t="s">
        <v>2402</v>
      </c>
      <c r="E1165" t="s">
        <v>45</v>
      </c>
      <c r="F1165" t="s">
        <v>46</v>
      </c>
      <c r="G1165" t="s">
        <v>2407</v>
      </c>
      <c r="H1165">
        <v>2017</v>
      </c>
      <c r="I1165" t="s">
        <v>15441</v>
      </c>
      <c r="J1165" t="s">
        <v>2179</v>
      </c>
      <c r="K1165" t="s">
        <v>13344</v>
      </c>
      <c r="L1165">
        <v>7.6</v>
      </c>
      <c r="M1165">
        <v>1</v>
      </c>
      <c r="N1165" t="s">
        <v>59</v>
      </c>
      <c r="O1165" t="s">
        <v>50</v>
      </c>
      <c r="P1165">
        <v>0</v>
      </c>
      <c r="Q1165" t="s">
        <v>51</v>
      </c>
      <c r="R1165" t="s">
        <v>51</v>
      </c>
      <c r="S1165" t="s">
        <v>13315</v>
      </c>
      <c r="T1165">
        <v>10.109816804732027</v>
      </c>
      <c r="U1165">
        <v>55</v>
      </c>
      <c r="V1165" t="s">
        <v>15481</v>
      </c>
      <c r="W1165" t="s">
        <v>15481</v>
      </c>
      <c r="X1165" t="s">
        <v>13243</v>
      </c>
      <c r="Y1165" s="102">
        <v>45993.385736689816</v>
      </c>
    </row>
    <row r="1166" spans="1:25" x14ac:dyDescent="0.25">
      <c r="A1166">
        <v>2194</v>
      </c>
      <c r="B1166" t="s">
        <v>2408</v>
      </c>
      <c r="C1166" t="s">
        <v>2409</v>
      </c>
      <c r="D1166" t="s">
        <v>2402</v>
      </c>
      <c r="E1166" t="s">
        <v>45</v>
      </c>
      <c r="F1166" t="s">
        <v>46</v>
      </c>
      <c r="G1166" t="s">
        <v>2410</v>
      </c>
      <c r="H1166">
        <v>2016</v>
      </c>
      <c r="I1166" t="s">
        <v>15441</v>
      </c>
      <c r="J1166" t="s">
        <v>2179</v>
      </c>
      <c r="K1166" t="s">
        <v>13344</v>
      </c>
      <c r="L1166">
        <v>6.4</v>
      </c>
      <c r="M1166">
        <v>1</v>
      </c>
      <c r="N1166" t="s">
        <v>59</v>
      </c>
      <c r="O1166" t="s">
        <v>50</v>
      </c>
      <c r="P1166">
        <v>0</v>
      </c>
      <c r="Q1166" t="s">
        <v>51</v>
      </c>
      <c r="R1166" t="s">
        <v>51</v>
      </c>
      <c r="S1166" t="s">
        <v>13315</v>
      </c>
      <c r="T1166">
        <v>9.9754500000000004</v>
      </c>
      <c r="U1166">
        <v>55</v>
      </c>
      <c r="V1166" t="s">
        <v>15481</v>
      </c>
      <c r="W1166" t="s">
        <v>15481</v>
      </c>
      <c r="X1166" t="s">
        <v>13243</v>
      </c>
      <c r="Y1166" s="102">
        <v>45993.385736689816</v>
      </c>
    </row>
    <row r="1167" spans="1:25" x14ac:dyDescent="0.25">
      <c r="A1167">
        <v>2195</v>
      </c>
      <c r="B1167" t="s">
        <v>2411</v>
      </c>
      <c r="C1167" t="s">
        <v>2412</v>
      </c>
      <c r="D1167" t="s">
        <v>2402</v>
      </c>
      <c r="E1167" t="s">
        <v>45</v>
      </c>
      <c r="F1167" t="s">
        <v>46</v>
      </c>
      <c r="G1167" t="s">
        <v>2413</v>
      </c>
      <c r="H1167">
        <v>1985</v>
      </c>
      <c r="I1167" t="s">
        <v>15450</v>
      </c>
      <c r="J1167" t="s">
        <v>2211</v>
      </c>
      <c r="K1167" t="s">
        <v>13256</v>
      </c>
      <c r="L1167">
        <v>5</v>
      </c>
      <c r="M1167">
        <v>1</v>
      </c>
      <c r="N1167" t="s">
        <v>49</v>
      </c>
      <c r="O1167" t="s">
        <v>479</v>
      </c>
      <c r="P1167">
        <v>0</v>
      </c>
      <c r="Q1167" t="s">
        <v>51</v>
      </c>
      <c r="R1167" t="s">
        <v>51</v>
      </c>
      <c r="S1167" t="s">
        <v>13315</v>
      </c>
      <c r="T1167">
        <v>9.6053421454203765</v>
      </c>
      <c r="U1167">
        <v>32</v>
      </c>
      <c r="V1167" t="s">
        <v>15481</v>
      </c>
      <c r="W1167" t="s">
        <v>15481</v>
      </c>
      <c r="X1167" t="s">
        <v>13243</v>
      </c>
      <c r="Y1167" s="102">
        <v>45993.385736689816</v>
      </c>
    </row>
    <row r="1168" spans="1:25" x14ac:dyDescent="0.25">
      <c r="A1168">
        <v>2196</v>
      </c>
      <c r="B1168" t="s">
        <v>2414</v>
      </c>
      <c r="C1168" t="s">
        <v>2415</v>
      </c>
      <c r="D1168" t="s">
        <v>2402</v>
      </c>
      <c r="E1168" t="s">
        <v>45</v>
      </c>
      <c r="F1168" t="s">
        <v>46</v>
      </c>
      <c r="G1168" t="s">
        <v>2416</v>
      </c>
      <c r="H1168">
        <v>2016</v>
      </c>
      <c r="I1168" t="s">
        <v>15441</v>
      </c>
      <c r="J1168" t="s">
        <v>2179</v>
      </c>
      <c r="K1168" t="s">
        <v>13344</v>
      </c>
      <c r="L1168">
        <v>6.3</v>
      </c>
      <c r="M1168">
        <v>1</v>
      </c>
      <c r="N1168" t="s">
        <v>59</v>
      </c>
      <c r="O1168" t="s">
        <v>50</v>
      </c>
      <c r="P1168">
        <v>0</v>
      </c>
      <c r="Q1168" t="s">
        <v>51</v>
      </c>
      <c r="R1168" t="s">
        <v>51</v>
      </c>
      <c r="S1168" t="s">
        <v>13315</v>
      </c>
      <c r="T1168">
        <v>9.4016752617188981</v>
      </c>
      <c r="U1168">
        <v>55</v>
      </c>
      <c r="V1168" t="s">
        <v>15481</v>
      </c>
      <c r="W1168" t="s">
        <v>15481</v>
      </c>
      <c r="X1168" t="s">
        <v>13243</v>
      </c>
      <c r="Y1168" s="102">
        <v>45993.385736689816</v>
      </c>
    </row>
    <row r="1169" spans="1:25" x14ac:dyDescent="0.25">
      <c r="A1169">
        <v>2197</v>
      </c>
      <c r="B1169" t="s">
        <v>2417</v>
      </c>
      <c r="C1169" t="s">
        <v>2418</v>
      </c>
      <c r="D1169" t="s">
        <v>2402</v>
      </c>
      <c r="E1169" t="s">
        <v>45</v>
      </c>
      <c r="F1169" t="s">
        <v>46</v>
      </c>
      <c r="G1169" t="s">
        <v>2419</v>
      </c>
      <c r="H1169">
        <v>2016</v>
      </c>
      <c r="I1169" t="s">
        <v>15441</v>
      </c>
      <c r="J1169" t="s">
        <v>2218</v>
      </c>
      <c r="K1169" t="s">
        <v>13344</v>
      </c>
      <c r="L1169">
        <v>12.2</v>
      </c>
      <c r="M1169">
        <v>1</v>
      </c>
      <c r="N1169" t="s">
        <v>59</v>
      </c>
      <c r="O1169" t="s">
        <v>50</v>
      </c>
      <c r="P1169">
        <v>0</v>
      </c>
      <c r="Q1169" t="s">
        <v>51</v>
      </c>
      <c r="R1169" t="s">
        <v>51</v>
      </c>
      <c r="S1169" t="s">
        <v>13315</v>
      </c>
      <c r="T1169">
        <v>2.4098307410565121</v>
      </c>
      <c r="U1169">
        <v>55</v>
      </c>
      <c r="V1169" t="s">
        <v>15481</v>
      </c>
      <c r="W1169" t="s">
        <v>15481</v>
      </c>
      <c r="X1169" t="s">
        <v>13243</v>
      </c>
      <c r="Y1169" s="102">
        <v>45993.385736689816</v>
      </c>
    </row>
    <row r="1170" spans="1:25" x14ac:dyDescent="0.25">
      <c r="A1170">
        <v>2198</v>
      </c>
      <c r="B1170" t="s">
        <v>2420</v>
      </c>
      <c r="C1170" t="s">
        <v>2421</v>
      </c>
      <c r="D1170" t="s">
        <v>15235</v>
      </c>
      <c r="E1170" t="s">
        <v>45</v>
      </c>
      <c r="F1170" t="s">
        <v>46</v>
      </c>
      <c r="G1170" t="s">
        <v>2422</v>
      </c>
      <c r="H1170">
        <v>1931</v>
      </c>
      <c r="I1170" t="s">
        <v>15489</v>
      </c>
      <c r="J1170" t="s">
        <v>48</v>
      </c>
      <c r="K1170" t="s">
        <v>13254</v>
      </c>
      <c r="L1170">
        <v>10</v>
      </c>
      <c r="M1170">
        <v>1</v>
      </c>
      <c r="N1170" t="s">
        <v>165</v>
      </c>
      <c r="O1170" t="s">
        <v>65</v>
      </c>
      <c r="P1170">
        <v>0</v>
      </c>
      <c r="Q1170" t="s">
        <v>51</v>
      </c>
      <c r="R1170" t="s">
        <v>51</v>
      </c>
      <c r="S1170" t="s">
        <v>13316</v>
      </c>
      <c r="T1170">
        <v>0.98442403288934943</v>
      </c>
      <c r="U1170">
        <v>22</v>
      </c>
      <c r="V1170" t="s">
        <v>15172</v>
      </c>
      <c r="W1170" t="s">
        <v>15172</v>
      </c>
      <c r="X1170" t="s">
        <v>13242</v>
      </c>
      <c r="Y1170" s="102">
        <v>45993.385736689816</v>
      </c>
    </row>
    <row r="1171" spans="1:25" x14ac:dyDescent="0.25">
      <c r="A1171">
        <v>2199</v>
      </c>
      <c r="B1171" t="s">
        <v>2423</v>
      </c>
      <c r="C1171" t="s">
        <v>2424</v>
      </c>
      <c r="D1171" t="s">
        <v>2425</v>
      </c>
      <c r="E1171" t="s">
        <v>45</v>
      </c>
      <c r="F1171" t="s">
        <v>46</v>
      </c>
      <c r="G1171" t="s">
        <v>2426</v>
      </c>
      <c r="H1171">
        <v>1931</v>
      </c>
      <c r="I1171" t="s">
        <v>15489</v>
      </c>
      <c r="J1171" t="s">
        <v>48</v>
      </c>
      <c r="K1171" t="s">
        <v>13254</v>
      </c>
      <c r="L1171">
        <v>4</v>
      </c>
      <c r="M1171">
        <v>1</v>
      </c>
      <c r="N1171" t="s">
        <v>165</v>
      </c>
      <c r="O1171" t="s">
        <v>65</v>
      </c>
      <c r="P1171">
        <v>0</v>
      </c>
      <c r="Q1171" t="s">
        <v>51</v>
      </c>
      <c r="R1171" t="s">
        <v>51</v>
      </c>
      <c r="S1171" t="s">
        <v>13316</v>
      </c>
      <c r="T1171">
        <v>15.935671764183907</v>
      </c>
      <c r="U1171">
        <v>22.75</v>
      </c>
      <c r="V1171" t="s">
        <v>15172</v>
      </c>
      <c r="W1171" t="s">
        <v>15172</v>
      </c>
      <c r="X1171" t="s">
        <v>13243</v>
      </c>
      <c r="Y1171" s="102">
        <v>45993.385736689816</v>
      </c>
    </row>
    <row r="1172" spans="1:25" x14ac:dyDescent="0.25">
      <c r="A1172">
        <v>2200</v>
      </c>
      <c r="B1172" t="s">
        <v>2427</v>
      </c>
      <c r="C1172" t="s">
        <v>2428</v>
      </c>
      <c r="D1172" t="s">
        <v>2429</v>
      </c>
      <c r="E1172" t="s">
        <v>45</v>
      </c>
      <c r="F1172" t="s">
        <v>46</v>
      </c>
      <c r="G1172" t="s">
        <v>2430</v>
      </c>
      <c r="H1172">
        <v>1951</v>
      </c>
      <c r="I1172" t="s">
        <v>15450</v>
      </c>
      <c r="J1172" t="s">
        <v>2179</v>
      </c>
      <c r="K1172" t="s">
        <v>13344</v>
      </c>
      <c r="L1172">
        <v>11.75</v>
      </c>
      <c r="M1172">
        <v>1</v>
      </c>
      <c r="N1172" t="s">
        <v>59</v>
      </c>
      <c r="O1172" t="s">
        <v>50</v>
      </c>
      <c r="P1172">
        <v>0</v>
      </c>
      <c r="Q1172" t="s">
        <v>51</v>
      </c>
      <c r="R1172" t="s">
        <v>51</v>
      </c>
      <c r="S1172" t="s">
        <v>13317</v>
      </c>
      <c r="T1172">
        <v>0.79716776841206627</v>
      </c>
      <c r="U1172">
        <v>50</v>
      </c>
      <c r="V1172" t="s">
        <v>15481</v>
      </c>
      <c r="W1172" t="s">
        <v>15481</v>
      </c>
      <c r="X1172" t="s">
        <v>13243</v>
      </c>
      <c r="Y1172" s="102">
        <v>45993.385736689816</v>
      </c>
    </row>
    <row r="1173" spans="1:25" x14ac:dyDescent="0.25">
      <c r="A1173">
        <v>2201</v>
      </c>
      <c r="B1173" t="s">
        <v>15492</v>
      </c>
      <c r="C1173" t="s">
        <v>2431</v>
      </c>
      <c r="D1173" t="s">
        <v>2429</v>
      </c>
      <c r="E1173" t="s">
        <v>45</v>
      </c>
      <c r="F1173" t="s">
        <v>46</v>
      </c>
      <c r="G1173" t="s">
        <v>2430</v>
      </c>
      <c r="H1173">
        <v>2022</v>
      </c>
      <c r="I1173" t="s">
        <v>15450</v>
      </c>
      <c r="J1173" t="s">
        <v>2179</v>
      </c>
      <c r="K1173" t="s">
        <v>13344</v>
      </c>
      <c r="L1173">
        <v>3.55</v>
      </c>
      <c r="M1173">
        <v>1</v>
      </c>
      <c r="N1173" t="s">
        <v>59</v>
      </c>
      <c r="O1173" t="s">
        <v>50</v>
      </c>
      <c r="P1173">
        <v>0</v>
      </c>
      <c r="Q1173" t="s">
        <v>51</v>
      </c>
      <c r="R1173" t="s">
        <v>51</v>
      </c>
      <c r="S1173" t="s">
        <v>13317</v>
      </c>
      <c r="T1173">
        <v>0.99726510123088985</v>
      </c>
      <c r="U1173">
        <v>34</v>
      </c>
      <c r="V1173" t="s">
        <v>15481</v>
      </c>
      <c r="W1173" t="s">
        <v>15481</v>
      </c>
      <c r="X1173" t="s">
        <v>13243</v>
      </c>
      <c r="Y1173" s="102">
        <v>45993.385736689816</v>
      </c>
    </row>
    <row r="1174" spans="1:25" x14ac:dyDescent="0.25">
      <c r="A1174">
        <v>2202</v>
      </c>
      <c r="B1174" t="s">
        <v>2432</v>
      </c>
      <c r="C1174" t="s">
        <v>2433</v>
      </c>
      <c r="D1174" t="s">
        <v>2434</v>
      </c>
      <c r="E1174" t="s">
        <v>45</v>
      </c>
      <c r="F1174" t="s">
        <v>46</v>
      </c>
      <c r="G1174" t="s">
        <v>2395</v>
      </c>
      <c r="H1174">
        <v>1946</v>
      </c>
      <c r="I1174" t="s">
        <v>15440</v>
      </c>
      <c r="J1174" t="s">
        <v>48</v>
      </c>
      <c r="K1174" t="s">
        <v>13254</v>
      </c>
      <c r="L1174">
        <v>2</v>
      </c>
      <c r="M1174">
        <v>3</v>
      </c>
      <c r="N1174" t="s">
        <v>73</v>
      </c>
      <c r="O1174" t="s">
        <v>50</v>
      </c>
      <c r="P1174">
        <v>0</v>
      </c>
      <c r="Q1174" t="s">
        <v>51</v>
      </c>
      <c r="R1174" t="s">
        <v>51</v>
      </c>
      <c r="S1174" t="s">
        <v>13356</v>
      </c>
      <c r="T1174">
        <v>0.59689800000000004</v>
      </c>
      <c r="U1174">
        <v>149.5</v>
      </c>
      <c r="V1174" t="s">
        <v>15172</v>
      </c>
      <c r="W1174" t="s">
        <v>15172</v>
      </c>
      <c r="X1174" t="s">
        <v>13242</v>
      </c>
      <c r="Y1174" s="102">
        <v>45993.385736689816</v>
      </c>
    </row>
    <row r="1175" spans="1:25" x14ac:dyDescent="0.25">
      <c r="A1175">
        <v>2205</v>
      </c>
      <c r="B1175" t="s">
        <v>2435</v>
      </c>
      <c r="C1175" t="s">
        <v>2436</v>
      </c>
      <c r="D1175" t="s">
        <v>2434</v>
      </c>
      <c r="E1175" t="s">
        <v>45</v>
      </c>
      <c r="F1175" t="s">
        <v>46</v>
      </c>
      <c r="G1175" t="s">
        <v>2437</v>
      </c>
      <c r="H1175">
        <v>1940</v>
      </c>
      <c r="I1175" t="s">
        <v>15489</v>
      </c>
      <c r="J1175" t="s">
        <v>48</v>
      </c>
      <c r="K1175" t="s">
        <v>13251</v>
      </c>
      <c r="L1175">
        <v>2</v>
      </c>
      <c r="M1175">
        <v>1</v>
      </c>
      <c r="N1175" t="s">
        <v>59</v>
      </c>
      <c r="O1175" t="s">
        <v>2278</v>
      </c>
      <c r="P1175">
        <v>2</v>
      </c>
      <c r="Q1175" t="s">
        <v>165</v>
      </c>
      <c r="R1175" t="s">
        <v>479</v>
      </c>
      <c r="S1175" t="s">
        <v>13356</v>
      </c>
      <c r="T1175">
        <v>22.365053352643578</v>
      </c>
      <c r="U1175">
        <v>239.7</v>
      </c>
      <c r="V1175" t="s">
        <v>15172</v>
      </c>
      <c r="W1175" t="s">
        <v>15172</v>
      </c>
      <c r="X1175" t="s">
        <v>13242</v>
      </c>
      <c r="Y1175" s="102">
        <v>45993.385736689816</v>
      </c>
    </row>
    <row r="1176" spans="1:25" x14ac:dyDescent="0.25">
      <c r="A1176">
        <v>2207</v>
      </c>
      <c r="B1176" t="s">
        <v>2438</v>
      </c>
      <c r="C1176" t="s">
        <v>15493</v>
      </c>
      <c r="D1176" t="s">
        <v>2439</v>
      </c>
      <c r="E1176" t="s">
        <v>45</v>
      </c>
      <c r="F1176" t="s">
        <v>46</v>
      </c>
      <c r="G1176" t="s">
        <v>2395</v>
      </c>
      <c r="H1176">
        <v>1973</v>
      </c>
      <c r="I1176" t="s">
        <v>15440</v>
      </c>
      <c r="J1176" t="s">
        <v>48</v>
      </c>
      <c r="K1176" t="s">
        <v>13256</v>
      </c>
      <c r="L1176">
        <v>0</v>
      </c>
      <c r="M1176">
        <v>4</v>
      </c>
      <c r="N1176" t="s">
        <v>49</v>
      </c>
      <c r="O1176" t="s">
        <v>50</v>
      </c>
      <c r="P1176">
        <v>0</v>
      </c>
      <c r="Q1176" t="s">
        <v>51</v>
      </c>
      <c r="R1176" t="s">
        <v>51</v>
      </c>
      <c r="S1176" t="s">
        <v>13318</v>
      </c>
      <c r="T1176">
        <v>0.4332775104301575</v>
      </c>
      <c r="U1176">
        <v>297.89999999999998</v>
      </c>
      <c r="V1176" t="s">
        <v>15172</v>
      </c>
      <c r="W1176" t="s">
        <v>15172</v>
      </c>
      <c r="X1176" t="s">
        <v>13243</v>
      </c>
      <c r="Y1176" s="102">
        <v>45993.385736689816</v>
      </c>
    </row>
    <row r="1177" spans="1:25" x14ac:dyDescent="0.25">
      <c r="A1177">
        <v>2208</v>
      </c>
      <c r="B1177" t="s">
        <v>2440</v>
      </c>
      <c r="C1177" t="s">
        <v>15494</v>
      </c>
      <c r="D1177" t="s">
        <v>2441</v>
      </c>
      <c r="E1177" t="s">
        <v>45</v>
      </c>
      <c r="F1177" t="s">
        <v>46</v>
      </c>
      <c r="G1177" t="s">
        <v>2335</v>
      </c>
      <c r="H1177">
        <v>2012</v>
      </c>
      <c r="I1177" t="s">
        <v>15440</v>
      </c>
      <c r="J1177" t="s">
        <v>2179</v>
      </c>
      <c r="K1177" t="s">
        <v>13344</v>
      </c>
      <c r="L1177">
        <v>7</v>
      </c>
      <c r="M1177">
        <v>1</v>
      </c>
      <c r="N1177" t="s">
        <v>59</v>
      </c>
      <c r="O1177" t="s">
        <v>50</v>
      </c>
      <c r="P1177">
        <v>0</v>
      </c>
      <c r="Q1177" t="s">
        <v>51</v>
      </c>
      <c r="R1177" t="s">
        <v>51</v>
      </c>
      <c r="S1177" t="s">
        <v>13357</v>
      </c>
      <c r="T1177">
        <v>4.6036532065870404</v>
      </c>
      <c r="U1177">
        <v>40</v>
      </c>
      <c r="V1177" t="s">
        <v>15481</v>
      </c>
      <c r="W1177" t="s">
        <v>15481</v>
      </c>
      <c r="X1177" t="s">
        <v>13243</v>
      </c>
      <c r="Y1177" s="102">
        <v>45993.385736689816</v>
      </c>
    </row>
    <row r="1178" spans="1:25" x14ac:dyDescent="0.25">
      <c r="A1178">
        <v>2209</v>
      </c>
      <c r="B1178" t="s">
        <v>2442</v>
      </c>
      <c r="C1178" t="s">
        <v>2443</v>
      </c>
      <c r="D1178" t="s">
        <v>2444</v>
      </c>
      <c r="E1178" t="s">
        <v>45</v>
      </c>
      <c r="F1178" t="s">
        <v>46</v>
      </c>
      <c r="G1178" t="s">
        <v>2445</v>
      </c>
      <c r="H1178">
        <v>1930</v>
      </c>
      <c r="I1178" t="s">
        <v>15450</v>
      </c>
      <c r="J1178" t="s">
        <v>48</v>
      </c>
      <c r="K1178" t="s">
        <v>13251</v>
      </c>
      <c r="L1178">
        <v>0</v>
      </c>
      <c r="M1178">
        <v>1</v>
      </c>
      <c r="N1178" t="s">
        <v>59</v>
      </c>
      <c r="O1178" t="s">
        <v>2278</v>
      </c>
      <c r="P1178">
        <v>0</v>
      </c>
      <c r="Q1178" t="s">
        <v>51</v>
      </c>
      <c r="R1178" t="s">
        <v>51</v>
      </c>
      <c r="S1178" t="s">
        <v>13319</v>
      </c>
      <c r="T1178">
        <v>1.0819111568193469</v>
      </c>
      <c r="U1178">
        <v>100</v>
      </c>
      <c r="V1178" t="s">
        <v>15481</v>
      </c>
      <c r="W1178" t="s">
        <v>15481</v>
      </c>
      <c r="X1178" t="s">
        <v>13243</v>
      </c>
      <c r="Y1178" s="102">
        <v>45993.385736689816</v>
      </c>
    </row>
    <row r="1179" spans="1:25" x14ac:dyDescent="0.25">
      <c r="A1179">
        <v>2210</v>
      </c>
      <c r="B1179" t="s">
        <v>2446</v>
      </c>
      <c r="C1179" t="s">
        <v>15493</v>
      </c>
      <c r="D1179" t="s">
        <v>2447</v>
      </c>
      <c r="E1179" t="s">
        <v>45</v>
      </c>
      <c r="F1179" t="s">
        <v>46</v>
      </c>
      <c r="G1179" t="s">
        <v>2448</v>
      </c>
      <c r="H1179">
        <v>1973</v>
      </c>
      <c r="I1179" t="s">
        <v>15440</v>
      </c>
      <c r="J1179" t="s">
        <v>48</v>
      </c>
      <c r="K1179" t="s">
        <v>13256</v>
      </c>
      <c r="L1179">
        <v>0</v>
      </c>
      <c r="M1179">
        <v>4</v>
      </c>
      <c r="N1179" t="s">
        <v>49</v>
      </c>
      <c r="O1179" t="s">
        <v>50</v>
      </c>
      <c r="P1179">
        <v>0</v>
      </c>
      <c r="Q1179" t="s">
        <v>51</v>
      </c>
      <c r="R1179" t="s">
        <v>51</v>
      </c>
      <c r="S1179" t="s">
        <v>13319</v>
      </c>
      <c r="T1179">
        <v>6.6016651907132893</v>
      </c>
      <c r="U1179">
        <v>312.89999999999998</v>
      </c>
      <c r="V1179" t="s">
        <v>15172</v>
      </c>
      <c r="W1179" t="s">
        <v>15172</v>
      </c>
      <c r="X1179" t="s">
        <v>13243</v>
      </c>
      <c r="Y1179" s="102">
        <v>45993.385736689816</v>
      </c>
    </row>
    <row r="1180" spans="1:25" x14ac:dyDescent="0.25">
      <c r="A1180">
        <v>2211</v>
      </c>
      <c r="B1180" t="s">
        <v>2449</v>
      </c>
      <c r="C1180" t="s">
        <v>2450</v>
      </c>
      <c r="D1180" t="s">
        <v>2451</v>
      </c>
      <c r="E1180" t="s">
        <v>45</v>
      </c>
      <c r="F1180" t="s">
        <v>46</v>
      </c>
      <c r="G1180" t="s">
        <v>2452</v>
      </c>
      <c r="H1180">
        <v>1915</v>
      </c>
      <c r="I1180" t="s">
        <v>15450</v>
      </c>
      <c r="J1180" t="s">
        <v>928</v>
      </c>
      <c r="K1180" t="s">
        <v>928</v>
      </c>
      <c r="L1180">
        <v>3</v>
      </c>
      <c r="M1180">
        <v>1</v>
      </c>
      <c r="N1180" t="s">
        <v>59</v>
      </c>
      <c r="O1180" t="s">
        <v>2278</v>
      </c>
      <c r="P1180">
        <v>0</v>
      </c>
      <c r="Q1180" t="s">
        <v>51</v>
      </c>
      <c r="R1180" t="s">
        <v>51</v>
      </c>
      <c r="S1180" t="s">
        <v>13321</v>
      </c>
      <c r="T1180">
        <v>2.8472802529868204</v>
      </c>
      <c r="U1180">
        <v>175</v>
      </c>
      <c r="V1180" t="s">
        <v>15481</v>
      </c>
      <c r="W1180" t="s">
        <v>15481</v>
      </c>
      <c r="X1180" t="s">
        <v>13243</v>
      </c>
      <c r="Y1180" s="102">
        <v>45993.385736689816</v>
      </c>
    </row>
    <row r="1181" spans="1:25" x14ac:dyDescent="0.25">
      <c r="A1181">
        <v>2212</v>
      </c>
      <c r="B1181" t="s">
        <v>2453</v>
      </c>
      <c r="C1181" t="s">
        <v>2454</v>
      </c>
      <c r="D1181" t="s">
        <v>2455</v>
      </c>
      <c r="E1181" t="s">
        <v>45</v>
      </c>
      <c r="F1181" t="s">
        <v>46</v>
      </c>
      <c r="G1181" t="s">
        <v>2391</v>
      </c>
      <c r="H1181">
        <v>1908</v>
      </c>
      <c r="I1181" t="s">
        <v>15450</v>
      </c>
      <c r="J1181" t="s">
        <v>2179</v>
      </c>
      <c r="K1181" t="s">
        <v>928</v>
      </c>
      <c r="L1181">
        <v>0</v>
      </c>
      <c r="M1181">
        <v>1</v>
      </c>
      <c r="N1181" t="s">
        <v>59</v>
      </c>
      <c r="O1181" t="s">
        <v>2278</v>
      </c>
      <c r="P1181">
        <v>0</v>
      </c>
      <c r="Q1181" t="s">
        <v>51</v>
      </c>
      <c r="R1181" t="s">
        <v>51</v>
      </c>
      <c r="S1181" t="s">
        <v>13358</v>
      </c>
      <c r="T1181">
        <v>5.4972919202429124E-2</v>
      </c>
      <c r="U1181">
        <v>96.1</v>
      </c>
      <c r="V1181" t="s">
        <v>15481</v>
      </c>
      <c r="W1181" t="s">
        <v>15481</v>
      </c>
      <c r="X1181" t="s">
        <v>13243</v>
      </c>
      <c r="Y1181" s="102">
        <v>45993.385736689816</v>
      </c>
    </row>
    <row r="1182" spans="1:25" x14ac:dyDescent="0.25">
      <c r="A1182">
        <v>2213</v>
      </c>
      <c r="B1182" t="s">
        <v>2456</v>
      </c>
      <c r="C1182" t="s">
        <v>2457</v>
      </c>
      <c r="D1182" t="s">
        <v>2458</v>
      </c>
      <c r="E1182" t="s">
        <v>1292</v>
      </c>
      <c r="F1182" t="s">
        <v>1542</v>
      </c>
      <c r="G1182" t="s">
        <v>2459</v>
      </c>
      <c r="H1182">
        <v>2006</v>
      </c>
      <c r="I1182" t="s">
        <v>15440</v>
      </c>
      <c r="J1182" t="s">
        <v>2211</v>
      </c>
      <c r="K1182" t="s">
        <v>13256</v>
      </c>
      <c r="L1182">
        <v>0</v>
      </c>
      <c r="M1182">
        <v>1</v>
      </c>
      <c r="N1182" t="s">
        <v>49</v>
      </c>
      <c r="O1182" t="s">
        <v>479</v>
      </c>
      <c r="P1182">
        <v>0</v>
      </c>
      <c r="Q1182" t="s">
        <v>51</v>
      </c>
      <c r="R1182" t="s">
        <v>51</v>
      </c>
      <c r="S1182" t="s">
        <v>13332</v>
      </c>
      <c r="T1182">
        <v>6.1504244665319678</v>
      </c>
      <c r="U1182">
        <v>65.900000000000006</v>
      </c>
      <c r="V1182" t="s">
        <v>15481</v>
      </c>
      <c r="W1182" t="s">
        <v>15481</v>
      </c>
      <c r="X1182" t="s">
        <v>13243</v>
      </c>
      <c r="Y1182" s="102">
        <v>45993.385736689816</v>
      </c>
    </row>
    <row r="1183" spans="1:25" x14ac:dyDescent="0.25">
      <c r="A1183">
        <v>2214</v>
      </c>
      <c r="B1183" t="s">
        <v>2460</v>
      </c>
      <c r="C1183" t="s">
        <v>2461</v>
      </c>
      <c r="D1183" t="s">
        <v>2458</v>
      </c>
      <c r="E1183" t="s">
        <v>1292</v>
      </c>
      <c r="F1183" t="s">
        <v>1542</v>
      </c>
      <c r="G1183" t="s">
        <v>2462</v>
      </c>
      <c r="H1183">
        <v>1985</v>
      </c>
      <c r="I1183" t="s">
        <v>15450</v>
      </c>
      <c r="J1183" t="s">
        <v>2211</v>
      </c>
      <c r="K1183" t="s">
        <v>13256</v>
      </c>
      <c r="L1183">
        <v>0</v>
      </c>
      <c r="M1183">
        <v>1</v>
      </c>
      <c r="N1183" t="s">
        <v>49</v>
      </c>
      <c r="O1183" t="s">
        <v>479</v>
      </c>
      <c r="P1183">
        <v>0</v>
      </c>
      <c r="Q1183" t="s">
        <v>51</v>
      </c>
      <c r="R1183" t="s">
        <v>51</v>
      </c>
      <c r="S1183" t="s">
        <v>13332</v>
      </c>
      <c r="T1183">
        <v>12.215616679176373</v>
      </c>
      <c r="U1183">
        <v>72</v>
      </c>
      <c r="V1183" t="s">
        <v>15481</v>
      </c>
      <c r="W1183" t="s">
        <v>15481</v>
      </c>
      <c r="X1183" t="s">
        <v>13243</v>
      </c>
      <c r="Y1183" s="102">
        <v>45993.385736689816</v>
      </c>
    </row>
    <row r="1184" spans="1:25" x14ac:dyDescent="0.25">
      <c r="A1184">
        <v>2215</v>
      </c>
      <c r="B1184" t="s">
        <v>2463</v>
      </c>
      <c r="C1184" t="s">
        <v>2464</v>
      </c>
      <c r="D1184" t="s">
        <v>2465</v>
      </c>
      <c r="E1184" t="s">
        <v>1292</v>
      </c>
      <c r="F1184" t="s">
        <v>1542</v>
      </c>
      <c r="G1184" t="s">
        <v>2466</v>
      </c>
      <c r="H1184">
        <v>1993</v>
      </c>
      <c r="I1184" t="s">
        <v>15440</v>
      </c>
      <c r="J1184" t="s">
        <v>51</v>
      </c>
      <c r="K1184" t="s">
        <v>15442</v>
      </c>
      <c r="L1184">
        <v>0</v>
      </c>
      <c r="M1184">
        <v>1</v>
      </c>
      <c r="N1184" t="s">
        <v>2467</v>
      </c>
      <c r="O1184" t="s">
        <v>116</v>
      </c>
      <c r="P1184">
        <v>0</v>
      </c>
      <c r="Q1184" t="s">
        <v>51</v>
      </c>
      <c r="R1184" t="s">
        <v>51</v>
      </c>
      <c r="S1184" t="s">
        <v>13333</v>
      </c>
      <c r="T1184">
        <v>1.1739332048838436</v>
      </c>
      <c r="U1184">
        <v>20.100000000000001</v>
      </c>
      <c r="V1184" t="s">
        <v>15481</v>
      </c>
      <c r="W1184" t="s">
        <v>15481</v>
      </c>
      <c r="X1184" t="s">
        <v>13243</v>
      </c>
      <c r="Y1184" s="102">
        <v>45993.385736689816</v>
      </c>
    </row>
    <row r="1185" spans="1:25" x14ac:dyDescent="0.25">
      <c r="A1185">
        <v>2216</v>
      </c>
      <c r="B1185" t="s">
        <v>2468</v>
      </c>
      <c r="C1185" t="s">
        <v>2469</v>
      </c>
      <c r="D1185" t="s">
        <v>2470</v>
      </c>
      <c r="E1185" t="s">
        <v>1292</v>
      </c>
      <c r="F1185" t="s">
        <v>1542</v>
      </c>
      <c r="G1185" t="s">
        <v>2471</v>
      </c>
      <c r="H1185">
        <v>1996</v>
      </c>
      <c r="I1185" t="s">
        <v>15440</v>
      </c>
      <c r="J1185" t="s">
        <v>2211</v>
      </c>
      <c r="K1185" t="s">
        <v>13344</v>
      </c>
      <c r="L1185">
        <v>1</v>
      </c>
      <c r="M1185">
        <v>1</v>
      </c>
      <c r="N1185" t="s">
        <v>49</v>
      </c>
      <c r="O1185" t="s">
        <v>479</v>
      </c>
      <c r="P1185">
        <v>0</v>
      </c>
      <c r="Q1185" t="s">
        <v>51</v>
      </c>
      <c r="R1185" t="s">
        <v>51</v>
      </c>
      <c r="S1185" t="s">
        <v>13334</v>
      </c>
      <c r="T1185">
        <v>1.1006066121391074</v>
      </c>
      <c r="U1185">
        <v>28</v>
      </c>
      <c r="V1185" t="s">
        <v>15481</v>
      </c>
      <c r="W1185" t="s">
        <v>15481</v>
      </c>
      <c r="X1185" t="s">
        <v>13243</v>
      </c>
      <c r="Y1185" s="102">
        <v>45993.385736689816</v>
      </c>
    </row>
    <row r="1186" spans="1:25" x14ac:dyDescent="0.25">
      <c r="A1186">
        <v>2217</v>
      </c>
      <c r="B1186" t="s">
        <v>16021</v>
      </c>
      <c r="C1186" t="s">
        <v>16022</v>
      </c>
      <c r="D1186" t="s">
        <v>16023</v>
      </c>
      <c r="E1186" t="s">
        <v>1292</v>
      </c>
      <c r="F1186" t="s">
        <v>1542</v>
      </c>
      <c r="G1186" t="s">
        <v>16024</v>
      </c>
      <c r="H1186">
        <v>2025</v>
      </c>
      <c r="I1186" t="s">
        <v>15441</v>
      </c>
      <c r="J1186" t="s">
        <v>2179</v>
      </c>
      <c r="K1186" t="s">
        <v>13344</v>
      </c>
      <c r="L1186">
        <v>4</v>
      </c>
      <c r="M1186">
        <v>1</v>
      </c>
      <c r="N1186" t="s">
        <v>59</v>
      </c>
      <c r="O1186" t="s">
        <v>50</v>
      </c>
      <c r="P1186">
        <v>0</v>
      </c>
      <c r="Q1186" t="s">
        <v>51</v>
      </c>
      <c r="R1186" t="s">
        <v>51</v>
      </c>
      <c r="S1186" t="s">
        <v>13335</v>
      </c>
      <c r="T1186">
        <v>3.4526023381165962</v>
      </c>
      <c r="U1186">
        <v>78.67</v>
      </c>
      <c r="V1186" t="s">
        <v>15481</v>
      </c>
      <c r="W1186" t="s">
        <v>15481</v>
      </c>
      <c r="X1186" t="s">
        <v>13243</v>
      </c>
      <c r="Y1186" s="102">
        <v>45993.385736689816</v>
      </c>
    </row>
    <row r="1187" spans="1:25" x14ac:dyDescent="0.25">
      <c r="A1187">
        <v>2218</v>
      </c>
      <c r="B1187" t="s">
        <v>2472</v>
      </c>
      <c r="C1187" t="s">
        <v>2473</v>
      </c>
      <c r="D1187" t="s">
        <v>2474</v>
      </c>
      <c r="E1187" t="s">
        <v>1292</v>
      </c>
      <c r="F1187" t="s">
        <v>1542</v>
      </c>
      <c r="G1187" t="s">
        <v>2475</v>
      </c>
      <c r="H1187">
        <v>1972</v>
      </c>
      <c r="I1187" t="s">
        <v>15441</v>
      </c>
      <c r="J1187" t="s">
        <v>48</v>
      </c>
      <c r="K1187" t="s">
        <v>13251</v>
      </c>
      <c r="L1187">
        <v>0</v>
      </c>
      <c r="M1187">
        <v>2</v>
      </c>
      <c r="N1187" t="s">
        <v>73</v>
      </c>
      <c r="O1187" t="s">
        <v>50</v>
      </c>
      <c r="P1187">
        <v>0</v>
      </c>
      <c r="Q1187" t="s">
        <v>51</v>
      </c>
      <c r="R1187" t="s">
        <v>51</v>
      </c>
      <c r="S1187" t="s">
        <v>13336</v>
      </c>
      <c r="T1187">
        <v>1.5052487102791346E-2</v>
      </c>
      <c r="U1187">
        <v>271.89999999999998</v>
      </c>
      <c r="V1187" t="s">
        <v>15172</v>
      </c>
      <c r="W1187" t="s">
        <v>15172</v>
      </c>
      <c r="X1187" t="s">
        <v>13242</v>
      </c>
      <c r="Y1187" s="102">
        <v>45993.385736689816</v>
      </c>
    </row>
    <row r="1188" spans="1:25" x14ac:dyDescent="0.25">
      <c r="A1188">
        <v>2219</v>
      </c>
      <c r="B1188" t="s">
        <v>2476</v>
      </c>
      <c r="C1188" t="s">
        <v>2477</v>
      </c>
      <c r="D1188" t="s">
        <v>2478</v>
      </c>
      <c r="E1188" t="s">
        <v>1292</v>
      </c>
      <c r="F1188" t="s">
        <v>1542</v>
      </c>
      <c r="G1188" t="s">
        <v>2479</v>
      </c>
      <c r="H1188">
        <v>1981</v>
      </c>
      <c r="I1188" t="s">
        <v>15440</v>
      </c>
      <c r="J1188" t="s">
        <v>2211</v>
      </c>
      <c r="K1188" t="s">
        <v>13251</v>
      </c>
      <c r="L1188">
        <v>0</v>
      </c>
      <c r="M1188">
        <v>1</v>
      </c>
      <c r="N1188" t="s">
        <v>49</v>
      </c>
      <c r="O1188" t="s">
        <v>479</v>
      </c>
      <c r="P1188">
        <v>0</v>
      </c>
      <c r="Q1188" t="s">
        <v>51</v>
      </c>
      <c r="R1188" t="s">
        <v>51</v>
      </c>
      <c r="S1188" t="s">
        <v>13337</v>
      </c>
      <c r="T1188">
        <v>0.46147292144628976</v>
      </c>
      <c r="U1188">
        <v>25.9</v>
      </c>
      <c r="V1188" t="s">
        <v>15481</v>
      </c>
      <c r="W1188" t="s">
        <v>15481</v>
      </c>
      <c r="X1188" t="s">
        <v>13243</v>
      </c>
      <c r="Y1188" s="102">
        <v>45993.385736689816</v>
      </c>
    </row>
    <row r="1189" spans="1:25" x14ac:dyDescent="0.25">
      <c r="A1189">
        <v>2220</v>
      </c>
      <c r="B1189" t="s">
        <v>2480</v>
      </c>
      <c r="C1189" t="s">
        <v>2481</v>
      </c>
      <c r="D1189" t="s">
        <v>2478</v>
      </c>
      <c r="E1189" t="s">
        <v>1292</v>
      </c>
      <c r="F1189" t="s">
        <v>1542</v>
      </c>
      <c r="G1189" t="s">
        <v>2482</v>
      </c>
      <c r="H1189">
        <v>1971</v>
      </c>
      <c r="I1189" t="s">
        <v>15450</v>
      </c>
      <c r="J1189" t="s">
        <v>2211</v>
      </c>
      <c r="K1189" t="s">
        <v>13256</v>
      </c>
      <c r="L1189">
        <v>0</v>
      </c>
      <c r="M1189">
        <v>1</v>
      </c>
      <c r="N1189" t="s">
        <v>49</v>
      </c>
      <c r="O1189" t="s">
        <v>479</v>
      </c>
      <c r="P1189">
        <v>0</v>
      </c>
      <c r="Q1189" t="s">
        <v>51</v>
      </c>
      <c r="R1189" t="s">
        <v>51</v>
      </c>
      <c r="S1189" t="s">
        <v>13337</v>
      </c>
      <c r="T1189">
        <v>7.4035175161331503</v>
      </c>
      <c r="U1189">
        <v>42</v>
      </c>
      <c r="V1189" t="s">
        <v>15481</v>
      </c>
      <c r="W1189" t="s">
        <v>15481</v>
      </c>
      <c r="X1189" t="s">
        <v>13243</v>
      </c>
      <c r="Y1189" s="102">
        <v>45993.385736689816</v>
      </c>
    </row>
    <row r="1190" spans="1:25" x14ac:dyDescent="0.25">
      <c r="A1190">
        <v>2221</v>
      </c>
      <c r="B1190" t="s">
        <v>2483</v>
      </c>
      <c r="C1190" t="s">
        <v>2484</v>
      </c>
      <c r="D1190" t="s">
        <v>2485</v>
      </c>
      <c r="E1190" t="s">
        <v>1292</v>
      </c>
      <c r="F1190" t="s">
        <v>1542</v>
      </c>
      <c r="G1190" t="s">
        <v>1597</v>
      </c>
      <c r="H1190">
        <v>1958</v>
      </c>
      <c r="I1190" t="s">
        <v>15470</v>
      </c>
      <c r="J1190" t="s">
        <v>48</v>
      </c>
      <c r="K1190" t="s">
        <v>13251</v>
      </c>
      <c r="L1190">
        <v>0</v>
      </c>
      <c r="M1190">
        <v>3</v>
      </c>
      <c r="N1190" t="s">
        <v>49</v>
      </c>
      <c r="O1190" t="s">
        <v>50</v>
      </c>
      <c r="P1190">
        <v>0</v>
      </c>
      <c r="Q1190" t="s">
        <v>51</v>
      </c>
      <c r="R1190" t="s">
        <v>51</v>
      </c>
      <c r="S1190" t="s">
        <v>13338</v>
      </c>
      <c r="T1190">
        <v>1.5248237574860359</v>
      </c>
      <c r="U1190">
        <v>155</v>
      </c>
      <c r="V1190" t="s">
        <v>15172</v>
      </c>
      <c r="W1190" t="s">
        <v>15172</v>
      </c>
      <c r="X1190" t="s">
        <v>13242</v>
      </c>
      <c r="Y1190" s="102">
        <v>45993.385736689816</v>
      </c>
    </row>
    <row r="1191" spans="1:25" x14ac:dyDescent="0.25">
      <c r="A1191">
        <v>2224</v>
      </c>
      <c r="B1191" t="s">
        <v>2487</v>
      </c>
      <c r="C1191" t="s">
        <v>2488</v>
      </c>
      <c r="D1191" t="s">
        <v>2489</v>
      </c>
      <c r="E1191" t="s">
        <v>1292</v>
      </c>
      <c r="F1191" t="s">
        <v>1542</v>
      </c>
      <c r="G1191" t="s">
        <v>2490</v>
      </c>
      <c r="H1191">
        <v>2015</v>
      </c>
      <c r="I1191" t="s">
        <v>15440</v>
      </c>
      <c r="J1191" t="s">
        <v>2211</v>
      </c>
      <c r="K1191" t="s">
        <v>13256</v>
      </c>
      <c r="L1191">
        <v>0</v>
      </c>
      <c r="M1191">
        <v>1</v>
      </c>
      <c r="N1191" t="s">
        <v>49</v>
      </c>
      <c r="O1191" t="s">
        <v>479</v>
      </c>
      <c r="P1191">
        <v>0</v>
      </c>
      <c r="Q1191" t="s">
        <v>51</v>
      </c>
      <c r="R1191" t="s">
        <v>51</v>
      </c>
      <c r="S1191" t="s">
        <v>13339</v>
      </c>
      <c r="T1191">
        <v>0.75386235419162873</v>
      </c>
      <c r="U1191">
        <v>57</v>
      </c>
      <c r="V1191" t="s">
        <v>15481</v>
      </c>
      <c r="W1191" t="s">
        <v>15481</v>
      </c>
      <c r="X1191" t="s">
        <v>13243</v>
      </c>
      <c r="Y1191" s="102">
        <v>45993.385736689816</v>
      </c>
    </row>
    <row r="1192" spans="1:25" x14ac:dyDescent="0.25">
      <c r="A1192">
        <v>2225</v>
      </c>
      <c r="B1192" t="s">
        <v>2491</v>
      </c>
      <c r="C1192" t="s">
        <v>2492</v>
      </c>
      <c r="D1192" t="s">
        <v>2493</v>
      </c>
      <c r="E1192" t="s">
        <v>1292</v>
      </c>
      <c r="F1192" t="s">
        <v>1542</v>
      </c>
      <c r="G1192" t="s">
        <v>2494</v>
      </c>
      <c r="H1192">
        <v>1966</v>
      </c>
      <c r="I1192" t="s">
        <v>15470</v>
      </c>
      <c r="J1192" t="s">
        <v>48</v>
      </c>
      <c r="K1192" t="s">
        <v>13254</v>
      </c>
      <c r="L1192">
        <v>3</v>
      </c>
      <c r="M1192">
        <v>2</v>
      </c>
      <c r="N1192" t="s">
        <v>49</v>
      </c>
      <c r="O1192" t="s">
        <v>50</v>
      </c>
      <c r="P1192">
        <v>0</v>
      </c>
      <c r="Q1192" t="s">
        <v>51</v>
      </c>
      <c r="R1192" t="s">
        <v>51</v>
      </c>
      <c r="S1192" t="s">
        <v>13340</v>
      </c>
      <c r="T1192">
        <v>2.1689651479334113</v>
      </c>
      <c r="U1192">
        <v>103</v>
      </c>
      <c r="V1192" t="s">
        <v>15481</v>
      </c>
      <c r="W1192" t="s">
        <v>15481</v>
      </c>
      <c r="X1192" t="s">
        <v>13243</v>
      </c>
      <c r="Y1192" s="102">
        <v>45993.385736689816</v>
      </c>
    </row>
    <row r="1193" spans="1:25" x14ac:dyDescent="0.25">
      <c r="A1193">
        <v>2226</v>
      </c>
      <c r="B1193" t="s">
        <v>2495</v>
      </c>
      <c r="C1193" t="s">
        <v>2496</v>
      </c>
      <c r="D1193" t="s">
        <v>2497</v>
      </c>
      <c r="E1193" t="s">
        <v>1292</v>
      </c>
      <c r="F1193" t="s">
        <v>1542</v>
      </c>
      <c r="G1193" t="s">
        <v>2498</v>
      </c>
      <c r="H1193">
        <v>1946</v>
      </c>
      <c r="I1193" t="s">
        <v>15450</v>
      </c>
      <c r="J1193" t="s">
        <v>928</v>
      </c>
      <c r="K1193" t="s">
        <v>928</v>
      </c>
      <c r="L1193">
        <v>3</v>
      </c>
      <c r="M1193">
        <v>3</v>
      </c>
      <c r="N1193" t="s">
        <v>928</v>
      </c>
      <c r="O1193" t="s">
        <v>50</v>
      </c>
      <c r="P1193">
        <v>0</v>
      </c>
      <c r="Q1193" t="s">
        <v>51</v>
      </c>
      <c r="R1193" t="s">
        <v>51</v>
      </c>
      <c r="S1193" t="s">
        <v>13340</v>
      </c>
      <c r="T1193">
        <v>22.690071669518353</v>
      </c>
      <c r="U1193">
        <v>58</v>
      </c>
      <c r="V1193" t="s">
        <v>15481</v>
      </c>
      <c r="W1193" t="s">
        <v>15481</v>
      </c>
      <c r="X1193" t="s">
        <v>13243</v>
      </c>
      <c r="Y1193" s="102">
        <v>45993.385736689816</v>
      </c>
    </row>
    <row r="1194" spans="1:25" x14ac:dyDescent="0.25">
      <c r="A1194">
        <v>2229</v>
      </c>
      <c r="B1194" t="s">
        <v>2499</v>
      </c>
      <c r="C1194" t="s">
        <v>2500</v>
      </c>
      <c r="D1194" t="s">
        <v>2501</v>
      </c>
      <c r="E1194" t="s">
        <v>1292</v>
      </c>
      <c r="F1194" t="s">
        <v>1542</v>
      </c>
      <c r="G1194" t="s">
        <v>2502</v>
      </c>
      <c r="H1194">
        <v>1976</v>
      </c>
      <c r="I1194" t="s">
        <v>15440</v>
      </c>
      <c r="J1194" t="s">
        <v>48</v>
      </c>
      <c r="K1194" t="s">
        <v>13251</v>
      </c>
      <c r="L1194">
        <v>0</v>
      </c>
      <c r="M1194">
        <v>3</v>
      </c>
      <c r="N1194" t="s">
        <v>73</v>
      </c>
      <c r="O1194" t="s">
        <v>50</v>
      </c>
      <c r="P1194">
        <v>0</v>
      </c>
      <c r="Q1194" t="s">
        <v>51</v>
      </c>
      <c r="R1194" t="s">
        <v>51</v>
      </c>
      <c r="S1194" t="s">
        <v>13343</v>
      </c>
      <c r="T1194">
        <v>0.20961475146987618</v>
      </c>
      <c r="U1194">
        <v>305.89999999999998</v>
      </c>
      <c r="V1194" t="s">
        <v>15481</v>
      </c>
      <c r="W1194" t="s">
        <v>15481</v>
      </c>
      <c r="X1194" t="s">
        <v>13243</v>
      </c>
      <c r="Y1194" s="102">
        <v>45993.385736689816</v>
      </c>
    </row>
    <row r="1195" spans="1:25" x14ac:dyDescent="0.25">
      <c r="A1195">
        <v>2231</v>
      </c>
      <c r="B1195" t="s">
        <v>2503</v>
      </c>
      <c r="C1195" t="s">
        <v>2504</v>
      </c>
      <c r="D1195" t="s">
        <v>2501</v>
      </c>
      <c r="E1195" t="s">
        <v>1292</v>
      </c>
      <c r="F1195" t="s">
        <v>1542</v>
      </c>
      <c r="G1195" t="s">
        <v>2505</v>
      </c>
      <c r="H1195">
        <v>1986</v>
      </c>
      <c r="I1195" t="s">
        <v>15440</v>
      </c>
      <c r="J1195" t="s">
        <v>2211</v>
      </c>
      <c r="K1195" t="s">
        <v>13256</v>
      </c>
      <c r="L1195">
        <v>0.25</v>
      </c>
      <c r="M1195">
        <v>1</v>
      </c>
      <c r="N1195" t="s">
        <v>49</v>
      </c>
      <c r="O1195" t="s">
        <v>479</v>
      </c>
      <c r="P1195">
        <v>0</v>
      </c>
      <c r="Q1195" t="s">
        <v>51</v>
      </c>
      <c r="R1195" t="s">
        <v>51</v>
      </c>
      <c r="S1195" t="s">
        <v>13343</v>
      </c>
      <c r="T1195">
        <v>21.085618629720617</v>
      </c>
      <c r="U1195">
        <v>78</v>
      </c>
      <c r="V1195" t="s">
        <v>15481</v>
      </c>
      <c r="W1195" t="s">
        <v>15481</v>
      </c>
      <c r="X1195" t="s">
        <v>13243</v>
      </c>
      <c r="Y1195" s="102">
        <v>45993.385736689816</v>
      </c>
    </row>
    <row r="1196" spans="1:25" x14ac:dyDescent="0.25">
      <c r="A1196">
        <v>2235</v>
      </c>
      <c r="B1196" t="s">
        <v>2507</v>
      </c>
      <c r="C1196" t="s">
        <v>2508</v>
      </c>
      <c r="D1196" t="s">
        <v>2506</v>
      </c>
      <c r="E1196" t="s">
        <v>1292</v>
      </c>
      <c r="F1196" t="s">
        <v>1542</v>
      </c>
      <c r="G1196" t="s">
        <v>2509</v>
      </c>
      <c r="H1196">
        <v>1950</v>
      </c>
      <c r="I1196" t="s">
        <v>15450</v>
      </c>
      <c r="J1196" t="s">
        <v>928</v>
      </c>
      <c r="K1196" t="s">
        <v>928</v>
      </c>
      <c r="L1196">
        <v>3</v>
      </c>
      <c r="M1196">
        <v>1</v>
      </c>
      <c r="N1196" t="s">
        <v>59</v>
      </c>
      <c r="O1196" t="s">
        <v>50</v>
      </c>
      <c r="P1196">
        <v>0</v>
      </c>
      <c r="Q1196" t="s">
        <v>51</v>
      </c>
      <c r="R1196" t="s">
        <v>51</v>
      </c>
      <c r="S1196" t="s">
        <v>13346</v>
      </c>
      <c r="T1196">
        <v>10.127638738782956</v>
      </c>
      <c r="U1196">
        <v>24</v>
      </c>
      <c r="V1196" t="s">
        <v>15481</v>
      </c>
      <c r="W1196" t="s">
        <v>15481</v>
      </c>
      <c r="X1196" t="s">
        <v>13243</v>
      </c>
      <c r="Y1196" s="102">
        <v>45993.385736689816</v>
      </c>
    </row>
    <row r="1197" spans="1:25" x14ac:dyDescent="0.25">
      <c r="A1197">
        <v>2242</v>
      </c>
      <c r="B1197" t="s">
        <v>2510</v>
      </c>
      <c r="C1197" t="s">
        <v>2511</v>
      </c>
      <c r="D1197" t="s">
        <v>2512</v>
      </c>
      <c r="E1197" t="s">
        <v>1292</v>
      </c>
      <c r="F1197" t="s">
        <v>1542</v>
      </c>
      <c r="G1197" t="s">
        <v>2513</v>
      </c>
      <c r="H1197">
        <v>2004</v>
      </c>
      <c r="I1197" t="s">
        <v>15440</v>
      </c>
      <c r="J1197" t="s">
        <v>48</v>
      </c>
      <c r="K1197" t="s">
        <v>13251</v>
      </c>
      <c r="L1197">
        <v>0</v>
      </c>
      <c r="M1197">
        <v>1</v>
      </c>
      <c r="N1197" t="s">
        <v>49</v>
      </c>
      <c r="O1197" t="s">
        <v>50</v>
      </c>
      <c r="P1197">
        <v>0</v>
      </c>
      <c r="Q1197" t="s">
        <v>51</v>
      </c>
      <c r="R1197" t="s">
        <v>51</v>
      </c>
      <c r="S1197" t="s">
        <v>13355</v>
      </c>
      <c r="T1197">
        <v>0.56925681444395515</v>
      </c>
      <c r="U1197">
        <v>101.7</v>
      </c>
      <c r="V1197" t="s">
        <v>15481</v>
      </c>
      <c r="W1197" t="s">
        <v>15481</v>
      </c>
      <c r="X1197" t="s">
        <v>13243</v>
      </c>
      <c r="Y1197" s="102">
        <v>45993.385736689816</v>
      </c>
    </row>
    <row r="1198" spans="1:25" x14ac:dyDescent="0.25">
      <c r="A1198">
        <v>2243</v>
      </c>
      <c r="B1198" t="s">
        <v>2514</v>
      </c>
      <c r="C1198" t="s">
        <v>2515</v>
      </c>
      <c r="D1198" t="s">
        <v>2512</v>
      </c>
      <c r="E1198" t="s">
        <v>1292</v>
      </c>
      <c r="F1198" t="s">
        <v>1542</v>
      </c>
      <c r="G1198" t="s">
        <v>2516</v>
      </c>
      <c r="H1198">
        <v>1952</v>
      </c>
      <c r="I1198" t="s">
        <v>15489</v>
      </c>
      <c r="J1198" t="s">
        <v>48</v>
      </c>
      <c r="K1198" t="s">
        <v>13254</v>
      </c>
      <c r="L1198">
        <v>2</v>
      </c>
      <c r="M1198">
        <v>1</v>
      </c>
      <c r="N1198" t="s">
        <v>59</v>
      </c>
      <c r="O1198" t="s">
        <v>2278</v>
      </c>
      <c r="P1198">
        <v>0</v>
      </c>
      <c r="Q1198" t="s">
        <v>51</v>
      </c>
      <c r="R1198" t="s">
        <v>51</v>
      </c>
      <c r="S1198" t="s">
        <v>13355</v>
      </c>
      <c r="T1198">
        <v>9.6314823492168919</v>
      </c>
      <c r="U1198">
        <v>92</v>
      </c>
      <c r="V1198" t="s">
        <v>15481</v>
      </c>
      <c r="W1198" t="s">
        <v>15481</v>
      </c>
      <c r="X1198" t="s">
        <v>13243</v>
      </c>
      <c r="Y1198" s="102">
        <v>45993.385736689816</v>
      </c>
    </row>
    <row r="1199" spans="1:25" x14ac:dyDescent="0.25">
      <c r="A1199">
        <v>2244</v>
      </c>
      <c r="B1199" t="s">
        <v>2517</v>
      </c>
      <c r="C1199" t="s">
        <v>2518</v>
      </c>
      <c r="D1199" t="s">
        <v>2512</v>
      </c>
      <c r="E1199" t="s">
        <v>1292</v>
      </c>
      <c r="F1199" t="s">
        <v>1542</v>
      </c>
      <c r="G1199" t="s">
        <v>2519</v>
      </c>
      <c r="H1199">
        <v>1996</v>
      </c>
      <c r="I1199" t="s">
        <v>15440</v>
      </c>
      <c r="J1199" t="s">
        <v>48</v>
      </c>
      <c r="K1199" t="s">
        <v>13251</v>
      </c>
      <c r="L1199">
        <v>0</v>
      </c>
      <c r="M1199">
        <v>1</v>
      </c>
      <c r="N1199" t="s">
        <v>49</v>
      </c>
      <c r="O1199" t="s">
        <v>50</v>
      </c>
      <c r="P1199">
        <v>0</v>
      </c>
      <c r="Q1199" t="s">
        <v>51</v>
      </c>
      <c r="R1199" t="s">
        <v>51</v>
      </c>
      <c r="S1199" t="s">
        <v>13355</v>
      </c>
      <c r="T1199">
        <v>11.882241184316001</v>
      </c>
      <c r="U1199">
        <v>106</v>
      </c>
      <c r="V1199" t="s">
        <v>15481</v>
      </c>
      <c r="W1199" t="s">
        <v>15481</v>
      </c>
      <c r="X1199" t="s">
        <v>13243</v>
      </c>
      <c r="Y1199" s="102">
        <v>45993.385736689816</v>
      </c>
    </row>
    <row r="1200" spans="1:25" x14ac:dyDescent="0.25">
      <c r="A1200">
        <v>2246</v>
      </c>
      <c r="B1200" t="s">
        <v>2521</v>
      </c>
      <c r="C1200" t="s">
        <v>2522</v>
      </c>
      <c r="D1200" t="s">
        <v>2523</v>
      </c>
      <c r="E1200" t="s">
        <v>1292</v>
      </c>
      <c r="F1200" t="s">
        <v>1542</v>
      </c>
      <c r="G1200" t="s">
        <v>2524</v>
      </c>
      <c r="H1200">
        <v>1980</v>
      </c>
      <c r="I1200" t="s">
        <v>15440</v>
      </c>
      <c r="J1200" t="s">
        <v>2211</v>
      </c>
      <c r="K1200" t="s">
        <v>13256</v>
      </c>
      <c r="L1200">
        <v>0</v>
      </c>
      <c r="M1200">
        <v>1</v>
      </c>
      <c r="N1200" t="s">
        <v>49</v>
      </c>
      <c r="O1200" t="s">
        <v>479</v>
      </c>
      <c r="P1200">
        <v>0</v>
      </c>
      <c r="Q1200" t="s">
        <v>51</v>
      </c>
      <c r="R1200" t="s">
        <v>51</v>
      </c>
      <c r="S1200" t="s">
        <v>13359</v>
      </c>
      <c r="T1200">
        <v>0.20417949272933505</v>
      </c>
      <c r="U1200">
        <v>72</v>
      </c>
      <c r="V1200" t="s">
        <v>15481</v>
      </c>
      <c r="W1200" t="s">
        <v>15481</v>
      </c>
      <c r="X1200" t="s">
        <v>13243</v>
      </c>
      <c r="Y1200" s="102">
        <v>45993.385736689816</v>
      </c>
    </row>
    <row r="1201" spans="1:25" x14ac:dyDescent="0.25">
      <c r="A1201">
        <v>2247</v>
      </c>
      <c r="B1201" t="s">
        <v>2525</v>
      </c>
      <c r="C1201" t="s">
        <v>2526</v>
      </c>
      <c r="D1201" t="s">
        <v>2527</v>
      </c>
      <c r="E1201" t="s">
        <v>1292</v>
      </c>
      <c r="F1201" t="s">
        <v>1542</v>
      </c>
      <c r="G1201" t="s">
        <v>2528</v>
      </c>
      <c r="H1201">
        <v>1930</v>
      </c>
      <c r="I1201" t="s">
        <v>15440</v>
      </c>
      <c r="J1201" t="s">
        <v>928</v>
      </c>
      <c r="K1201" t="s">
        <v>13254</v>
      </c>
      <c r="L1201">
        <v>10</v>
      </c>
      <c r="M1201">
        <v>2</v>
      </c>
      <c r="N1201" t="s">
        <v>928</v>
      </c>
      <c r="O1201" t="s">
        <v>50</v>
      </c>
      <c r="P1201">
        <v>0</v>
      </c>
      <c r="Q1201" t="s">
        <v>51</v>
      </c>
      <c r="R1201" t="s">
        <v>51</v>
      </c>
      <c r="S1201" t="s">
        <v>13360</v>
      </c>
      <c r="T1201">
        <v>3.9577171607466224</v>
      </c>
      <c r="U1201">
        <v>45</v>
      </c>
      <c r="V1201" t="s">
        <v>15481</v>
      </c>
      <c r="W1201" t="s">
        <v>15481</v>
      </c>
      <c r="X1201" t="s">
        <v>13243</v>
      </c>
      <c r="Y1201" s="102">
        <v>45993.385736689816</v>
      </c>
    </row>
    <row r="1202" spans="1:25" x14ac:dyDescent="0.25">
      <c r="A1202">
        <v>2249</v>
      </c>
      <c r="B1202" t="s">
        <v>2529</v>
      </c>
      <c r="C1202" t="s">
        <v>15495</v>
      </c>
      <c r="D1202" t="s">
        <v>15496</v>
      </c>
      <c r="E1202" t="s">
        <v>1292</v>
      </c>
      <c r="F1202" t="s">
        <v>1542</v>
      </c>
      <c r="G1202" t="s">
        <v>2471</v>
      </c>
      <c r="H1202">
        <v>1971</v>
      </c>
      <c r="I1202" t="s">
        <v>15470</v>
      </c>
      <c r="J1202" t="s">
        <v>48</v>
      </c>
      <c r="K1202" t="s">
        <v>13251</v>
      </c>
      <c r="L1202">
        <v>0</v>
      </c>
      <c r="M1202">
        <v>4</v>
      </c>
      <c r="N1202" t="s">
        <v>49</v>
      </c>
      <c r="O1202" t="s">
        <v>50</v>
      </c>
      <c r="P1202">
        <v>0</v>
      </c>
      <c r="Q1202" t="s">
        <v>51</v>
      </c>
      <c r="R1202" t="s">
        <v>51</v>
      </c>
      <c r="S1202" t="s">
        <v>13361</v>
      </c>
      <c r="T1202">
        <v>1.1977940684422081E-2</v>
      </c>
      <c r="U1202">
        <v>303.89999999999998</v>
      </c>
      <c r="V1202" t="s">
        <v>15172</v>
      </c>
      <c r="W1202" t="s">
        <v>15172</v>
      </c>
      <c r="X1202" t="s">
        <v>13243</v>
      </c>
      <c r="Y1202" s="102">
        <v>45993.385736689816</v>
      </c>
    </row>
    <row r="1203" spans="1:25" x14ac:dyDescent="0.25">
      <c r="A1203">
        <v>2253</v>
      </c>
      <c r="B1203" t="s">
        <v>2530</v>
      </c>
      <c r="C1203" t="s">
        <v>2531</v>
      </c>
      <c r="D1203" t="s">
        <v>2532</v>
      </c>
      <c r="E1203" t="s">
        <v>1292</v>
      </c>
      <c r="F1203" t="s">
        <v>1542</v>
      </c>
      <c r="G1203" t="s">
        <v>2533</v>
      </c>
      <c r="H1203">
        <v>1986</v>
      </c>
      <c r="I1203" t="s">
        <v>15440</v>
      </c>
      <c r="J1203" t="s">
        <v>2211</v>
      </c>
      <c r="K1203" t="s">
        <v>13256</v>
      </c>
      <c r="L1203">
        <v>0</v>
      </c>
      <c r="M1203">
        <v>1</v>
      </c>
      <c r="N1203" t="s">
        <v>49</v>
      </c>
      <c r="O1203" t="s">
        <v>479</v>
      </c>
      <c r="P1203">
        <v>0</v>
      </c>
      <c r="Q1203" t="s">
        <v>51</v>
      </c>
      <c r="R1203" t="s">
        <v>51</v>
      </c>
      <c r="S1203" t="s">
        <v>13362</v>
      </c>
      <c r="T1203">
        <v>0.41413567481493019</v>
      </c>
      <c r="U1203">
        <v>87</v>
      </c>
      <c r="V1203" t="s">
        <v>15481</v>
      </c>
      <c r="W1203" t="s">
        <v>15481</v>
      </c>
      <c r="X1203" t="s">
        <v>13243</v>
      </c>
      <c r="Y1203" s="102">
        <v>45993.385736689816</v>
      </c>
    </row>
    <row r="1204" spans="1:25" x14ac:dyDescent="0.25">
      <c r="A1204">
        <v>2254</v>
      </c>
      <c r="B1204" t="s">
        <v>2534</v>
      </c>
      <c r="C1204" t="s">
        <v>2535</v>
      </c>
      <c r="D1204" t="s">
        <v>2536</v>
      </c>
      <c r="E1204" t="s">
        <v>1292</v>
      </c>
      <c r="F1204" t="s">
        <v>1542</v>
      </c>
      <c r="G1204" t="s">
        <v>2537</v>
      </c>
      <c r="H1204">
        <v>1998</v>
      </c>
      <c r="I1204" t="s">
        <v>15440</v>
      </c>
      <c r="J1204" t="s">
        <v>48</v>
      </c>
      <c r="K1204" t="s">
        <v>13251</v>
      </c>
      <c r="L1204">
        <v>0</v>
      </c>
      <c r="M1204">
        <v>1</v>
      </c>
      <c r="N1204" t="s">
        <v>49</v>
      </c>
      <c r="O1204" t="s">
        <v>50</v>
      </c>
      <c r="P1204">
        <v>0</v>
      </c>
      <c r="Q1204" t="s">
        <v>51</v>
      </c>
      <c r="R1204" t="s">
        <v>51</v>
      </c>
      <c r="S1204" t="s">
        <v>13363</v>
      </c>
      <c r="T1204">
        <v>0.19700244724928581</v>
      </c>
      <c r="U1204">
        <v>105</v>
      </c>
      <c r="V1204" t="s">
        <v>15481</v>
      </c>
      <c r="W1204" t="s">
        <v>15481</v>
      </c>
      <c r="X1204" t="s">
        <v>13243</v>
      </c>
      <c r="Y1204" s="102">
        <v>45993.385736689816</v>
      </c>
    </row>
    <row r="1205" spans="1:25" x14ac:dyDescent="0.25">
      <c r="A1205">
        <v>2255</v>
      </c>
      <c r="B1205" t="s">
        <v>2538</v>
      </c>
      <c r="C1205" t="s">
        <v>2539</v>
      </c>
      <c r="D1205" t="s">
        <v>2540</v>
      </c>
      <c r="E1205" t="s">
        <v>1292</v>
      </c>
      <c r="F1205" t="s">
        <v>1542</v>
      </c>
      <c r="G1205" t="s">
        <v>2541</v>
      </c>
      <c r="H1205">
        <v>1979</v>
      </c>
      <c r="I1205" t="s">
        <v>15440</v>
      </c>
      <c r="J1205" t="s">
        <v>2211</v>
      </c>
      <c r="K1205" t="s">
        <v>13256</v>
      </c>
      <c r="L1205">
        <v>1</v>
      </c>
      <c r="M1205">
        <v>1</v>
      </c>
      <c r="N1205" t="s">
        <v>49</v>
      </c>
      <c r="O1205" t="s">
        <v>479</v>
      </c>
      <c r="P1205">
        <v>0</v>
      </c>
      <c r="Q1205" t="s">
        <v>51</v>
      </c>
      <c r="R1205" t="s">
        <v>51</v>
      </c>
      <c r="S1205" t="s">
        <v>13364</v>
      </c>
      <c r="T1205">
        <v>9.7394243694641225E-2</v>
      </c>
      <c r="U1205">
        <v>62</v>
      </c>
      <c r="V1205" t="s">
        <v>15481</v>
      </c>
      <c r="W1205" t="s">
        <v>15481</v>
      </c>
      <c r="X1205" t="s">
        <v>13242</v>
      </c>
      <c r="Y1205" s="102">
        <v>45993.385736689816</v>
      </c>
    </row>
    <row r="1206" spans="1:25" x14ac:dyDescent="0.25">
      <c r="A1206">
        <v>2257</v>
      </c>
      <c r="B1206" t="s">
        <v>2542</v>
      </c>
      <c r="C1206" t="s">
        <v>2543</v>
      </c>
      <c r="D1206" t="s">
        <v>2544</v>
      </c>
      <c r="E1206" t="s">
        <v>1292</v>
      </c>
      <c r="F1206" t="s">
        <v>1542</v>
      </c>
      <c r="G1206" t="s">
        <v>2545</v>
      </c>
      <c r="H1206">
        <v>1994</v>
      </c>
      <c r="I1206" t="s">
        <v>15440</v>
      </c>
      <c r="J1206" t="s">
        <v>51</v>
      </c>
      <c r="K1206" t="s">
        <v>15442</v>
      </c>
      <c r="L1206">
        <v>0</v>
      </c>
      <c r="M1206">
        <v>1</v>
      </c>
      <c r="N1206" t="s">
        <v>59</v>
      </c>
      <c r="O1206" t="s">
        <v>116</v>
      </c>
      <c r="P1206">
        <v>0</v>
      </c>
      <c r="Q1206" t="s">
        <v>51</v>
      </c>
      <c r="R1206" t="s">
        <v>51</v>
      </c>
      <c r="S1206" t="s">
        <v>13365</v>
      </c>
      <c r="T1206">
        <v>1.4978829332265371</v>
      </c>
      <c r="U1206">
        <v>25</v>
      </c>
      <c r="V1206" t="s">
        <v>15481</v>
      </c>
      <c r="W1206" t="s">
        <v>15481</v>
      </c>
      <c r="X1206" t="s">
        <v>13243</v>
      </c>
      <c r="Y1206" s="102">
        <v>45993.385736689816</v>
      </c>
    </row>
    <row r="1207" spans="1:25" x14ac:dyDescent="0.25">
      <c r="A1207">
        <v>2258</v>
      </c>
      <c r="B1207" t="s">
        <v>2546</v>
      </c>
      <c r="C1207" t="s">
        <v>2547</v>
      </c>
      <c r="D1207" t="s">
        <v>2548</v>
      </c>
      <c r="E1207" t="s">
        <v>1292</v>
      </c>
      <c r="F1207" t="s">
        <v>1542</v>
      </c>
      <c r="G1207" t="s">
        <v>2545</v>
      </c>
      <c r="H1207">
        <v>2014</v>
      </c>
      <c r="I1207" t="s">
        <v>15440</v>
      </c>
      <c r="J1207" t="s">
        <v>51</v>
      </c>
      <c r="K1207" t="s">
        <v>15442</v>
      </c>
      <c r="L1207">
        <v>0</v>
      </c>
      <c r="M1207">
        <v>1</v>
      </c>
      <c r="N1207" t="s">
        <v>2467</v>
      </c>
      <c r="O1207" t="s">
        <v>116</v>
      </c>
      <c r="P1207">
        <v>0</v>
      </c>
      <c r="Q1207" t="s">
        <v>51</v>
      </c>
      <c r="R1207" t="s">
        <v>51</v>
      </c>
      <c r="S1207" t="s">
        <v>13366</v>
      </c>
      <c r="T1207">
        <v>2.122619611937699</v>
      </c>
      <c r="U1207">
        <v>25.2</v>
      </c>
      <c r="V1207" t="s">
        <v>15481</v>
      </c>
      <c r="W1207" t="s">
        <v>15481</v>
      </c>
      <c r="X1207" t="s">
        <v>13243</v>
      </c>
      <c r="Y1207" s="102">
        <v>45993.385736689816</v>
      </c>
    </row>
    <row r="1208" spans="1:25" x14ac:dyDescent="0.25">
      <c r="A1208">
        <v>2259</v>
      </c>
      <c r="B1208" t="s">
        <v>15255</v>
      </c>
      <c r="C1208" t="s">
        <v>15497</v>
      </c>
      <c r="D1208" t="s">
        <v>15498</v>
      </c>
      <c r="E1208" t="s">
        <v>1292</v>
      </c>
      <c r="F1208" t="s">
        <v>1542</v>
      </c>
      <c r="G1208" t="s">
        <v>15499</v>
      </c>
      <c r="H1208">
        <v>2021</v>
      </c>
      <c r="I1208" t="s">
        <v>15441</v>
      </c>
      <c r="J1208" t="s">
        <v>48</v>
      </c>
      <c r="K1208" t="s">
        <v>13256</v>
      </c>
      <c r="L1208">
        <v>0</v>
      </c>
      <c r="M1208">
        <v>1</v>
      </c>
      <c r="N1208" t="s">
        <v>49</v>
      </c>
      <c r="O1208" t="s">
        <v>50</v>
      </c>
      <c r="P1208">
        <v>0</v>
      </c>
      <c r="Q1208" t="s">
        <v>51</v>
      </c>
      <c r="R1208" t="s">
        <v>51</v>
      </c>
      <c r="S1208" t="s">
        <v>13367</v>
      </c>
      <c r="T1208">
        <v>1.1964025632717239</v>
      </c>
      <c r="U1208">
        <v>35</v>
      </c>
      <c r="V1208" t="s">
        <v>15481</v>
      </c>
      <c r="W1208" t="s">
        <v>15481</v>
      </c>
      <c r="X1208" t="s">
        <v>13243</v>
      </c>
      <c r="Y1208" s="102">
        <v>45993.385736689816</v>
      </c>
    </row>
    <row r="1209" spans="1:25" x14ac:dyDescent="0.25">
      <c r="A1209">
        <v>2260</v>
      </c>
      <c r="B1209" t="s">
        <v>16025</v>
      </c>
      <c r="C1209" t="s">
        <v>16026</v>
      </c>
      <c r="D1209" t="s">
        <v>16027</v>
      </c>
      <c r="E1209" t="s">
        <v>1292</v>
      </c>
      <c r="F1209" t="s">
        <v>1542</v>
      </c>
      <c r="G1209" t="s">
        <v>16028</v>
      </c>
      <c r="H1209">
        <v>2024</v>
      </c>
      <c r="I1209" t="s">
        <v>15441</v>
      </c>
      <c r="J1209" t="s">
        <v>2179</v>
      </c>
      <c r="K1209" t="s">
        <v>13344</v>
      </c>
      <c r="L1209">
        <v>4</v>
      </c>
      <c r="M1209">
        <v>1</v>
      </c>
      <c r="N1209" t="s">
        <v>59</v>
      </c>
      <c r="O1209" t="s">
        <v>50</v>
      </c>
      <c r="P1209">
        <v>0</v>
      </c>
      <c r="Q1209" t="s">
        <v>51</v>
      </c>
      <c r="R1209" t="s">
        <v>51</v>
      </c>
      <c r="S1209" t="s">
        <v>13368</v>
      </c>
      <c r="T1209">
        <v>1.2638908536143281</v>
      </c>
      <c r="U1209">
        <v>85</v>
      </c>
      <c r="V1209" t="s">
        <v>15481</v>
      </c>
      <c r="W1209" t="s">
        <v>15481</v>
      </c>
      <c r="X1209" t="s">
        <v>13243</v>
      </c>
      <c r="Y1209" s="102">
        <v>45993.385736689816</v>
      </c>
    </row>
    <row r="1210" spans="1:25" x14ac:dyDescent="0.25">
      <c r="A1210">
        <v>2261</v>
      </c>
      <c r="B1210" t="s">
        <v>2549</v>
      </c>
      <c r="C1210" t="s">
        <v>2550</v>
      </c>
      <c r="D1210" t="s">
        <v>2551</v>
      </c>
      <c r="E1210" t="s">
        <v>1292</v>
      </c>
      <c r="F1210" t="s">
        <v>1542</v>
      </c>
      <c r="G1210" t="s">
        <v>2552</v>
      </c>
      <c r="H1210">
        <v>2002</v>
      </c>
      <c r="I1210" t="s">
        <v>15440</v>
      </c>
      <c r="J1210" t="s">
        <v>48</v>
      </c>
      <c r="K1210" t="s">
        <v>13325</v>
      </c>
      <c r="L1210">
        <v>0</v>
      </c>
      <c r="M1210">
        <v>1</v>
      </c>
      <c r="N1210" t="s">
        <v>49</v>
      </c>
      <c r="O1210" t="s">
        <v>50</v>
      </c>
      <c r="P1210">
        <v>0</v>
      </c>
      <c r="Q1210" t="s">
        <v>51</v>
      </c>
      <c r="R1210" t="s">
        <v>51</v>
      </c>
      <c r="S1210" t="s">
        <v>13369</v>
      </c>
      <c r="T1210">
        <v>29.378518761364308</v>
      </c>
      <c r="U1210">
        <v>75.400000000000006</v>
      </c>
      <c r="V1210" t="s">
        <v>15172</v>
      </c>
      <c r="W1210" t="s">
        <v>15172</v>
      </c>
      <c r="X1210" t="s">
        <v>13243</v>
      </c>
      <c r="Y1210" s="102">
        <v>45993.385736689816</v>
      </c>
    </row>
    <row r="1211" spans="1:25" x14ac:dyDescent="0.25">
      <c r="A1211">
        <v>2262</v>
      </c>
      <c r="B1211" t="s">
        <v>2553</v>
      </c>
      <c r="C1211" t="s">
        <v>2554</v>
      </c>
      <c r="D1211" t="s">
        <v>2551</v>
      </c>
      <c r="E1211" t="s">
        <v>1292</v>
      </c>
      <c r="F1211" t="s">
        <v>1542</v>
      </c>
      <c r="G1211" t="s">
        <v>2555</v>
      </c>
      <c r="H1211">
        <v>2006</v>
      </c>
      <c r="I1211" t="s">
        <v>15464</v>
      </c>
      <c r="J1211" t="s">
        <v>48</v>
      </c>
      <c r="K1211" t="s">
        <v>13251</v>
      </c>
      <c r="L1211">
        <v>0</v>
      </c>
      <c r="M1211">
        <v>3</v>
      </c>
      <c r="N1211" t="s">
        <v>49</v>
      </c>
      <c r="O1211" t="s">
        <v>50</v>
      </c>
      <c r="P1211">
        <v>0</v>
      </c>
      <c r="Q1211" t="s">
        <v>51</v>
      </c>
      <c r="R1211" t="s">
        <v>51</v>
      </c>
      <c r="S1211" t="s">
        <v>13369</v>
      </c>
      <c r="T1211">
        <v>33.190633690011019</v>
      </c>
      <c r="U1211">
        <v>287</v>
      </c>
      <c r="V1211" t="s">
        <v>15172</v>
      </c>
      <c r="W1211" t="s">
        <v>15172</v>
      </c>
      <c r="X1211" t="s">
        <v>13242</v>
      </c>
      <c r="Y1211" s="102">
        <v>45993.385736689816</v>
      </c>
    </row>
    <row r="1212" spans="1:25" x14ac:dyDescent="0.25">
      <c r="A1212">
        <v>2264</v>
      </c>
      <c r="B1212" t="s">
        <v>15256</v>
      </c>
      <c r="C1212" t="s">
        <v>15500</v>
      </c>
      <c r="D1212" t="s">
        <v>2551</v>
      </c>
      <c r="E1212" t="s">
        <v>1292</v>
      </c>
      <c r="F1212" t="s">
        <v>1542</v>
      </c>
      <c r="G1212" t="s">
        <v>15501</v>
      </c>
      <c r="H1212">
        <v>2020</v>
      </c>
      <c r="I1212" t="s">
        <v>15441</v>
      </c>
      <c r="J1212" t="s">
        <v>51</v>
      </c>
      <c r="K1212" t="s">
        <v>15442</v>
      </c>
      <c r="L1212">
        <v>4</v>
      </c>
      <c r="M1212">
        <v>2</v>
      </c>
      <c r="N1212" t="s">
        <v>165</v>
      </c>
      <c r="O1212" t="s">
        <v>116</v>
      </c>
      <c r="P1212">
        <v>0</v>
      </c>
      <c r="Q1212" t="s">
        <v>165</v>
      </c>
      <c r="R1212" t="s">
        <v>51</v>
      </c>
      <c r="S1212" t="s">
        <v>13369</v>
      </c>
      <c r="T1212">
        <v>39.178878541110194</v>
      </c>
      <c r="U1212">
        <v>26.2</v>
      </c>
      <c r="V1212" t="s">
        <v>15172</v>
      </c>
      <c r="W1212" t="s">
        <v>15172</v>
      </c>
      <c r="X1212" t="s">
        <v>13243</v>
      </c>
      <c r="Y1212" s="102">
        <v>45993.385736689816</v>
      </c>
    </row>
    <row r="1213" spans="1:25" x14ac:dyDescent="0.25">
      <c r="A1213">
        <v>2265</v>
      </c>
      <c r="B1213" t="s">
        <v>2556</v>
      </c>
      <c r="C1213" t="s">
        <v>15502</v>
      </c>
      <c r="D1213" t="s">
        <v>2551</v>
      </c>
      <c r="E1213" t="s">
        <v>1292</v>
      </c>
      <c r="F1213" t="s">
        <v>1542</v>
      </c>
      <c r="G1213" t="s">
        <v>2545</v>
      </c>
      <c r="H1213">
        <v>1931</v>
      </c>
      <c r="I1213" t="s">
        <v>15489</v>
      </c>
      <c r="J1213" t="s">
        <v>48</v>
      </c>
      <c r="K1213" t="s">
        <v>13254</v>
      </c>
      <c r="L1213">
        <v>16</v>
      </c>
      <c r="M1213">
        <v>1</v>
      </c>
      <c r="N1213" t="s">
        <v>165</v>
      </c>
      <c r="O1213" t="s">
        <v>479</v>
      </c>
      <c r="P1213">
        <v>0</v>
      </c>
      <c r="Q1213" t="s">
        <v>51</v>
      </c>
      <c r="R1213" t="s">
        <v>51</v>
      </c>
      <c r="S1213" t="s">
        <v>13369</v>
      </c>
      <c r="T1213">
        <v>43.874826947467668</v>
      </c>
      <c r="U1213">
        <v>33</v>
      </c>
      <c r="V1213" t="s">
        <v>15172</v>
      </c>
      <c r="W1213" t="s">
        <v>15172</v>
      </c>
      <c r="X1213" t="s">
        <v>13243</v>
      </c>
      <c r="Y1213" s="102">
        <v>45993.385736689816</v>
      </c>
    </row>
    <row r="1214" spans="1:25" x14ac:dyDescent="0.25">
      <c r="A1214">
        <v>2266</v>
      </c>
      <c r="B1214" t="s">
        <v>2557</v>
      </c>
      <c r="C1214" t="s">
        <v>2558</v>
      </c>
      <c r="D1214" t="s">
        <v>2559</v>
      </c>
      <c r="E1214" t="s">
        <v>1292</v>
      </c>
      <c r="F1214" t="s">
        <v>1542</v>
      </c>
      <c r="G1214" t="s">
        <v>2560</v>
      </c>
      <c r="H1214">
        <v>1976</v>
      </c>
      <c r="I1214" t="s">
        <v>15440</v>
      </c>
      <c r="J1214" t="s">
        <v>48</v>
      </c>
      <c r="K1214" t="s">
        <v>13251</v>
      </c>
      <c r="L1214">
        <v>0</v>
      </c>
      <c r="M1214">
        <v>2</v>
      </c>
      <c r="N1214" t="s">
        <v>49</v>
      </c>
      <c r="O1214" t="s">
        <v>50</v>
      </c>
      <c r="P1214">
        <v>0</v>
      </c>
      <c r="Q1214" t="s">
        <v>51</v>
      </c>
      <c r="R1214" t="s">
        <v>51</v>
      </c>
      <c r="S1214" t="s">
        <v>13370</v>
      </c>
      <c r="T1214">
        <v>3.1687365926076634</v>
      </c>
      <c r="U1214">
        <v>163</v>
      </c>
      <c r="V1214" t="s">
        <v>15172</v>
      </c>
      <c r="W1214" t="s">
        <v>15172</v>
      </c>
      <c r="X1214" t="s">
        <v>13242</v>
      </c>
      <c r="Y1214" s="102">
        <v>45993.385736689816</v>
      </c>
    </row>
    <row r="1215" spans="1:25" x14ac:dyDescent="0.25">
      <c r="A1215">
        <v>2267</v>
      </c>
      <c r="B1215" t="s">
        <v>2561</v>
      </c>
      <c r="C1215" t="s">
        <v>2562</v>
      </c>
      <c r="D1215" t="s">
        <v>2563</v>
      </c>
      <c r="E1215" t="s">
        <v>1292</v>
      </c>
      <c r="F1215" t="s">
        <v>1542</v>
      </c>
      <c r="G1215" t="s">
        <v>2564</v>
      </c>
      <c r="H1215">
        <v>2015</v>
      </c>
      <c r="I1215" t="s">
        <v>15450</v>
      </c>
      <c r="J1215" t="s">
        <v>51</v>
      </c>
      <c r="K1215" t="s">
        <v>15442</v>
      </c>
      <c r="L1215">
        <v>0</v>
      </c>
      <c r="M1215">
        <v>1</v>
      </c>
      <c r="N1215" t="s">
        <v>59</v>
      </c>
      <c r="O1215" t="s">
        <v>116</v>
      </c>
      <c r="P1215">
        <v>0</v>
      </c>
      <c r="Q1215" t="s">
        <v>51</v>
      </c>
      <c r="R1215" t="s">
        <v>51</v>
      </c>
      <c r="S1215" t="s">
        <v>13371</v>
      </c>
      <c r="T1215">
        <v>0.86344669569900034</v>
      </c>
      <c r="U1215">
        <v>14.3</v>
      </c>
      <c r="V1215" t="s">
        <v>15481</v>
      </c>
      <c r="W1215" t="s">
        <v>15481</v>
      </c>
      <c r="X1215" t="s">
        <v>13243</v>
      </c>
      <c r="Y1215" s="102">
        <v>45993.385736689816</v>
      </c>
    </row>
    <row r="1216" spans="1:25" x14ac:dyDescent="0.25">
      <c r="A1216">
        <v>2268</v>
      </c>
      <c r="B1216" t="s">
        <v>2565</v>
      </c>
      <c r="C1216" t="s">
        <v>2566</v>
      </c>
      <c r="D1216" t="s">
        <v>2563</v>
      </c>
      <c r="E1216" t="s">
        <v>1292</v>
      </c>
      <c r="F1216" t="s">
        <v>1542</v>
      </c>
      <c r="G1216" t="s">
        <v>2564</v>
      </c>
      <c r="H1216">
        <v>1991</v>
      </c>
      <c r="I1216" t="s">
        <v>15450</v>
      </c>
      <c r="J1216" t="s">
        <v>51</v>
      </c>
      <c r="K1216" t="s">
        <v>15442</v>
      </c>
      <c r="L1216">
        <v>0</v>
      </c>
      <c r="M1216">
        <v>2</v>
      </c>
      <c r="N1216" t="s">
        <v>59</v>
      </c>
      <c r="O1216" t="s">
        <v>116</v>
      </c>
      <c r="P1216">
        <v>0</v>
      </c>
      <c r="Q1216" t="s">
        <v>51</v>
      </c>
      <c r="R1216" t="s">
        <v>51</v>
      </c>
      <c r="S1216" t="s">
        <v>13372</v>
      </c>
      <c r="T1216">
        <v>1.6339289783230866</v>
      </c>
      <c r="U1216">
        <v>26</v>
      </c>
      <c r="V1216" t="s">
        <v>15481</v>
      </c>
      <c r="W1216" t="s">
        <v>15481</v>
      </c>
      <c r="X1216" t="s">
        <v>13243</v>
      </c>
      <c r="Y1216" s="102">
        <v>45993.385736689816</v>
      </c>
    </row>
    <row r="1217" spans="1:25" x14ac:dyDescent="0.25">
      <c r="A1217">
        <v>2270</v>
      </c>
      <c r="B1217" t="s">
        <v>2567</v>
      </c>
      <c r="C1217" t="s">
        <v>2568</v>
      </c>
      <c r="D1217" t="s">
        <v>2569</v>
      </c>
      <c r="E1217" t="s">
        <v>1292</v>
      </c>
      <c r="F1217" t="s">
        <v>1542</v>
      </c>
      <c r="G1217" t="s">
        <v>2560</v>
      </c>
      <c r="H1217">
        <v>1976</v>
      </c>
      <c r="I1217" t="s">
        <v>15440</v>
      </c>
      <c r="J1217" t="s">
        <v>48</v>
      </c>
      <c r="K1217" t="s">
        <v>13251</v>
      </c>
      <c r="L1217">
        <v>0</v>
      </c>
      <c r="M1217">
        <v>2</v>
      </c>
      <c r="N1217" t="s">
        <v>49</v>
      </c>
      <c r="O1217" t="s">
        <v>50</v>
      </c>
      <c r="P1217">
        <v>0</v>
      </c>
      <c r="Q1217" t="s">
        <v>51</v>
      </c>
      <c r="R1217" t="s">
        <v>51</v>
      </c>
      <c r="S1217" t="s">
        <v>13373</v>
      </c>
      <c r="T1217">
        <v>0.81096681724872255</v>
      </c>
      <c r="U1217">
        <v>163</v>
      </c>
      <c r="V1217" t="s">
        <v>15172</v>
      </c>
      <c r="W1217" t="s">
        <v>15172</v>
      </c>
      <c r="X1217" t="s">
        <v>13242</v>
      </c>
      <c r="Y1217" s="102">
        <v>45993.385736689816</v>
      </c>
    </row>
    <row r="1218" spans="1:25" x14ac:dyDescent="0.25">
      <c r="A1218">
        <v>2273</v>
      </c>
      <c r="B1218" t="s">
        <v>2570</v>
      </c>
      <c r="C1218" t="s">
        <v>2571</v>
      </c>
      <c r="D1218" t="s">
        <v>2572</v>
      </c>
      <c r="E1218" t="s">
        <v>1292</v>
      </c>
      <c r="F1218" t="s">
        <v>1542</v>
      </c>
      <c r="G1218" t="s">
        <v>2573</v>
      </c>
      <c r="H1218">
        <v>2015</v>
      </c>
      <c r="I1218" t="s">
        <v>15441</v>
      </c>
      <c r="J1218" t="s">
        <v>2211</v>
      </c>
      <c r="K1218" t="s">
        <v>13256</v>
      </c>
      <c r="L1218">
        <v>0</v>
      </c>
      <c r="M1218">
        <v>1</v>
      </c>
      <c r="N1218" t="s">
        <v>49</v>
      </c>
      <c r="O1218" t="s">
        <v>479</v>
      </c>
      <c r="P1218">
        <v>0</v>
      </c>
      <c r="Q1218" t="s">
        <v>51</v>
      </c>
      <c r="R1218" t="s">
        <v>51</v>
      </c>
      <c r="S1218" t="s">
        <v>13374</v>
      </c>
      <c r="T1218">
        <v>0.22516646471929827</v>
      </c>
      <c r="U1218">
        <v>64</v>
      </c>
      <c r="V1218" t="s">
        <v>15172</v>
      </c>
      <c r="W1218" t="s">
        <v>15172</v>
      </c>
      <c r="X1218" t="s">
        <v>13243</v>
      </c>
      <c r="Y1218" s="102">
        <v>45993.385736689816</v>
      </c>
    </row>
    <row r="1219" spans="1:25" x14ac:dyDescent="0.25">
      <c r="A1219">
        <v>2274</v>
      </c>
      <c r="B1219" t="s">
        <v>2574</v>
      </c>
      <c r="C1219" t="s">
        <v>2575</v>
      </c>
      <c r="D1219" t="s">
        <v>2576</v>
      </c>
      <c r="E1219" t="s">
        <v>1292</v>
      </c>
      <c r="F1219" t="s">
        <v>1542</v>
      </c>
      <c r="G1219" t="s">
        <v>2577</v>
      </c>
      <c r="H1219">
        <v>1985</v>
      </c>
      <c r="I1219" t="s">
        <v>15440</v>
      </c>
      <c r="J1219" t="s">
        <v>2211</v>
      </c>
      <c r="K1219" t="s">
        <v>13251</v>
      </c>
      <c r="L1219">
        <v>0</v>
      </c>
      <c r="M1219">
        <v>4</v>
      </c>
      <c r="N1219" t="s">
        <v>49</v>
      </c>
      <c r="O1219" t="s">
        <v>479</v>
      </c>
      <c r="P1219">
        <v>0</v>
      </c>
      <c r="Q1219" t="s">
        <v>51</v>
      </c>
      <c r="R1219" t="s">
        <v>51</v>
      </c>
      <c r="S1219" t="s">
        <v>13375</v>
      </c>
      <c r="T1219">
        <v>2.9774014309594976E-2</v>
      </c>
      <c r="U1219">
        <v>254.9</v>
      </c>
      <c r="V1219" t="s">
        <v>15172</v>
      </c>
      <c r="W1219" t="s">
        <v>15172</v>
      </c>
      <c r="X1219" t="s">
        <v>13243</v>
      </c>
      <c r="Y1219" s="102">
        <v>45993.385736689816</v>
      </c>
    </row>
    <row r="1220" spans="1:25" x14ac:dyDescent="0.25">
      <c r="A1220">
        <v>2275</v>
      </c>
      <c r="B1220" t="s">
        <v>2578</v>
      </c>
      <c r="C1220" t="s">
        <v>2579</v>
      </c>
      <c r="D1220" t="s">
        <v>2580</v>
      </c>
      <c r="E1220" t="s">
        <v>399</v>
      </c>
      <c r="F1220" t="s">
        <v>2581</v>
      </c>
      <c r="G1220" t="s">
        <v>2582</v>
      </c>
      <c r="H1220">
        <v>1940</v>
      </c>
      <c r="I1220" t="s">
        <v>15440</v>
      </c>
      <c r="J1220" t="s">
        <v>48</v>
      </c>
      <c r="K1220" t="s">
        <v>13251</v>
      </c>
      <c r="L1220">
        <v>0</v>
      </c>
      <c r="M1220">
        <v>1</v>
      </c>
      <c r="N1220" t="s">
        <v>59</v>
      </c>
      <c r="O1220" t="s">
        <v>2278</v>
      </c>
      <c r="P1220">
        <v>0</v>
      </c>
      <c r="Q1220" t="s">
        <v>51</v>
      </c>
      <c r="R1220" t="s">
        <v>51</v>
      </c>
      <c r="S1220" t="s">
        <v>13376</v>
      </c>
      <c r="T1220">
        <v>0.34193963378335585</v>
      </c>
      <c r="U1220">
        <v>167.7</v>
      </c>
      <c r="V1220" t="s">
        <v>15481</v>
      </c>
      <c r="W1220" t="s">
        <v>15481</v>
      </c>
      <c r="X1220" t="s">
        <v>13243</v>
      </c>
      <c r="Y1220" s="102">
        <v>45993.385736689816</v>
      </c>
    </row>
    <row r="1221" spans="1:25" x14ac:dyDescent="0.25">
      <c r="A1221">
        <v>2276</v>
      </c>
      <c r="B1221" t="s">
        <v>2583</v>
      </c>
      <c r="C1221" t="s">
        <v>2584</v>
      </c>
      <c r="D1221" t="s">
        <v>2580</v>
      </c>
      <c r="E1221" t="s">
        <v>399</v>
      </c>
      <c r="F1221" t="s">
        <v>2581</v>
      </c>
      <c r="G1221" t="s">
        <v>2585</v>
      </c>
      <c r="H1221">
        <v>2010</v>
      </c>
      <c r="I1221" t="s">
        <v>15440</v>
      </c>
      <c r="J1221" t="s">
        <v>51</v>
      </c>
      <c r="K1221" t="s">
        <v>15442</v>
      </c>
      <c r="L1221">
        <v>0</v>
      </c>
      <c r="M1221">
        <v>1</v>
      </c>
      <c r="N1221" t="s">
        <v>2467</v>
      </c>
      <c r="O1221" t="s">
        <v>116</v>
      </c>
      <c r="P1221">
        <v>0</v>
      </c>
      <c r="Q1221" t="s">
        <v>51</v>
      </c>
      <c r="R1221" t="s">
        <v>51</v>
      </c>
      <c r="S1221" t="s">
        <v>13376</v>
      </c>
      <c r="T1221">
        <v>0.7289256040094656</v>
      </c>
      <c r="U1221">
        <v>23.3</v>
      </c>
      <c r="V1221" t="s">
        <v>15481</v>
      </c>
      <c r="W1221" t="s">
        <v>15481</v>
      </c>
      <c r="X1221" t="s">
        <v>13243</v>
      </c>
      <c r="Y1221" s="102">
        <v>45993.385736689816</v>
      </c>
    </row>
    <row r="1222" spans="1:25" x14ac:dyDescent="0.25">
      <c r="A1222">
        <v>2277</v>
      </c>
      <c r="B1222" t="s">
        <v>2586</v>
      </c>
      <c r="C1222" t="s">
        <v>2587</v>
      </c>
      <c r="D1222" t="s">
        <v>2580</v>
      </c>
      <c r="E1222" t="s">
        <v>399</v>
      </c>
      <c r="F1222" t="s">
        <v>2581</v>
      </c>
      <c r="G1222" t="s">
        <v>2588</v>
      </c>
      <c r="H1222">
        <v>2013</v>
      </c>
      <c r="I1222" t="s">
        <v>15441</v>
      </c>
      <c r="J1222" t="s">
        <v>51</v>
      </c>
      <c r="K1222" t="s">
        <v>15442</v>
      </c>
      <c r="L1222">
        <v>12</v>
      </c>
      <c r="M1222">
        <v>1</v>
      </c>
      <c r="N1222" t="s">
        <v>165</v>
      </c>
      <c r="O1222" t="s">
        <v>116</v>
      </c>
      <c r="P1222">
        <v>0</v>
      </c>
      <c r="Q1222" t="s">
        <v>51</v>
      </c>
      <c r="R1222" t="s">
        <v>51</v>
      </c>
      <c r="S1222" t="s">
        <v>13376</v>
      </c>
      <c r="T1222">
        <v>22.178961000000001</v>
      </c>
      <c r="U1222">
        <v>31.7</v>
      </c>
      <c r="V1222" t="s">
        <v>15481</v>
      </c>
      <c r="W1222" t="s">
        <v>15481</v>
      </c>
      <c r="X1222" t="s">
        <v>13243</v>
      </c>
      <c r="Y1222" s="102">
        <v>45993.385736689816</v>
      </c>
    </row>
    <row r="1223" spans="1:25" x14ac:dyDescent="0.25">
      <c r="A1223">
        <v>2278</v>
      </c>
      <c r="B1223" t="s">
        <v>2589</v>
      </c>
      <c r="C1223" t="s">
        <v>2590</v>
      </c>
      <c r="D1223" t="s">
        <v>2591</v>
      </c>
      <c r="E1223" t="s">
        <v>399</v>
      </c>
      <c r="F1223" t="s">
        <v>2581</v>
      </c>
      <c r="G1223" t="s">
        <v>2592</v>
      </c>
      <c r="H1223">
        <v>1999</v>
      </c>
      <c r="I1223" t="s">
        <v>15450</v>
      </c>
      <c r="J1223" t="s">
        <v>2218</v>
      </c>
      <c r="K1223" t="s">
        <v>13256</v>
      </c>
      <c r="L1223">
        <v>0</v>
      </c>
      <c r="M1223">
        <v>1</v>
      </c>
      <c r="N1223" t="s">
        <v>59</v>
      </c>
      <c r="O1223" t="s">
        <v>50</v>
      </c>
      <c r="P1223">
        <v>0</v>
      </c>
      <c r="Q1223" t="s">
        <v>51</v>
      </c>
      <c r="R1223" t="s">
        <v>51</v>
      </c>
      <c r="S1223" t="s">
        <v>13377</v>
      </c>
      <c r="T1223">
        <v>5.6291618744412837</v>
      </c>
      <c r="U1223">
        <v>50.7</v>
      </c>
      <c r="V1223" t="s">
        <v>15481</v>
      </c>
      <c r="W1223" t="s">
        <v>15481</v>
      </c>
      <c r="X1223" t="s">
        <v>13243</v>
      </c>
      <c r="Y1223" s="102">
        <v>45993.385736689816</v>
      </c>
    </row>
    <row r="1224" spans="1:25" x14ac:dyDescent="0.25">
      <c r="A1224">
        <v>2279</v>
      </c>
      <c r="B1224" t="s">
        <v>2593</v>
      </c>
      <c r="C1224" t="s">
        <v>2594</v>
      </c>
      <c r="D1224" t="s">
        <v>2595</v>
      </c>
      <c r="E1224" t="s">
        <v>399</v>
      </c>
      <c r="F1224" t="s">
        <v>2581</v>
      </c>
      <c r="G1224" t="s">
        <v>2596</v>
      </c>
      <c r="H1224">
        <v>2010</v>
      </c>
      <c r="I1224" t="s">
        <v>15440</v>
      </c>
      <c r="J1224" t="s">
        <v>51</v>
      </c>
      <c r="K1224" t="s">
        <v>15442</v>
      </c>
      <c r="L1224">
        <v>0</v>
      </c>
      <c r="M1224">
        <v>1</v>
      </c>
      <c r="N1224" t="s">
        <v>2467</v>
      </c>
      <c r="O1224" t="s">
        <v>116</v>
      </c>
      <c r="P1224">
        <v>0</v>
      </c>
      <c r="Q1224" t="s">
        <v>51</v>
      </c>
      <c r="R1224" t="s">
        <v>51</v>
      </c>
      <c r="S1224" t="s">
        <v>13378</v>
      </c>
      <c r="T1224">
        <v>0.46904400000000002</v>
      </c>
      <c r="U1224">
        <v>25.3</v>
      </c>
      <c r="V1224" t="s">
        <v>15481</v>
      </c>
      <c r="W1224" t="s">
        <v>15481</v>
      </c>
      <c r="X1224" t="s">
        <v>13243</v>
      </c>
      <c r="Y1224" s="102">
        <v>45993.385736689816</v>
      </c>
    </row>
    <row r="1225" spans="1:25" x14ac:dyDescent="0.25">
      <c r="A1225">
        <v>2280</v>
      </c>
      <c r="B1225" t="s">
        <v>2597</v>
      </c>
      <c r="C1225" t="s">
        <v>2598</v>
      </c>
      <c r="D1225" t="s">
        <v>2591</v>
      </c>
      <c r="E1225" t="s">
        <v>399</v>
      </c>
      <c r="F1225" t="s">
        <v>2581</v>
      </c>
      <c r="G1225" t="s">
        <v>2599</v>
      </c>
      <c r="H1225">
        <v>2009</v>
      </c>
      <c r="I1225" t="s">
        <v>15505</v>
      </c>
      <c r="J1225" t="s">
        <v>2211</v>
      </c>
      <c r="K1225" t="s">
        <v>13251</v>
      </c>
      <c r="L1225">
        <v>0</v>
      </c>
      <c r="M1225">
        <v>3</v>
      </c>
      <c r="N1225" t="s">
        <v>49</v>
      </c>
      <c r="O1225" t="s">
        <v>479</v>
      </c>
      <c r="P1225">
        <v>0</v>
      </c>
      <c r="Q1225" t="s">
        <v>51</v>
      </c>
      <c r="R1225" t="s">
        <v>51</v>
      </c>
      <c r="S1225" t="s">
        <v>13377</v>
      </c>
      <c r="T1225">
        <v>2.6524210373796802</v>
      </c>
      <c r="U1225">
        <v>179.9</v>
      </c>
      <c r="V1225" t="s">
        <v>15481</v>
      </c>
      <c r="W1225" t="s">
        <v>15481</v>
      </c>
      <c r="X1225" t="s">
        <v>13243</v>
      </c>
      <c r="Y1225" s="102">
        <v>45993.385736689816</v>
      </c>
    </row>
    <row r="1226" spans="1:25" x14ac:dyDescent="0.25">
      <c r="A1226">
        <v>2281</v>
      </c>
      <c r="B1226" t="s">
        <v>2600</v>
      </c>
      <c r="C1226" t="s">
        <v>2601</v>
      </c>
      <c r="D1226" t="s">
        <v>2602</v>
      </c>
      <c r="E1226" t="s">
        <v>399</v>
      </c>
      <c r="F1226" t="s">
        <v>2581</v>
      </c>
      <c r="G1226" t="s">
        <v>2603</v>
      </c>
      <c r="H1226">
        <v>1991</v>
      </c>
      <c r="I1226" t="s">
        <v>15450</v>
      </c>
      <c r="J1226" t="s">
        <v>2218</v>
      </c>
      <c r="K1226" t="s">
        <v>260</v>
      </c>
      <c r="L1226">
        <v>0</v>
      </c>
      <c r="M1226">
        <v>1</v>
      </c>
      <c r="N1226" t="s">
        <v>59</v>
      </c>
      <c r="O1226" t="s">
        <v>50</v>
      </c>
      <c r="P1226">
        <v>0</v>
      </c>
      <c r="Q1226" t="s">
        <v>51</v>
      </c>
      <c r="R1226" t="s">
        <v>51</v>
      </c>
      <c r="S1226" t="s">
        <v>13379</v>
      </c>
      <c r="T1226">
        <v>9.8539404328014495</v>
      </c>
      <c r="U1226">
        <v>89.4</v>
      </c>
      <c r="V1226" t="s">
        <v>15481</v>
      </c>
      <c r="W1226" t="s">
        <v>15481</v>
      </c>
      <c r="X1226" t="s">
        <v>13243</v>
      </c>
      <c r="Y1226" s="102">
        <v>45993.385736689816</v>
      </c>
    </row>
    <row r="1227" spans="1:25" x14ac:dyDescent="0.25">
      <c r="A1227">
        <v>2282</v>
      </c>
      <c r="B1227" t="s">
        <v>2604</v>
      </c>
      <c r="C1227" t="s">
        <v>2605</v>
      </c>
      <c r="D1227" t="s">
        <v>2606</v>
      </c>
      <c r="E1227" t="s">
        <v>399</v>
      </c>
      <c r="F1227" t="s">
        <v>2581</v>
      </c>
      <c r="G1227" t="s">
        <v>2607</v>
      </c>
      <c r="H1227">
        <v>1933</v>
      </c>
      <c r="I1227" t="s">
        <v>15450</v>
      </c>
      <c r="J1227" t="s">
        <v>928</v>
      </c>
      <c r="K1227" t="s">
        <v>13254</v>
      </c>
      <c r="L1227">
        <v>0.25</v>
      </c>
      <c r="M1227">
        <v>1</v>
      </c>
      <c r="N1227" t="s">
        <v>59</v>
      </c>
      <c r="O1227" t="s">
        <v>50</v>
      </c>
      <c r="P1227">
        <v>0</v>
      </c>
      <c r="Q1227" t="s">
        <v>51</v>
      </c>
      <c r="R1227" t="s">
        <v>51</v>
      </c>
      <c r="S1227" t="s">
        <v>13380</v>
      </c>
      <c r="T1227">
        <v>4.7658336969343154</v>
      </c>
      <c r="U1227">
        <v>31.8</v>
      </c>
      <c r="V1227" t="s">
        <v>15481</v>
      </c>
      <c r="W1227" t="s">
        <v>15481</v>
      </c>
      <c r="X1227" t="s">
        <v>13243</v>
      </c>
      <c r="Y1227" s="102">
        <v>45993.385736689816</v>
      </c>
    </row>
    <row r="1228" spans="1:25" x14ac:dyDescent="0.25">
      <c r="A1228">
        <v>2283</v>
      </c>
      <c r="B1228" t="s">
        <v>2608</v>
      </c>
      <c r="C1228" t="s">
        <v>2609</v>
      </c>
      <c r="D1228" t="s">
        <v>2606</v>
      </c>
      <c r="E1228" t="s">
        <v>399</v>
      </c>
      <c r="F1228" t="s">
        <v>2581</v>
      </c>
      <c r="G1228" t="s">
        <v>2610</v>
      </c>
      <c r="H1228">
        <v>2001</v>
      </c>
      <c r="I1228" t="s">
        <v>15440</v>
      </c>
      <c r="J1228" t="s">
        <v>2179</v>
      </c>
      <c r="K1228" t="s">
        <v>13344</v>
      </c>
      <c r="L1228">
        <v>2.5</v>
      </c>
      <c r="M1228">
        <v>1</v>
      </c>
      <c r="N1228" t="s">
        <v>59</v>
      </c>
      <c r="O1228" t="s">
        <v>50</v>
      </c>
      <c r="P1228">
        <v>0</v>
      </c>
      <c r="Q1228" t="s">
        <v>51</v>
      </c>
      <c r="R1228" t="s">
        <v>51</v>
      </c>
      <c r="S1228" t="s">
        <v>13381</v>
      </c>
      <c r="T1228">
        <v>0.94655818348428611</v>
      </c>
      <c r="U1228">
        <v>28.2</v>
      </c>
      <c r="V1228" t="s">
        <v>15481</v>
      </c>
      <c r="W1228" t="s">
        <v>15481</v>
      </c>
      <c r="X1228" t="s">
        <v>13243</v>
      </c>
      <c r="Y1228" s="102">
        <v>45993.385736689816</v>
      </c>
    </row>
    <row r="1229" spans="1:25" x14ac:dyDescent="0.25">
      <c r="A1229">
        <v>2286</v>
      </c>
      <c r="B1229" t="s">
        <v>2612</v>
      </c>
      <c r="C1229" t="s">
        <v>2613</v>
      </c>
      <c r="D1229" t="s">
        <v>2614</v>
      </c>
      <c r="E1229" t="s">
        <v>399</v>
      </c>
      <c r="F1229" t="s">
        <v>2581</v>
      </c>
      <c r="G1229" t="s">
        <v>2615</v>
      </c>
      <c r="H1229">
        <v>1997</v>
      </c>
      <c r="I1229" t="s">
        <v>15440</v>
      </c>
      <c r="J1229" t="s">
        <v>48</v>
      </c>
      <c r="K1229" t="s">
        <v>13251</v>
      </c>
      <c r="L1229">
        <v>0</v>
      </c>
      <c r="M1229">
        <v>3</v>
      </c>
      <c r="N1229" t="s">
        <v>49</v>
      </c>
      <c r="O1229" t="s">
        <v>50</v>
      </c>
      <c r="P1229">
        <v>0</v>
      </c>
      <c r="Q1229" t="s">
        <v>51</v>
      </c>
      <c r="R1229" t="s">
        <v>51</v>
      </c>
      <c r="S1229" t="s">
        <v>13382</v>
      </c>
      <c r="T1229">
        <v>0.64421552274974025</v>
      </c>
      <c r="U1229">
        <v>196.6</v>
      </c>
      <c r="V1229" t="s">
        <v>15481</v>
      </c>
      <c r="W1229" t="s">
        <v>15481</v>
      </c>
      <c r="X1229" t="s">
        <v>13243</v>
      </c>
      <c r="Y1229" s="102">
        <v>45993.385736689816</v>
      </c>
    </row>
    <row r="1230" spans="1:25" x14ac:dyDescent="0.25">
      <c r="A1230">
        <v>2287</v>
      </c>
      <c r="B1230" t="s">
        <v>2616</v>
      </c>
      <c r="C1230" t="s">
        <v>2617</v>
      </c>
      <c r="D1230" t="s">
        <v>2618</v>
      </c>
      <c r="E1230" t="s">
        <v>399</v>
      </c>
      <c r="F1230" t="s">
        <v>2581</v>
      </c>
      <c r="G1230" t="s">
        <v>2615</v>
      </c>
      <c r="H1230">
        <v>1933</v>
      </c>
      <c r="I1230" t="s">
        <v>15440</v>
      </c>
      <c r="J1230" t="s">
        <v>2179</v>
      </c>
      <c r="K1230" t="s">
        <v>13344</v>
      </c>
      <c r="L1230">
        <v>3.375</v>
      </c>
      <c r="M1230">
        <v>3</v>
      </c>
      <c r="N1230" t="s">
        <v>73</v>
      </c>
      <c r="O1230" t="s">
        <v>50</v>
      </c>
      <c r="P1230">
        <v>0</v>
      </c>
      <c r="Q1230" t="s">
        <v>51</v>
      </c>
      <c r="R1230" t="s">
        <v>51</v>
      </c>
      <c r="S1230" t="s">
        <v>13382</v>
      </c>
      <c r="T1230">
        <v>0.84470013131200272</v>
      </c>
      <c r="U1230">
        <v>41</v>
      </c>
      <c r="V1230" t="s">
        <v>15481</v>
      </c>
      <c r="W1230" t="s">
        <v>15481</v>
      </c>
      <c r="X1230" t="s">
        <v>13243</v>
      </c>
      <c r="Y1230" s="102">
        <v>45993.385736689816</v>
      </c>
    </row>
    <row r="1231" spans="1:25" x14ac:dyDescent="0.25">
      <c r="A1231">
        <v>2289</v>
      </c>
      <c r="B1231" t="s">
        <v>2619</v>
      </c>
      <c r="C1231" t="s">
        <v>2620</v>
      </c>
      <c r="D1231" t="s">
        <v>2621</v>
      </c>
      <c r="E1231" t="s">
        <v>399</v>
      </c>
      <c r="F1231" t="s">
        <v>2581</v>
      </c>
      <c r="G1231" t="s">
        <v>2622</v>
      </c>
      <c r="H1231">
        <v>1958</v>
      </c>
      <c r="I1231" t="s">
        <v>15470</v>
      </c>
      <c r="J1231" t="s">
        <v>928</v>
      </c>
      <c r="K1231" t="s">
        <v>13254</v>
      </c>
      <c r="L1231">
        <v>5</v>
      </c>
      <c r="M1231">
        <v>1</v>
      </c>
      <c r="N1231" t="s">
        <v>928</v>
      </c>
      <c r="O1231" t="s">
        <v>50</v>
      </c>
      <c r="P1231">
        <v>0</v>
      </c>
      <c r="Q1231" t="s">
        <v>51</v>
      </c>
      <c r="R1231" t="s">
        <v>51</v>
      </c>
      <c r="S1231" t="s">
        <v>13383</v>
      </c>
      <c r="T1231">
        <v>0.47509569896006471</v>
      </c>
      <c r="U1231">
        <v>27</v>
      </c>
      <c r="V1231" t="s">
        <v>15481</v>
      </c>
      <c r="W1231" t="s">
        <v>15481</v>
      </c>
      <c r="X1231" t="s">
        <v>13243</v>
      </c>
      <c r="Y1231" s="102">
        <v>45993.385736689816</v>
      </c>
    </row>
    <row r="1232" spans="1:25" x14ac:dyDescent="0.25">
      <c r="A1232">
        <v>2290</v>
      </c>
      <c r="B1232" t="s">
        <v>2623</v>
      </c>
      <c r="C1232" t="s">
        <v>2624</v>
      </c>
      <c r="D1232" t="s">
        <v>2621</v>
      </c>
      <c r="E1232" t="s">
        <v>399</v>
      </c>
      <c r="F1232" t="s">
        <v>2581</v>
      </c>
      <c r="G1232" t="s">
        <v>2625</v>
      </c>
      <c r="H1232">
        <v>1958</v>
      </c>
      <c r="I1232" t="s">
        <v>15470</v>
      </c>
      <c r="J1232" t="s">
        <v>928</v>
      </c>
      <c r="K1232" t="s">
        <v>13254</v>
      </c>
      <c r="L1232">
        <v>5</v>
      </c>
      <c r="M1232">
        <v>3</v>
      </c>
      <c r="N1232" t="s">
        <v>928</v>
      </c>
      <c r="O1232" t="s">
        <v>50</v>
      </c>
      <c r="P1232">
        <v>0</v>
      </c>
      <c r="Q1232" t="s">
        <v>51</v>
      </c>
      <c r="R1232" t="s">
        <v>51</v>
      </c>
      <c r="S1232" t="s">
        <v>13383</v>
      </c>
      <c r="T1232">
        <v>1.2547544459623801</v>
      </c>
      <c r="U1232">
        <v>76</v>
      </c>
      <c r="V1232" t="s">
        <v>15481</v>
      </c>
      <c r="W1232" t="s">
        <v>15481</v>
      </c>
      <c r="X1232" t="s">
        <v>13243</v>
      </c>
      <c r="Y1232" s="102">
        <v>45993.385736689816</v>
      </c>
    </row>
    <row r="1233" spans="1:25" x14ac:dyDescent="0.25">
      <c r="A1233">
        <v>2291</v>
      </c>
      <c r="B1233" t="s">
        <v>2626</v>
      </c>
      <c r="C1233" t="s">
        <v>2627</v>
      </c>
      <c r="D1233" t="s">
        <v>2628</v>
      </c>
      <c r="E1233" t="s">
        <v>399</v>
      </c>
      <c r="F1233" t="s">
        <v>2581</v>
      </c>
      <c r="G1233" t="s">
        <v>2629</v>
      </c>
      <c r="H1233">
        <v>1999</v>
      </c>
      <c r="I1233" t="s">
        <v>15450</v>
      </c>
      <c r="J1233" t="s">
        <v>2179</v>
      </c>
      <c r="K1233" t="s">
        <v>13254</v>
      </c>
      <c r="L1233">
        <v>2</v>
      </c>
      <c r="M1233">
        <v>1</v>
      </c>
      <c r="N1233" t="s">
        <v>59</v>
      </c>
      <c r="O1233" t="s">
        <v>50</v>
      </c>
      <c r="P1233">
        <v>0</v>
      </c>
      <c r="Q1233" t="s">
        <v>51</v>
      </c>
      <c r="R1233" t="s">
        <v>51</v>
      </c>
      <c r="S1233" t="s">
        <v>13384</v>
      </c>
      <c r="T1233">
        <v>5.1818874761451097</v>
      </c>
      <c r="U1233">
        <v>46.31</v>
      </c>
      <c r="V1233" t="s">
        <v>15481</v>
      </c>
      <c r="W1233" t="s">
        <v>15481</v>
      </c>
      <c r="X1233" t="s">
        <v>13243</v>
      </c>
      <c r="Y1233" s="102">
        <v>45993.385736689816</v>
      </c>
    </row>
    <row r="1234" spans="1:25" x14ac:dyDescent="0.25">
      <c r="A1234">
        <v>2292</v>
      </c>
      <c r="B1234" t="s">
        <v>2630</v>
      </c>
      <c r="C1234" t="s">
        <v>2631</v>
      </c>
      <c r="D1234" t="s">
        <v>2632</v>
      </c>
      <c r="E1234" t="s">
        <v>399</v>
      </c>
      <c r="F1234" t="s">
        <v>2581</v>
      </c>
      <c r="G1234" t="s">
        <v>2633</v>
      </c>
      <c r="H1234">
        <v>1933</v>
      </c>
      <c r="I1234" t="s">
        <v>15440</v>
      </c>
      <c r="J1234" t="s">
        <v>2179</v>
      </c>
      <c r="K1234" t="s">
        <v>13344</v>
      </c>
      <c r="L1234">
        <v>4.17</v>
      </c>
      <c r="M1234">
        <v>2</v>
      </c>
      <c r="N1234" t="s">
        <v>59</v>
      </c>
      <c r="O1234" t="s">
        <v>50</v>
      </c>
      <c r="P1234">
        <v>0</v>
      </c>
      <c r="Q1234" t="s">
        <v>51</v>
      </c>
      <c r="R1234" t="s">
        <v>51</v>
      </c>
      <c r="S1234" t="s">
        <v>13384</v>
      </c>
      <c r="T1234">
        <v>3.7948455673959423</v>
      </c>
      <c r="U1234">
        <v>47.9</v>
      </c>
      <c r="V1234" t="s">
        <v>15481</v>
      </c>
      <c r="W1234" t="s">
        <v>15481</v>
      </c>
      <c r="X1234" t="s">
        <v>13243</v>
      </c>
      <c r="Y1234" s="102">
        <v>45993.385736689816</v>
      </c>
    </row>
    <row r="1235" spans="1:25" x14ac:dyDescent="0.25">
      <c r="A1235">
        <v>2293</v>
      </c>
      <c r="B1235" t="s">
        <v>2634</v>
      </c>
      <c r="C1235" t="s">
        <v>2635</v>
      </c>
      <c r="D1235" t="s">
        <v>2632</v>
      </c>
      <c r="E1235" t="s">
        <v>399</v>
      </c>
      <c r="F1235" t="s">
        <v>2581</v>
      </c>
      <c r="G1235" t="s">
        <v>2636</v>
      </c>
      <c r="H1235">
        <v>1933</v>
      </c>
      <c r="I1235" t="s">
        <v>15450</v>
      </c>
      <c r="J1235" t="s">
        <v>2179</v>
      </c>
      <c r="K1235" t="s">
        <v>13344</v>
      </c>
      <c r="L1235">
        <v>4</v>
      </c>
      <c r="M1235">
        <v>2</v>
      </c>
      <c r="N1235" t="s">
        <v>73</v>
      </c>
      <c r="O1235" t="s">
        <v>50</v>
      </c>
      <c r="P1235">
        <v>0</v>
      </c>
      <c r="Q1235" t="s">
        <v>51</v>
      </c>
      <c r="R1235" t="s">
        <v>51</v>
      </c>
      <c r="S1235" t="s">
        <v>13384</v>
      </c>
      <c r="T1235">
        <v>3.1534651495610246</v>
      </c>
      <c r="U1235">
        <v>38</v>
      </c>
      <c r="V1235" t="s">
        <v>15481</v>
      </c>
      <c r="W1235" t="s">
        <v>15481</v>
      </c>
      <c r="X1235" t="s">
        <v>13243</v>
      </c>
      <c r="Y1235" s="102">
        <v>45993.385736689816</v>
      </c>
    </row>
    <row r="1236" spans="1:25" x14ac:dyDescent="0.25">
      <c r="A1236">
        <v>2294</v>
      </c>
      <c r="B1236" t="s">
        <v>2637</v>
      </c>
      <c r="C1236" t="s">
        <v>2638</v>
      </c>
      <c r="D1236" t="s">
        <v>2639</v>
      </c>
      <c r="E1236" t="s">
        <v>399</v>
      </c>
      <c r="F1236" t="s">
        <v>2581</v>
      </c>
      <c r="G1236" t="s">
        <v>2640</v>
      </c>
      <c r="H1236">
        <v>2010</v>
      </c>
      <c r="I1236" t="s">
        <v>15441</v>
      </c>
      <c r="J1236" t="s">
        <v>48</v>
      </c>
      <c r="K1236" t="s">
        <v>13251</v>
      </c>
      <c r="L1236">
        <v>0</v>
      </c>
      <c r="M1236">
        <v>3</v>
      </c>
      <c r="N1236" t="s">
        <v>49</v>
      </c>
      <c r="O1236" t="s">
        <v>50</v>
      </c>
      <c r="P1236">
        <v>0</v>
      </c>
      <c r="Q1236" t="s">
        <v>51</v>
      </c>
      <c r="R1236" t="s">
        <v>51</v>
      </c>
      <c r="S1236" t="s">
        <v>13385</v>
      </c>
      <c r="T1236">
        <v>6.2514589999999997</v>
      </c>
      <c r="U1236">
        <v>222.2</v>
      </c>
      <c r="V1236" t="s">
        <v>15481</v>
      </c>
      <c r="W1236" t="s">
        <v>15481</v>
      </c>
      <c r="X1236" t="s">
        <v>13243</v>
      </c>
      <c r="Y1236" s="102">
        <v>45993.385736689816</v>
      </c>
    </row>
    <row r="1237" spans="1:25" x14ac:dyDescent="0.25">
      <c r="A1237">
        <v>2295</v>
      </c>
      <c r="B1237" t="s">
        <v>2641</v>
      </c>
      <c r="C1237" t="s">
        <v>2642</v>
      </c>
      <c r="D1237" t="s">
        <v>2643</v>
      </c>
      <c r="E1237" t="s">
        <v>399</v>
      </c>
      <c r="F1237" t="s">
        <v>2581</v>
      </c>
      <c r="G1237" t="s">
        <v>2644</v>
      </c>
      <c r="H1237">
        <v>1938</v>
      </c>
      <c r="I1237" t="s">
        <v>15450</v>
      </c>
      <c r="J1237" t="s">
        <v>928</v>
      </c>
      <c r="K1237" t="s">
        <v>928</v>
      </c>
      <c r="L1237">
        <v>0</v>
      </c>
      <c r="M1237">
        <v>3</v>
      </c>
      <c r="N1237" t="s">
        <v>928</v>
      </c>
      <c r="O1237" t="s">
        <v>50</v>
      </c>
      <c r="P1237">
        <v>0</v>
      </c>
      <c r="Q1237" t="s">
        <v>51</v>
      </c>
      <c r="R1237" t="s">
        <v>51</v>
      </c>
      <c r="S1237" t="s">
        <v>13386</v>
      </c>
      <c r="T1237">
        <v>0.69078600000000001</v>
      </c>
      <c r="U1237">
        <v>65</v>
      </c>
      <c r="V1237" t="s">
        <v>15481</v>
      </c>
      <c r="W1237" t="s">
        <v>15481</v>
      </c>
      <c r="X1237" t="s">
        <v>13243</v>
      </c>
      <c r="Y1237" s="102">
        <v>45993.385736689816</v>
      </c>
    </row>
    <row r="1238" spans="1:25" x14ac:dyDescent="0.25">
      <c r="A1238">
        <v>2296</v>
      </c>
      <c r="B1238" t="s">
        <v>2645</v>
      </c>
      <c r="C1238" t="s">
        <v>2646</v>
      </c>
      <c r="D1238" t="s">
        <v>2647</v>
      </c>
      <c r="E1238" t="s">
        <v>399</v>
      </c>
      <c r="F1238" t="s">
        <v>2581</v>
      </c>
      <c r="G1238" t="s">
        <v>2648</v>
      </c>
      <c r="H1238">
        <v>2000</v>
      </c>
      <c r="I1238" t="s">
        <v>15450</v>
      </c>
      <c r="J1238" t="s">
        <v>2218</v>
      </c>
      <c r="K1238" t="s">
        <v>13344</v>
      </c>
      <c r="L1238">
        <v>8</v>
      </c>
      <c r="M1238">
        <v>1</v>
      </c>
      <c r="N1238" t="s">
        <v>59</v>
      </c>
      <c r="O1238" t="s">
        <v>50</v>
      </c>
      <c r="P1238">
        <v>0</v>
      </c>
      <c r="Q1238" t="s">
        <v>51</v>
      </c>
      <c r="R1238" t="s">
        <v>51</v>
      </c>
      <c r="S1238" t="s">
        <v>13387</v>
      </c>
      <c r="T1238">
        <v>2.00288340570778</v>
      </c>
      <c r="U1238">
        <v>89.4</v>
      </c>
      <c r="V1238" t="s">
        <v>15481</v>
      </c>
      <c r="W1238" t="s">
        <v>15481</v>
      </c>
      <c r="X1238" t="s">
        <v>13243</v>
      </c>
      <c r="Y1238" s="102">
        <v>45993.385736689816</v>
      </c>
    </row>
    <row r="1239" spans="1:25" x14ac:dyDescent="0.25">
      <c r="A1239">
        <v>2297</v>
      </c>
      <c r="B1239" t="s">
        <v>2649</v>
      </c>
      <c r="C1239" t="s">
        <v>2650</v>
      </c>
      <c r="D1239" t="s">
        <v>2651</v>
      </c>
      <c r="E1239" t="s">
        <v>399</v>
      </c>
      <c r="F1239" t="s">
        <v>2581</v>
      </c>
      <c r="G1239" t="s">
        <v>2652</v>
      </c>
      <c r="H1239">
        <v>1938</v>
      </c>
      <c r="I1239" t="s">
        <v>15450</v>
      </c>
      <c r="J1239" t="s">
        <v>2179</v>
      </c>
      <c r="K1239" t="s">
        <v>13254</v>
      </c>
      <c r="L1239">
        <v>0</v>
      </c>
      <c r="M1239">
        <v>1</v>
      </c>
      <c r="N1239" t="s">
        <v>59</v>
      </c>
      <c r="O1239" t="s">
        <v>2278</v>
      </c>
      <c r="P1239">
        <v>0</v>
      </c>
      <c r="Q1239" t="s">
        <v>51</v>
      </c>
      <c r="R1239" t="s">
        <v>51</v>
      </c>
      <c r="S1239" t="s">
        <v>13388</v>
      </c>
      <c r="T1239">
        <v>4.0828263736629795</v>
      </c>
      <c r="U1239">
        <v>124.5</v>
      </c>
      <c r="V1239" t="s">
        <v>15481</v>
      </c>
      <c r="W1239" t="s">
        <v>15481</v>
      </c>
      <c r="X1239" t="s">
        <v>13243</v>
      </c>
      <c r="Y1239" s="102">
        <v>45993.385736689816</v>
      </c>
    </row>
    <row r="1240" spans="1:25" x14ac:dyDescent="0.25">
      <c r="A1240">
        <v>2298</v>
      </c>
      <c r="B1240" t="s">
        <v>2653</v>
      </c>
      <c r="C1240" t="s">
        <v>15257</v>
      </c>
      <c r="D1240" t="s">
        <v>2654</v>
      </c>
      <c r="E1240" t="s">
        <v>399</v>
      </c>
      <c r="F1240" t="s">
        <v>2581</v>
      </c>
      <c r="G1240" t="s">
        <v>2655</v>
      </c>
      <c r="H1240">
        <v>1933</v>
      </c>
      <c r="I1240" t="s">
        <v>15450</v>
      </c>
      <c r="J1240" t="s">
        <v>2179</v>
      </c>
      <c r="K1240" t="s">
        <v>13344</v>
      </c>
      <c r="L1240">
        <v>3</v>
      </c>
      <c r="M1240">
        <v>2</v>
      </c>
      <c r="N1240" t="s">
        <v>59</v>
      </c>
      <c r="O1240" t="s">
        <v>50</v>
      </c>
      <c r="P1240">
        <v>0</v>
      </c>
      <c r="Q1240" t="s">
        <v>51</v>
      </c>
      <c r="R1240" t="s">
        <v>51</v>
      </c>
      <c r="S1240" t="s">
        <v>13389</v>
      </c>
      <c r="T1240">
        <v>1.4675261312083561</v>
      </c>
      <c r="U1240">
        <v>45.6</v>
      </c>
      <c r="V1240" t="s">
        <v>15481</v>
      </c>
      <c r="W1240" t="s">
        <v>15481</v>
      </c>
      <c r="X1240" t="s">
        <v>13243</v>
      </c>
      <c r="Y1240" s="102">
        <v>45993.385736689816</v>
      </c>
    </row>
    <row r="1241" spans="1:25" x14ac:dyDescent="0.25">
      <c r="A1241">
        <v>2299</v>
      </c>
      <c r="B1241" t="s">
        <v>2656</v>
      </c>
      <c r="C1241" t="s">
        <v>15503</v>
      </c>
      <c r="D1241" t="s">
        <v>2654</v>
      </c>
      <c r="E1241" t="s">
        <v>399</v>
      </c>
      <c r="F1241" t="s">
        <v>2581</v>
      </c>
      <c r="G1241" t="s">
        <v>2655</v>
      </c>
      <c r="H1241">
        <v>1933</v>
      </c>
      <c r="I1241" t="s">
        <v>15450</v>
      </c>
      <c r="J1241" t="s">
        <v>2179</v>
      </c>
      <c r="K1241" t="s">
        <v>13344</v>
      </c>
      <c r="L1241">
        <v>4.5</v>
      </c>
      <c r="M1241">
        <v>3</v>
      </c>
      <c r="N1241" t="s">
        <v>59</v>
      </c>
      <c r="O1241" t="s">
        <v>50</v>
      </c>
      <c r="P1241">
        <v>0</v>
      </c>
      <c r="Q1241" t="s">
        <v>51</v>
      </c>
      <c r="R1241" t="s">
        <v>51</v>
      </c>
      <c r="S1241" t="s">
        <v>13389</v>
      </c>
      <c r="T1241">
        <v>1.9642938266714931</v>
      </c>
      <c r="U1241">
        <v>42.6</v>
      </c>
      <c r="V1241" t="s">
        <v>15481</v>
      </c>
      <c r="W1241" t="s">
        <v>15481</v>
      </c>
      <c r="X1241" t="s">
        <v>13243</v>
      </c>
      <c r="Y1241" s="102">
        <v>45993.385736689816</v>
      </c>
    </row>
    <row r="1242" spans="1:25" x14ac:dyDescent="0.25">
      <c r="A1242">
        <v>2300</v>
      </c>
      <c r="B1242" t="s">
        <v>2657</v>
      </c>
      <c r="C1242" t="s">
        <v>2658</v>
      </c>
      <c r="D1242" t="s">
        <v>2659</v>
      </c>
      <c r="E1242" t="s">
        <v>399</v>
      </c>
      <c r="F1242" t="s">
        <v>2581</v>
      </c>
      <c r="G1242" t="s">
        <v>2660</v>
      </c>
      <c r="H1242">
        <v>1933</v>
      </c>
      <c r="I1242" t="s">
        <v>15450</v>
      </c>
      <c r="J1242" t="s">
        <v>928</v>
      </c>
      <c r="K1242" t="s">
        <v>13256</v>
      </c>
      <c r="L1242">
        <v>0</v>
      </c>
      <c r="M1242">
        <v>1</v>
      </c>
      <c r="N1242" t="s">
        <v>59</v>
      </c>
      <c r="O1242" t="s">
        <v>50</v>
      </c>
      <c r="P1242">
        <v>0</v>
      </c>
      <c r="Q1242" t="s">
        <v>51</v>
      </c>
      <c r="R1242" t="s">
        <v>51</v>
      </c>
      <c r="S1242" t="s">
        <v>13390</v>
      </c>
      <c r="T1242">
        <v>1.5133738842265985</v>
      </c>
      <c r="U1242">
        <v>31</v>
      </c>
      <c r="V1242" t="s">
        <v>15481</v>
      </c>
      <c r="W1242" t="s">
        <v>15481</v>
      </c>
      <c r="X1242" t="s">
        <v>13243</v>
      </c>
      <c r="Y1242" s="102">
        <v>45993.385736689816</v>
      </c>
    </row>
    <row r="1243" spans="1:25" x14ac:dyDescent="0.25">
      <c r="A1243">
        <v>2301</v>
      </c>
      <c r="B1243" t="s">
        <v>2661</v>
      </c>
      <c r="C1243" t="s">
        <v>16029</v>
      </c>
      <c r="D1243" t="s">
        <v>2659</v>
      </c>
      <c r="E1243" t="s">
        <v>399</v>
      </c>
      <c r="F1243" t="s">
        <v>2581</v>
      </c>
      <c r="G1243" t="s">
        <v>2663</v>
      </c>
      <c r="H1243">
        <v>2012</v>
      </c>
      <c r="I1243" t="s">
        <v>15440</v>
      </c>
      <c r="J1243" t="s">
        <v>51</v>
      </c>
      <c r="K1243" t="s">
        <v>15442</v>
      </c>
      <c r="L1243">
        <v>0</v>
      </c>
      <c r="M1243">
        <v>1</v>
      </c>
      <c r="N1243" t="s">
        <v>59</v>
      </c>
      <c r="O1243" t="s">
        <v>116</v>
      </c>
      <c r="P1243">
        <v>0</v>
      </c>
      <c r="Q1243" t="s">
        <v>51</v>
      </c>
      <c r="R1243" t="s">
        <v>51</v>
      </c>
      <c r="S1243" t="s">
        <v>13390</v>
      </c>
      <c r="T1243">
        <v>2.0902385417587905</v>
      </c>
      <c r="U1243">
        <v>64.599999999999994</v>
      </c>
      <c r="V1243" t="s">
        <v>15481</v>
      </c>
      <c r="W1243" t="s">
        <v>15481</v>
      </c>
      <c r="X1243" t="s">
        <v>13243</v>
      </c>
      <c r="Y1243" s="102">
        <v>45993.385736689816</v>
      </c>
    </row>
    <row r="1244" spans="1:25" x14ac:dyDescent="0.25">
      <c r="A1244">
        <v>2302</v>
      </c>
      <c r="B1244" t="s">
        <v>2664</v>
      </c>
      <c r="C1244" t="s">
        <v>2665</v>
      </c>
      <c r="D1244" t="s">
        <v>2659</v>
      </c>
      <c r="E1244" t="s">
        <v>399</v>
      </c>
      <c r="F1244" t="s">
        <v>2581</v>
      </c>
      <c r="G1244" t="s">
        <v>2663</v>
      </c>
      <c r="H1244">
        <v>1933</v>
      </c>
      <c r="I1244" t="s">
        <v>15450</v>
      </c>
      <c r="J1244" t="s">
        <v>928</v>
      </c>
      <c r="K1244" t="s">
        <v>928</v>
      </c>
      <c r="L1244">
        <v>0</v>
      </c>
      <c r="M1244">
        <v>1</v>
      </c>
      <c r="N1244" t="s">
        <v>59</v>
      </c>
      <c r="O1244" t="s">
        <v>50</v>
      </c>
      <c r="P1244">
        <v>0</v>
      </c>
      <c r="Q1244" t="s">
        <v>51</v>
      </c>
      <c r="R1244" t="s">
        <v>51</v>
      </c>
      <c r="S1244" t="s">
        <v>13390</v>
      </c>
      <c r="T1244">
        <v>2.1367293942768981</v>
      </c>
      <c r="U1244">
        <v>40.9</v>
      </c>
      <c r="V1244" t="s">
        <v>15481</v>
      </c>
      <c r="W1244" t="s">
        <v>15481</v>
      </c>
      <c r="X1244" t="s">
        <v>13243</v>
      </c>
      <c r="Y1244" s="102">
        <v>45993.385736689816</v>
      </c>
    </row>
    <row r="1245" spans="1:25" x14ac:dyDescent="0.25">
      <c r="A1245">
        <v>2303</v>
      </c>
      <c r="B1245" t="s">
        <v>2666</v>
      </c>
      <c r="C1245" t="s">
        <v>2667</v>
      </c>
      <c r="D1245" t="s">
        <v>2668</v>
      </c>
      <c r="E1245" t="s">
        <v>399</v>
      </c>
      <c r="F1245" t="s">
        <v>2581</v>
      </c>
      <c r="G1245" t="s">
        <v>2669</v>
      </c>
      <c r="H1245">
        <v>1970</v>
      </c>
      <c r="I1245" t="s">
        <v>15450</v>
      </c>
      <c r="J1245" t="s">
        <v>2179</v>
      </c>
      <c r="K1245" t="s">
        <v>13344</v>
      </c>
      <c r="L1245">
        <v>0</v>
      </c>
      <c r="M1245">
        <v>1</v>
      </c>
      <c r="N1245" t="s">
        <v>59</v>
      </c>
      <c r="O1245" t="s">
        <v>50</v>
      </c>
      <c r="P1245">
        <v>0</v>
      </c>
      <c r="Q1245" t="s">
        <v>51</v>
      </c>
      <c r="R1245" t="s">
        <v>51</v>
      </c>
      <c r="S1245" t="s">
        <v>13391</v>
      </c>
      <c r="T1245">
        <v>1.6609594668884262</v>
      </c>
      <c r="U1245">
        <v>31</v>
      </c>
      <c r="V1245" t="s">
        <v>15481</v>
      </c>
      <c r="W1245" t="s">
        <v>15481</v>
      </c>
      <c r="X1245" t="s">
        <v>13243</v>
      </c>
      <c r="Y1245" s="102">
        <v>45993.385736689816</v>
      </c>
    </row>
    <row r="1246" spans="1:25" x14ac:dyDescent="0.25">
      <c r="A1246">
        <v>2304</v>
      </c>
      <c r="B1246" t="s">
        <v>2670</v>
      </c>
      <c r="C1246" t="s">
        <v>15504</v>
      </c>
      <c r="D1246" t="s">
        <v>2668</v>
      </c>
      <c r="E1246" t="s">
        <v>399</v>
      </c>
      <c r="F1246" t="s">
        <v>2581</v>
      </c>
      <c r="G1246" t="s">
        <v>2669</v>
      </c>
      <c r="H1246">
        <v>1970</v>
      </c>
      <c r="I1246" t="s">
        <v>15450</v>
      </c>
      <c r="J1246" t="s">
        <v>928</v>
      </c>
      <c r="K1246" t="s">
        <v>928</v>
      </c>
      <c r="L1246">
        <v>0</v>
      </c>
      <c r="M1246">
        <v>1</v>
      </c>
      <c r="N1246" t="s">
        <v>59</v>
      </c>
      <c r="O1246" t="s">
        <v>50</v>
      </c>
      <c r="P1246">
        <v>0</v>
      </c>
      <c r="Q1246" t="s">
        <v>51</v>
      </c>
      <c r="R1246" t="s">
        <v>51</v>
      </c>
      <c r="S1246" t="s">
        <v>13391</v>
      </c>
      <c r="T1246">
        <v>2.0062390651863136</v>
      </c>
      <c r="U1246">
        <v>40.4</v>
      </c>
      <c r="V1246" t="s">
        <v>15481</v>
      </c>
      <c r="W1246" t="s">
        <v>15481</v>
      </c>
      <c r="X1246" t="s">
        <v>13243</v>
      </c>
      <c r="Y1246" s="102">
        <v>45993.385736689816</v>
      </c>
    </row>
    <row r="1247" spans="1:25" x14ac:dyDescent="0.25">
      <c r="A1247">
        <v>2305</v>
      </c>
      <c r="B1247" t="s">
        <v>2672</v>
      </c>
      <c r="C1247" t="s">
        <v>2673</v>
      </c>
      <c r="D1247" t="s">
        <v>2643</v>
      </c>
      <c r="E1247" t="s">
        <v>399</v>
      </c>
      <c r="F1247" t="s">
        <v>2581</v>
      </c>
      <c r="G1247" t="s">
        <v>2674</v>
      </c>
      <c r="H1247">
        <v>1930</v>
      </c>
      <c r="I1247" t="s">
        <v>15450</v>
      </c>
      <c r="J1247" t="s">
        <v>928</v>
      </c>
      <c r="K1247" t="s">
        <v>928</v>
      </c>
      <c r="L1247">
        <v>0</v>
      </c>
      <c r="M1247">
        <v>3</v>
      </c>
      <c r="N1247" t="s">
        <v>59</v>
      </c>
      <c r="O1247" t="s">
        <v>50</v>
      </c>
      <c r="P1247">
        <v>0</v>
      </c>
      <c r="Q1247" t="s">
        <v>51</v>
      </c>
      <c r="R1247" t="s">
        <v>51</v>
      </c>
      <c r="S1247" t="s">
        <v>13392</v>
      </c>
      <c r="T1247">
        <v>0.97778600000000004</v>
      </c>
      <c r="U1247">
        <v>73</v>
      </c>
      <c r="V1247" t="s">
        <v>15481</v>
      </c>
      <c r="W1247" t="s">
        <v>15481</v>
      </c>
      <c r="X1247" t="s">
        <v>13243</v>
      </c>
      <c r="Y1247" s="102">
        <v>45993.385736689816</v>
      </c>
    </row>
    <row r="1248" spans="1:25" x14ac:dyDescent="0.25">
      <c r="A1248">
        <v>2308</v>
      </c>
      <c r="B1248" t="s">
        <v>2675</v>
      </c>
      <c r="C1248" t="s">
        <v>2676</v>
      </c>
      <c r="D1248" t="s">
        <v>2677</v>
      </c>
      <c r="E1248" t="s">
        <v>399</v>
      </c>
      <c r="F1248" t="s">
        <v>2581</v>
      </c>
      <c r="G1248" t="s">
        <v>2678</v>
      </c>
      <c r="H1248">
        <v>1920</v>
      </c>
      <c r="I1248" t="s">
        <v>15450</v>
      </c>
      <c r="J1248" t="s">
        <v>928</v>
      </c>
      <c r="K1248" t="s">
        <v>13256</v>
      </c>
      <c r="L1248">
        <v>0</v>
      </c>
      <c r="M1248">
        <v>1</v>
      </c>
      <c r="N1248" t="s">
        <v>59</v>
      </c>
      <c r="O1248" t="s">
        <v>2278</v>
      </c>
      <c r="P1248">
        <v>0</v>
      </c>
      <c r="Q1248" t="s">
        <v>51</v>
      </c>
      <c r="R1248" t="s">
        <v>51</v>
      </c>
      <c r="S1248" t="s">
        <v>13393</v>
      </c>
      <c r="T1248">
        <v>0.5694902120888673</v>
      </c>
      <c r="U1248">
        <v>102</v>
      </c>
      <c r="V1248" t="s">
        <v>15481</v>
      </c>
      <c r="W1248" t="s">
        <v>15481</v>
      </c>
      <c r="X1248" t="s">
        <v>13243</v>
      </c>
      <c r="Y1248" s="102">
        <v>45993.385736689816</v>
      </c>
    </row>
    <row r="1249" spans="1:25" x14ac:dyDescent="0.25">
      <c r="A1249">
        <v>2313</v>
      </c>
      <c r="B1249" t="s">
        <v>2681</v>
      </c>
      <c r="C1249" t="s">
        <v>2682</v>
      </c>
      <c r="D1249" t="s">
        <v>15258</v>
      </c>
      <c r="E1249" t="s">
        <v>399</v>
      </c>
      <c r="F1249" t="s">
        <v>2581</v>
      </c>
      <c r="G1249" t="s">
        <v>2684</v>
      </c>
      <c r="H1249">
        <v>1923</v>
      </c>
      <c r="I1249" t="s">
        <v>15450</v>
      </c>
      <c r="J1249" t="s">
        <v>928</v>
      </c>
      <c r="K1249" t="s">
        <v>928</v>
      </c>
      <c r="L1249">
        <v>0</v>
      </c>
      <c r="M1249">
        <v>1</v>
      </c>
      <c r="N1249" t="s">
        <v>59</v>
      </c>
      <c r="O1249" t="s">
        <v>50</v>
      </c>
      <c r="P1249">
        <v>0</v>
      </c>
      <c r="Q1249" t="s">
        <v>51</v>
      </c>
      <c r="R1249" t="s">
        <v>51</v>
      </c>
      <c r="S1249" t="s">
        <v>13394</v>
      </c>
      <c r="T1249">
        <v>0.71931621874682605</v>
      </c>
      <c r="U1249">
        <v>52</v>
      </c>
      <c r="V1249" t="s">
        <v>15481</v>
      </c>
      <c r="W1249" t="s">
        <v>15481</v>
      </c>
      <c r="X1249" t="s">
        <v>13243</v>
      </c>
      <c r="Y1249" s="102">
        <v>45993.385736689816</v>
      </c>
    </row>
    <row r="1250" spans="1:25" x14ac:dyDescent="0.25">
      <c r="A1250">
        <v>2317</v>
      </c>
      <c r="B1250" t="s">
        <v>2688</v>
      </c>
      <c r="C1250" t="s">
        <v>2689</v>
      </c>
      <c r="D1250" t="s">
        <v>2690</v>
      </c>
      <c r="E1250" t="s">
        <v>399</v>
      </c>
      <c r="F1250" t="s">
        <v>2581</v>
      </c>
      <c r="G1250" t="s">
        <v>2691</v>
      </c>
      <c r="H1250">
        <v>1971</v>
      </c>
      <c r="I1250" t="s">
        <v>15440</v>
      </c>
      <c r="J1250" t="s">
        <v>2179</v>
      </c>
      <c r="K1250" t="s">
        <v>13344</v>
      </c>
      <c r="L1250">
        <v>8</v>
      </c>
      <c r="M1250">
        <v>1</v>
      </c>
      <c r="N1250" t="s">
        <v>59</v>
      </c>
      <c r="O1250" t="s">
        <v>50</v>
      </c>
      <c r="P1250">
        <v>0</v>
      </c>
      <c r="Q1250" t="s">
        <v>51</v>
      </c>
      <c r="R1250" t="s">
        <v>51</v>
      </c>
      <c r="S1250" t="s">
        <v>13395</v>
      </c>
      <c r="T1250">
        <v>9.3665745442662907</v>
      </c>
      <c r="U1250">
        <v>27</v>
      </c>
      <c r="V1250" t="s">
        <v>15481</v>
      </c>
      <c r="W1250" t="s">
        <v>15481</v>
      </c>
      <c r="X1250" t="s">
        <v>13243</v>
      </c>
      <c r="Y1250" s="102">
        <v>45993.385736689816</v>
      </c>
    </row>
    <row r="1251" spans="1:25" x14ac:dyDescent="0.25">
      <c r="A1251">
        <v>2318</v>
      </c>
      <c r="B1251" t="s">
        <v>2692</v>
      </c>
      <c r="C1251" t="s">
        <v>2693</v>
      </c>
      <c r="D1251" t="s">
        <v>2694</v>
      </c>
      <c r="E1251" t="s">
        <v>399</v>
      </c>
      <c r="F1251" t="s">
        <v>2581</v>
      </c>
      <c r="G1251" t="s">
        <v>2695</v>
      </c>
      <c r="H1251">
        <v>1933</v>
      </c>
      <c r="I1251" t="s">
        <v>15440</v>
      </c>
      <c r="J1251" t="s">
        <v>2179</v>
      </c>
      <c r="K1251" t="s">
        <v>13344</v>
      </c>
      <c r="L1251">
        <v>3.5</v>
      </c>
      <c r="M1251">
        <v>1</v>
      </c>
      <c r="N1251" t="s">
        <v>59</v>
      </c>
      <c r="O1251" t="s">
        <v>50</v>
      </c>
      <c r="P1251">
        <v>0</v>
      </c>
      <c r="Q1251" t="s">
        <v>51</v>
      </c>
      <c r="R1251" t="s">
        <v>51</v>
      </c>
      <c r="S1251" t="s">
        <v>13395</v>
      </c>
      <c r="T1251">
        <v>24.596866030404311</v>
      </c>
      <c r="U1251">
        <v>27</v>
      </c>
      <c r="V1251" t="s">
        <v>15481</v>
      </c>
      <c r="W1251" t="s">
        <v>15481</v>
      </c>
      <c r="X1251" t="s">
        <v>13243</v>
      </c>
      <c r="Y1251" s="102">
        <v>45993.385736689816</v>
      </c>
    </row>
    <row r="1252" spans="1:25" x14ac:dyDescent="0.25">
      <c r="A1252">
        <v>2319</v>
      </c>
      <c r="B1252" t="s">
        <v>2696</v>
      </c>
      <c r="C1252" t="s">
        <v>2697</v>
      </c>
      <c r="D1252" t="s">
        <v>2698</v>
      </c>
      <c r="E1252" t="s">
        <v>399</v>
      </c>
      <c r="F1252" t="s">
        <v>2581</v>
      </c>
      <c r="G1252" t="s">
        <v>2699</v>
      </c>
      <c r="H1252">
        <v>1985</v>
      </c>
      <c r="I1252" t="s">
        <v>15450</v>
      </c>
      <c r="J1252" t="s">
        <v>48</v>
      </c>
      <c r="K1252" t="s">
        <v>13251</v>
      </c>
      <c r="L1252">
        <v>0</v>
      </c>
      <c r="M1252">
        <v>1</v>
      </c>
      <c r="N1252" t="s">
        <v>59</v>
      </c>
      <c r="O1252" t="s">
        <v>50</v>
      </c>
      <c r="P1252">
        <v>0</v>
      </c>
      <c r="Q1252" t="s">
        <v>51</v>
      </c>
      <c r="R1252" t="s">
        <v>51</v>
      </c>
      <c r="S1252" t="s">
        <v>13396</v>
      </c>
      <c r="T1252">
        <v>16.55361327806947</v>
      </c>
      <c r="U1252">
        <v>40</v>
      </c>
      <c r="V1252" t="s">
        <v>15481</v>
      </c>
      <c r="W1252" t="s">
        <v>15481</v>
      </c>
      <c r="X1252" t="s">
        <v>13243</v>
      </c>
      <c r="Y1252" s="102">
        <v>45993.385736689816</v>
      </c>
    </row>
    <row r="1253" spans="1:25" x14ac:dyDescent="0.25">
      <c r="A1253">
        <v>2320</v>
      </c>
      <c r="B1253" t="s">
        <v>2700</v>
      </c>
      <c r="C1253" t="s">
        <v>2701</v>
      </c>
      <c r="D1253" t="s">
        <v>2702</v>
      </c>
      <c r="E1253" t="s">
        <v>399</v>
      </c>
      <c r="F1253" t="s">
        <v>2581</v>
      </c>
      <c r="G1253" t="s">
        <v>2703</v>
      </c>
      <c r="H1253">
        <v>2015</v>
      </c>
      <c r="I1253" t="s">
        <v>15441</v>
      </c>
      <c r="J1253" t="s">
        <v>51</v>
      </c>
      <c r="K1253" t="s">
        <v>15442</v>
      </c>
      <c r="L1253">
        <v>6</v>
      </c>
      <c r="M1253">
        <v>1</v>
      </c>
      <c r="N1253" t="s">
        <v>165</v>
      </c>
      <c r="O1253" t="s">
        <v>116</v>
      </c>
      <c r="P1253">
        <v>0</v>
      </c>
      <c r="Q1253" t="s">
        <v>51</v>
      </c>
      <c r="R1253" t="s">
        <v>51</v>
      </c>
      <c r="S1253" t="s">
        <v>13397</v>
      </c>
      <c r="T1253">
        <v>19.535805263585239</v>
      </c>
      <c r="U1253">
        <v>31.7</v>
      </c>
      <c r="V1253" t="s">
        <v>15481</v>
      </c>
      <c r="W1253" t="s">
        <v>15481</v>
      </c>
      <c r="X1253" t="s">
        <v>13243</v>
      </c>
      <c r="Y1253" s="102">
        <v>45993.385736689816</v>
      </c>
    </row>
    <row r="1254" spans="1:25" x14ac:dyDescent="0.25">
      <c r="A1254">
        <v>2323</v>
      </c>
      <c r="B1254" t="s">
        <v>2704</v>
      </c>
      <c r="C1254" t="s">
        <v>2705</v>
      </c>
      <c r="D1254" t="s">
        <v>2706</v>
      </c>
      <c r="E1254" t="s">
        <v>399</v>
      </c>
      <c r="F1254" t="s">
        <v>2581</v>
      </c>
      <c r="G1254" t="s">
        <v>2707</v>
      </c>
      <c r="H1254">
        <v>1975</v>
      </c>
      <c r="I1254" t="s">
        <v>15450</v>
      </c>
      <c r="J1254" t="s">
        <v>2179</v>
      </c>
      <c r="K1254" t="s">
        <v>13254</v>
      </c>
      <c r="L1254">
        <v>2</v>
      </c>
      <c r="M1254">
        <v>1</v>
      </c>
      <c r="N1254" t="s">
        <v>59</v>
      </c>
      <c r="O1254" t="s">
        <v>50</v>
      </c>
      <c r="P1254">
        <v>0</v>
      </c>
      <c r="Q1254" t="s">
        <v>51</v>
      </c>
      <c r="R1254" t="s">
        <v>51</v>
      </c>
      <c r="S1254" t="s">
        <v>13398</v>
      </c>
      <c r="T1254">
        <v>11.482564006226342</v>
      </c>
      <c r="U1254">
        <v>37</v>
      </c>
      <c r="V1254" t="s">
        <v>15481</v>
      </c>
      <c r="W1254" t="s">
        <v>15481</v>
      </c>
      <c r="X1254" t="s">
        <v>13243</v>
      </c>
      <c r="Y1254" s="102">
        <v>45993.385736689816</v>
      </c>
    </row>
    <row r="1255" spans="1:25" x14ac:dyDescent="0.25">
      <c r="A1255">
        <v>2324</v>
      </c>
      <c r="B1255" t="s">
        <v>2708</v>
      </c>
      <c r="C1255" t="s">
        <v>2709</v>
      </c>
      <c r="D1255" t="s">
        <v>2710</v>
      </c>
      <c r="E1255" t="s">
        <v>399</v>
      </c>
      <c r="F1255" t="s">
        <v>2581</v>
      </c>
      <c r="G1255" t="s">
        <v>2711</v>
      </c>
      <c r="H1255">
        <v>1930</v>
      </c>
      <c r="I1255" t="s">
        <v>15450</v>
      </c>
      <c r="J1255" t="s">
        <v>48</v>
      </c>
      <c r="K1255" t="s">
        <v>13254</v>
      </c>
      <c r="L1255">
        <v>2</v>
      </c>
      <c r="M1255">
        <v>1</v>
      </c>
      <c r="N1255" t="s">
        <v>59</v>
      </c>
      <c r="O1255" t="s">
        <v>2278</v>
      </c>
      <c r="P1255">
        <v>2</v>
      </c>
      <c r="Q1255" t="s">
        <v>59</v>
      </c>
      <c r="R1255" t="s">
        <v>50</v>
      </c>
      <c r="S1255" t="s">
        <v>13398</v>
      </c>
      <c r="T1255">
        <v>1.3796105528628917</v>
      </c>
      <c r="U1255">
        <v>245.4</v>
      </c>
      <c r="V1255" t="s">
        <v>15481</v>
      </c>
      <c r="W1255" t="s">
        <v>15481</v>
      </c>
      <c r="X1255" t="s">
        <v>13243</v>
      </c>
      <c r="Y1255" s="102">
        <v>45993.385736689816</v>
      </c>
    </row>
    <row r="1256" spans="1:25" x14ac:dyDescent="0.25">
      <c r="A1256">
        <v>2325</v>
      </c>
      <c r="B1256" t="s">
        <v>2712</v>
      </c>
      <c r="C1256" t="s">
        <v>2713</v>
      </c>
      <c r="D1256" t="s">
        <v>2710</v>
      </c>
      <c r="E1256" t="s">
        <v>399</v>
      </c>
      <c r="F1256" t="s">
        <v>2581</v>
      </c>
      <c r="G1256" t="s">
        <v>2711</v>
      </c>
      <c r="H1256">
        <v>2004</v>
      </c>
      <c r="I1256" t="s">
        <v>15505</v>
      </c>
      <c r="J1256" t="s">
        <v>51</v>
      </c>
      <c r="K1256" t="s">
        <v>15442</v>
      </c>
      <c r="L1256">
        <v>0</v>
      </c>
      <c r="M1256">
        <v>1</v>
      </c>
      <c r="N1256" t="s">
        <v>2467</v>
      </c>
      <c r="O1256" t="s">
        <v>116</v>
      </c>
      <c r="P1256">
        <v>0</v>
      </c>
      <c r="Q1256" t="s">
        <v>51</v>
      </c>
      <c r="R1256" t="s">
        <v>51</v>
      </c>
      <c r="S1256" t="s">
        <v>13398</v>
      </c>
      <c r="T1256">
        <v>1.0643329335200233</v>
      </c>
      <c r="U1256">
        <v>23.9</v>
      </c>
      <c r="V1256" t="s">
        <v>15481</v>
      </c>
      <c r="W1256" t="s">
        <v>15481</v>
      </c>
      <c r="X1256" t="s">
        <v>13243</v>
      </c>
      <c r="Y1256" s="102">
        <v>45993.385736689816</v>
      </c>
    </row>
    <row r="1257" spans="1:25" x14ac:dyDescent="0.25">
      <c r="A1257">
        <v>2327</v>
      </c>
      <c r="B1257" t="s">
        <v>2714</v>
      </c>
      <c r="C1257" t="s">
        <v>2715</v>
      </c>
      <c r="D1257" t="s">
        <v>2716</v>
      </c>
      <c r="E1257" t="s">
        <v>399</v>
      </c>
      <c r="F1257" t="s">
        <v>2581</v>
      </c>
      <c r="G1257" t="s">
        <v>2717</v>
      </c>
      <c r="H1257">
        <v>1933</v>
      </c>
      <c r="I1257" t="s">
        <v>15450</v>
      </c>
      <c r="J1257" t="s">
        <v>2179</v>
      </c>
      <c r="K1257" t="s">
        <v>13344</v>
      </c>
      <c r="L1257">
        <v>2</v>
      </c>
      <c r="M1257">
        <v>1</v>
      </c>
      <c r="N1257" t="s">
        <v>59</v>
      </c>
      <c r="O1257" t="s">
        <v>50</v>
      </c>
      <c r="P1257">
        <v>0</v>
      </c>
      <c r="Q1257" t="s">
        <v>51</v>
      </c>
      <c r="R1257" t="s">
        <v>51</v>
      </c>
      <c r="S1257" t="s">
        <v>13399</v>
      </c>
      <c r="T1257">
        <v>9.6649639999999994</v>
      </c>
      <c r="U1257">
        <v>35</v>
      </c>
      <c r="V1257" t="s">
        <v>15481</v>
      </c>
      <c r="W1257" t="s">
        <v>15481</v>
      </c>
      <c r="X1257" t="s">
        <v>13243</v>
      </c>
      <c r="Y1257" s="102">
        <v>45993.385736689816</v>
      </c>
    </row>
    <row r="1258" spans="1:25" x14ac:dyDescent="0.25">
      <c r="A1258">
        <v>2328</v>
      </c>
      <c r="B1258" t="s">
        <v>2718</v>
      </c>
      <c r="C1258" t="s">
        <v>2719</v>
      </c>
      <c r="D1258" t="s">
        <v>2716</v>
      </c>
      <c r="E1258" t="s">
        <v>399</v>
      </c>
      <c r="F1258" t="s">
        <v>2581</v>
      </c>
      <c r="G1258" t="s">
        <v>2720</v>
      </c>
      <c r="H1258">
        <v>1987</v>
      </c>
      <c r="I1258" t="s">
        <v>15440</v>
      </c>
      <c r="J1258" t="s">
        <v>48</v>
      </c>
      <c r="K1258" t="s">
        <v>13251</v>
      </c>
      <c r="L1258">
        <v>0.5</v>
      </c>
      <c r="M1258">
        <v>3</v>
      </c>
      <c r="N1258" t="s">
        <v>64</v>
      </c>
      <c r="O1258" t="s">
        <v>65</v>
      </c>
      <c r="P1258">
        <v>0</v>
      </c>
      <c r="Q1258" t="s">
        <v>51</v>
      </c>
      <c r="R1258" t="s">
        <v>51</v>
      </c>
      <c r="S1258" t="s">
        <v>13399</v>
      </c>
      <c r="T1258">
        <v>11.732199302356383</v>
      </c>
      <c r="U1258">
        <v>61.1</v>
      </c>
      <c r="V1258" t="s">
        <v>15481</v>
      </c>
      <c r="W1258" t="s">
        <v>15481</v>
      </c>
      <c r="X1258" t="s">
        <v>13243</v>
      </c>
      <c r="Y1258" s="102">
        <v>45993.385736689816</v>
      </c>
    </row>
    <row r="1259" spans="1:25" x14ac:dyDescent="0.25">
      <c r="A1259">
        <v>2329</v>
      </c>
      <c r="B1259" t="s">
        <v>2721</v>
      </c>
      <c r="C1259" t="s">
        <v>2722</v>
      </c>
      <c r="D1259" t="s">
        <v>2716</v>
      </c>
      <c r="E1259" t="s">
        <v>399</v>
      </c>
      <c r="F1259" t="s">
        <v>2581</v>
      </c>
      <c r="G1259" t="s">
        <v>2723</v>
      </c>
      <c r="H1259">
        <v>2004</v>
      </c>
      <c r="I1259" t="s">
        <v>15440</v>
      </c>
      <c r="J1259" t="s">
        <v>2211</v>
      </c>
      <c r="K1259" t="s">
        <v>13344</v>
      </c>
      <c r="L1259">
        <v>1</v>
      </c>
      <c r="M1259">
        <v>1</v>
      </c>
      <c r="N1259" t="s">
        <v>49</v>
      </c>
      <c r="O1259" t="s">
        <v>479</v>
      </c>
      <c r="P1259">
        <v>0</v>
      </c>
      <c r="Q1259" t="s">
        <v>51</v>
      </c>
      <c r="R1259" t="s">
        <v>51</v>
      </c>
      <c r="S1259" t="s">
        <v>13399</v>
      </c>
      <c r="T1259">
        <v>14.065421000000001</v>
      </c>
      <c r="U1259">
        <v>60.7</v>
      </c>
      <c r="V1259" t="s">
        <v>15481</v>
      </c>
      <c r="W1259" t="s">
        <v>15481</v>
      </c>
      <c r="X1259" t="s">
        <v>13243</v>
      </c>
      <c r="Y1259" s="102">
        <v>45993.385736689816</v>
      </c>
    </row>
    <row r="1260" spans="1:25" x14ac:dyDescent="0.25">
      <c r="A1260">
        <v>2330</v>
      </c>
      <c r="B1260" t="s">
        <v>2724</v>
      </c>
      <c r="C1260" t="s">
        <v>2725</v>
      </c>
      <c r="D1260" t="s">
        <v>2726</v>
      </c>
      <c r="E1260" t="s">
        <v>399</v>
      </c>
      <c r="F1260" t="s">
        <v>2581</v>
      </c>
      <c r="G1260" t="s">
        <v>2727</v>
      </c>
      <c r="H1260">
        <v>1993</v>
      </c>
      <c r="I1260" t="s">
        <v>15440</v>
      </c>
      <c r="J1260" t="s">
        <v>48</v>
      </c>
      <c r="K1260" t="s">
        <v>13251</v>
      </c>
      <c r="L1260">
        <v>0</v>
      </c>
      <c r="M1260">
        <v>2</v>
      </c>
      <c r="N1260" t="s">
        <v>49</v>
      </c>
      <c r="O1260" t="s">
        <v>50</v>
      </c>
      <c r="P1260">
        <v>0</v>
      </c>
      <c r="Q1260" t="s">
        <v>51</v>
      </c>
      <c r="R1260" t="s">
        <v>51</v>
      </c>
      <c r="S1260" t="s">
        <v>13400</v>
      </c>
      <c r="T1260">
        <v>0.29849968283686534</v>
      </c>
      <c r="U1260">
        <v>195</v>
      </c>
      <c r="V1260" t="s">
        <v>15481</v>
      </c>
      <c r="W1260" t="s">
        <v>15481</v>
      </c>
      <c r="X1260" t="s">
        <v>13243</v>
      </c>
      <c r="Y1260" s="102">
        <v>45993.385736689816</v>
      </c>
    </row>
    <row r="1261" spans="1:25" x14ac:dyDescent="0.25">
      <c r="A1261">
        <v>2332</v>
      </c>
      <c r="B1261" t="s">
        <v>2728</v>
      </c>
      <c r="C1261" t="s">
        <v>2729</v>
      </c>
      <c r="D1261" t="s">
        <v>2730</v>
      </c>
      <c r="E1261" t="s">
        <v>399</v>
      </c>
      <c r="F1261" t="s">
        <v>2581</v>
      </c>
      <c r="G1261" t="s">
        <v>2731</v>
      </c>
      <c r="H1261">
        <v>1911</v>
      </c>
      <c r="I1261" t="s">
        <v>15450</v>
      </c>
      <c r="J1261" t="s">
        <v>928</v>
      </c>
      <c r="K1261" t="s">
        <v>928</v>
      </c>
      <c r="L1261">
        <v>0</v>
      </c>
      <c r="M1261">
        <v>1</v>
      </c>
      <c r="N1261" t="s">
        <v>59</v>
      </c>
      <c r="O1261" t="s">
        <v>2278</v>
      </c>
      <c r="P1261">
        <v>0</v>
      </c>
      <c r="Q1261" t="s">
        <v>51</v>
      </c>
      <c r="R1261" t="s">
        <v>51</v>
      </c>
      <c r="S1261" t="s">
        <v>13401</v>
      </c>
      <c r="T1261">
        <v>5.0072541570819658</v>
      </c>
      <c r="U1261">
        <v>72</v>
      </c>
      <c r="V1261" t="s">
        <v>15481</v>
      </c>
      <c r="W1261" t="s">
        <v>15481</v>
      </c>
      <c r="X1261" t="s">
        <v>13243</v>
      </c>
      <c r="Y1261" s="102">
        <v>45993.385736689816</v>
      </c>
    </row>
    <row r="1262" spans="1:25" x14ac:dyDescent="0.25">
      <c r="A1262">
        <v>2334</v>
      </c>
      <c r="B1262" t="s">
        <v>13402</v>
      </c>
      <c r="C1262" t="s">
        <v>2732</v>
      </c>
      <c r="D1262" t="s">
        <v>2733</v>
      </c>
      <c r="E1262" t="s">
        <v>399</v>
      </c>
      <c r="F1262" t="s">
        <v>2581</v>
      </c>
      <c r="G1262" t="s">
        <v>2611</v>
      </c>
      <c r="H1262">
        <v>2018</v>
      </c>
      <c r="I1262" t="s">
        <v>15441</v>
      </c>
      <c r="J1262" t="s">
        <v>48</v>
      </c>
      <c r="K1262" t="s">
        <v>13251</v>
      </c>
      <c r="L1262">
        <v>0</v>
      </c>
      <c r="M1262">
        <v>2</v>
      </c>
      <c r="N1262" t="s">
        <v>59</v>
      </c>
      <c r="O1262" t="s">
        <v>2278</v>
      </c>
      <c r="P1262">
        <v>0</v>
      </c>
      <c r="Q1262" t="s">
        <v>51</v>
      </c>
      <c r="R1262" t="s">
        <v>51</v>
      </c>
      <c r="S1262" t="s">
        <v>13403</v>
      </c>
      <c r="T1262">
        <v>0.56534965944969495</v>
      </c>
      <c r="U1262">
        <v>233.17</v>
      </c>
      <c r="V1262" t="s">
        <v>15481</v>
      </c>
      <c r="W1262" t="s">
        <v>15481</v>
      </c>
      <c r="X1262" t="s">
        <v>13243</v>
      </c>
      <c r="Y1262" s="102">
        <v>45993.385736689816</v>
      </c>
    </row>
    <row r="1263" spans="1:25" x14ac:dyDescent="0.25">
      <c r="A1263">
        <v>2335</v>
      </c>
      <c r="B1263" t="s">
        <v>2734</v>
      </c>
      <c r="C1263" t="s">
        <v>2735</v>
      </c>
      <c r="D1263" t="s">
        <v>2733</v>
      </c>
      <c r="E1263" t="s">
        <v>399</v>
      </c>
      <c r="F1263" t="s">
        <v>2581</v>
      </c>
      <c r="G1263" t="s">
        <v>2736</v>
      </c>
      <c r="H1263">
        <v>1933</v>
      </c>
      <c r="I1263" t="s">
        <v>15450</v>
      </c>
      <c r="J1263" t="s">
        <v>2179</v>
      </c>
      <c r="K1263" t="s">
        <v>13344</v>
      </c>
      <c r="L1263">
        <v>2</v>
      </c>
      <c r="M1263">
        <v>1</v>
      </c>
      <c r="N1263" t="s">
        <v>59</v>
      </c>
      <c r="O1263" t="s">
        <v>50</v>
      </c>
      <c r="P1263">
        <v>0</v>
      </c>
      <c r="Q1263" t="s">
        <v>51</v>
      </c>
      <c r="R1263" t="s">
        <v>51</v>
      </c>
      <c r="S1263" t="s">
        <v>13403</v>
      </c>
      <c r="T1263">
        <v>1.2958730000000001</v>
      </c>
      <c r="U1263">
        <v>35</v>
      </c>
      <c r="V1263" t="s">
        <v>15481</v>
      </c>
      <c r="W1263" t="s">
        <v>15481</v>
      </c>
      <c r="X1263" t="s">
        <v>13243</v>
      </c>
      <c r="Y1263" s="102">
        <v>45993.385736689816</v>
      </c>
    </row>
    <row r="1264" spans="1:25" x14ac:dyDescent="0.25">
      <c r="A1264">
        <v>2337</v>
      </c>
      <c r="B1264" t="s">
        <v>2737</v>
      </c>
      <c r="C1264" t="s">
        <v>2738</v>
      </c>
      <c r="D1264" t="s">
        <v>2739</v>
      </c>
      <c r="E1264" t="s">
        <v>399</v>
      </c>
      <c r="F1264" t="s">
        <v>2581</v>
      </c>
      <c r="G1264" t="s">
        <v>2740</v>
      </c>
      <c r="H1264">
        <v>2010</v>
      </c>
      <c r="I1264" t="s">
        <v>15441</v>
      </c>
      <c r="J1264" t="s">
        <v>48</v>
      </c>
      <c r="K1264" t="s">
        <v>13251</v>
      </c>
      <c r="L1264">
        <v>0</v>
      </c>
      <c r="M1264">
        <v>3</v>
      </c>
      <c r="N1264" t="s">
        <v>49</v>
      </c>
      <c r="O1264" t="s">
        <v>50</v>
      </c>
      <c r="P1264">
        <v>0</v>
      </c>
      <c r="Q1264" t="s">
        <v>51</v>
      </c>
      <c r="R1264" t="s">
        <v>51</v>
      </c>
      <c r="S1264" t="s">
        <v>13404</v>
      </c>
      <c r="T1264">
        <v>3.1023004259952791</v>
      </c>
      <c r="U1264">
        <v>213.5</v>
      </c>
      <c r="V1264" t="s">
        <v>15481</v>
      </c>
      <c r="W1264" t="s">
        <v>15481</v>
      </c>
      <c r="X1264" t="s">
        <v>13243</v>
      </c>
      <c r="Y1264" s="102">
        <v>45993.385736689816</v>
      </c>
    </row>
    <row r="1265" spans="1:25" x14ac:dyDescent="0.25">
      <c r="A1265">
        <v>2340</v>
      </c>
      <c r="B1265" t="s">
        <v>2741</v>
      </c>
      <c r="C1265" t="s">
        <v>2742</v>
      </c>
      <c r="D1265" t="s">
        <v>2743</v>
      </c>
      <c r="E1265" t="s">
        <v>399</v>
      </c>
      <c r="F1265" t="s">
        <v>2581</v>
      </c>
      <c r="G1265" t="s">
        <v>2744</v>
      </c>
      <c r="H1265">
        <v>1985</v>
      </c>
      <c r="I1265" t="s">
        <v>15450</v>
      </c>
      <c r="J1265" t="s">
        <v>48</v>
      </c>
      <c r="K1265" t="s">
        <v>13251</v>
      </c>
      <c r="L1265">
        <v>0</v>
      </c>
      <c r="M1265">
        <v>1</v>
      </c>
      <c r="N1265" t="s">
        <v>59</v>
      </c>
      <c r="O1265" t="s">
        <v>50</v>
      </c>
      <c r="P1265">
        <v>0</v>
      </c>
      <c r="Q1265" t="s">
        <v>51</v>
      </c>
      <c r="R1265" t="s">
        <v>51</v>
      </c>
      <c r="S1265" t="s">
        <v>13405</v>
      </c>
      <c r="T1265">
        <v>8.8431012208328677E-2</v>
      </c>
      <c r="U1265">
        <v>41.5</v>
      </c>
      <c r="V1265" t="s">
        <v>15481</v>
      </c>
      <c r="W1265" t="s">
        <v>15481</v>
      </c>
      <c r="X1265" t="s">
        <v>13243</v>
      </c>
      <c r="Y1265" s="102">
        <v>45993.385736689816</v>
      </c>
    </row>
    <row r="1266" spans="1:25" x14ac:dyDescent="0.25">
      <c r="A1266">
        <v>2342</v>
      </c>
      <c r="B1266" t="s">
        <v>2745</v>
      </c>
      <c r="C1266" t="s">
        <v>2746</v>
      </c>
      <c r="D1266" t="s">
        <v>2747</v>
      </c>
      <c r="E1266" t="s">
        <v>399</v>
      </c>
      <c r="F1266" t="s">
        <v>2581</v>
      </c>
      <c r="G1266" t="s">
        <v>2748</v>
      </c>
      <c r="H1266">
        <v>1939</v>
      </c>
      <c r="I1266" t="s">
        <v>15489</v>
      </c>
      <c r="J1266" t="s">
        <v>928</v>
      </c>
      <c r="K1266" t="s">
        <v>13254</v>
      </c>
      <c r="L1266">
        <v>5.5</v>
      </c>
      <c r="M1266">
        <v>1</v>
      </c>
      <c r="N1266" t="s">
        <v>928</v>
      </c>
      <c r="O1266" t="s">
        <v>50</v>
      </c>
      <c r="P1266">
        <v>0</v>
      </c>
      <c r="Q1266" t="s">
        <v>51</v>
      </c>
      <c r="R1266" t="s">
        <v>51</v>
      </c>
      <c r="S1266" t="s">
        <v>13406</v>
      </c>
      <c r="T1266">
        <v>0.39736171909433032</v>
      </c>
      <c r="U1266">
        <v>27</v>
      </c>
      <c r="V1266" t="s">
        <v>15172</v>
      </c>
      <c r="W1266" t="s">
        <v>15172</v>
      </c>
      <c r="X1266" t="s">
        <v>13243</v>
      </c>
      <c r="Y1266" s="102">
        <v>45993.385736689816</v>
      </c>
    </row>
    <row r="1267" spans="1:25" x14ac:dyDescent="0.25">
      <c r="A1267">
        <v>2343</v>
      </c>
      <c r="B1267" t="s">
        <v>2749</v>
      </c>
      <c r="C1267" t="s">
        <v>2750</v>
      </c>
      <c r="D1267" t="s">
        <v>2733</v>
      </c>
      <c r="E1267" t="s">
        <v>45</v>
      </c>
      <c r="F1267" t="s">
        <v>1114</v>
      </c>
      <c r="G1267" t="s">
        <v>2751</v>
      </c>
      <c r="H1267">
        <v>2015</v>
      </c>
      <c r="I1267" t="s">
        <v>15441</v>
      </c>
      <c r="J1267" t="s">
        <v>2211</v>
      </c>
      <c r="K1267" t="s">
        <v>13256</v>
      </c>
      <c r="L1267">
        <v>0</v>
      </c>
      <c r="M1267">
        <v>1</v>
      </c>
      <c r="N1267" t="s">
        <v>49</v>
      </c>
      <c r="O1267" t="s">
        <v>65</v>
      </c>
      <c r="P1267">
        <v>0</v>
      </c>
      <c r="Q1267" t="s">
        <v>51</v>
      </c>
      <c r="R1267" t="s">
        <v>51</v>
      </c>
      <c r="S1267" t="s">
        <v>13407</v>
      </c>
      <c r="T1267">
        <v>5.0153987596979937E-3</v>
      </c>
      <c r="U1267">
        <v>50.8</v>
      </c>
      <c r="V1267" t="s">
        <v>15481</v>
      </c>
      <c r="W1267" t="s">
        <v>15481</v>
      </c>
      <c r="X1267" t="s">
        <v>13243</v>
      </c>
      <c r="Y1267" s="102">
        <v>45993.385736689816</v>
      </c>
    </row>
    <row r="1268" spans="1:25" x14ac:dyDescent="0.25">
      <c r="A1268">
        <v>2345</v>
      </c>
      <c r="B1268" t="s">
        <v>2752</v>
      </c>
      <c r="C1268" t="s">
        <v>2753</v>
      </c>
      <c r="D1268" t="s">
        <v>2754</v>
      </c>
      <c r="E1268" t="s">
        <v>45</v>
      </c>
      <c r="F1268" t="s">
        <v>1114</v>
      </c>
      <c r="G1268" t="s">
        <v>2755</v>
      </c>
      <c r="H1268">
        <v>1967</v>
      </c>
      <c r="I1268" t="s">
        <v>15440</v>
      </c>
      <c r="J1268" t="s">
        <v>928</v>
      </c>
      <c r="K1268" t="s">
        <v>928</v>
      </c>
      <c r="L1268">
        <v>3</v>
      </c>
      <c r="M1268">
        <v>1</v>
      </c>
      <c r="N1268" t="s">
        <v>928</v>
      </c>
      <c r="O1268" t="s">
        <v>50</v>
      </c>
      <c r="P1268">
        <v>0</v>
      </c>
      <c r="Q1268" t="s">
        <v>51</v>
      </c>
      <c r="R1268" t="s">
        <v>51</v>
      </c>
      <c r="S1268" t="s">
        <v>13408</v>
      </c>
      <c r="T1268">
        <v>2.5393920978246136</v>
      </c>
      <c r="U1268">
        <v>41</v>
      </c>
      <c r="V1268" t="s">
        <v>15481</v>
      </c>
      <c r="W1268" t="s">
        <v>15481</v>
      </c>
      <c r="X1268" t="s">
        <v>13243</v>
      </c>
      <c r="Y1268" s="102">
        <v>45993.385736689816</v>
      </c>
    </row>
    <row r="1269" spans="1:25" x14ac:dyDescent="0.25">
      <c r="A1269">
        <v>2347</v>
      </c>
      <c r="B1269" t="s">
        <v>2756</v>
      </c>
      <c r="C1269" t="s">
        <v>2757</v>
      </c>
      <c r="D1269" t="s">
        <v>15234</v>
      </c>
      <c r="E1269" t="s">
        <v>45</v>
      </c>
      <c r="F1269" t="s">
        <v>1114</v>
      </c>
      <c r="G1269" t="s">
        <v>2758</v>
      </c>
      <c r="H1269">
        <v>1976</v>
      </c>
      <c r="I1269" t="s">
        <v>15440</v>
      </c>
      <c r="J1269" t="s">
        <v>2211</v>
      </c>
      <c r="K1269" t="s">
        <v>13256</v>
      </c>
      <c r="L1269">
        <v>3</v>
      </c>
      <c r="M1269">
        <v>1</v>
      </c>
      <c r="N1269" t="s">
        <v>49</v>
      </c>
      <c r="O1269" t="s">
        <v>2759</v>
      </c>
      <c r="P1269">
        <v>0</v>
      </c>
      <c r="Q1269" t="s">
        <v>51</v>
      </c>
      <c r="R1269" t="s">
        <v>51</v>
      </c>
      <c r="S1269" t="s">
        <v>13409</v>
      </c>
      <c r="T1269">
        <v>1.656142412861243</v>
      </c>
      <c r="U1269">
        <v>24</v>
      </c>
      <c r="V1269" t="s">
        <v>15481</v>
      </c>
      <c r="W1269" t="s">
        <v>15481</v>
      </c>
      <c r="X1269" t="s">
        <v>13243</v>
      </c>
      <c r="Y1269" s="102">
        <v>45993.385736689816</v>
      </c>
    </row>
    <row r="1270" spans="1:25" x14ac:dyDescent="0.25">
      <c r="A1270">
        <v>2348</v>
      </c>
      <c r="B1270" t="s">
        <v>2760</v>
      </c>
      <c r="C1270" t="s">
        <v>2761</v>
      </c>
      <c r="D1270" t="s">
        <v>2762</v>
      </c>
      <c r="E1270" t="s">
        <v>45</v>
      </c>
      <c r="F1270" t="s">
        <v>1114</v>
      </c>
      <c r="G1270" t="s">
        <v>2763</v>
      </c>
      <c r="H1270">
        <v>1976</v>
      </c>
      <c r="I1270" t="s">
        <v>15440</v>
      </c>
      <c r="J1270" t="s">
        <v>2211</v>
      </c>
      <c r="K1270" t="s">
        <v>13344</v>
      </c>
      <c r="L1270">
        <v>3</v>
      </c>
      <c r="M1270">
        <v>1</v>
      </c>
      <c r="N1270" t="s">
        <v>49</v>
      </c>
      <c r="O1270" t="s">
        <v>2759</v>
      </c>
      <c r="P1270">
        <v>0</v>
      </c>
      <c r="Q1270" t="s">
        <v>51</v>
      </c>
      <c r="R1270" t="s">
        <v>51</v>
      </c>
      <c r="S1270" t="s">
        <v>13410</v>
      </c>
      <c r="T1270">
        <v>3.4703443451620464</v>
      </c>
      <c r="U1270">
        <v>23</v>
      </c>
      <c r="V1270" t="s">
        <v>15481</v>
      </c>
      <c r="W1270" t="s">
        <v>15481</v>
      </c>
      <c r="X1270" t="s">
        <v>13243</v>
      </c>
      <c r="Y1270" s="102">
        <v>45993.385736689816</v>
      </c>
    </row>
    <row r="1271" spans="1:25" x14ac:dyDescent="0.25">
      <c r="A1271">
        <v>2349</v>
      </c>
      <c r="B1271" t="s">
        <v>2764</v>
      </c>
      <c r="C1271" t="s">
        <v>2765</v>
      </c>
      <c r="D1271" t="s">
        <v>2766</v>
      </c>
      <c r="E1271" t="s">
        <v>45</v>
      </c>
      <c r="F1271" t="s">
        <v>1114</v>
      </c>
      <c r="G1271" t="s">
        <v>2767</v>
      </c>
      <c r="H1271">
        <v>1976</v>
      </c>
      <c r="I1271" t="s">
        <v>15440</v>
      </c>
      <c r="J1271" t="s">
        <v>2211</v>
      </c>
      <c r="K1271" t="s">
        <v>13256</v>
      </c>
      <c r="L1271">
        <v>1</v>
      </c>
      <c r="M1271">
        <v>1</v>
      </c>
      <c r="N1271" t="s">
        <v>49</v>
      </c>
      <c r="O1271" t="s">
        <v>2759</v>
      </c>
      <c r="P1271">
        <v>0</v>
      </c>
      <c r="Q1271" t="s">
        <v>51</v>
      </c>
      <c r="R1271" t="s">
        <v>51</v>
      </c>
      <c r="S1271" t="s">
        <v>13411</v>
      </c>
      <c r="T1271">
        <v>0.13137864243269676</v>
      </c>
      <c r="U1271">
        <v>24</v>
      </c>
      <c r="V1271" t="s">
        <v>15481</v>
      </c>
      <c r="W1271" t="s">
        <v>15481</v>
      </c>
      <c r="X1271" t="s">
        <v>13243</v>
      </c>
      <c r="Y1271" s="102">
        <v>45993.385736689816</v>
      </c>
    </row>
    <row r="1272" spans="1:25" x14ac:dyDescent="0.25">
      <c r="A1272">
        <v>2350</v>
      </c>
      <c r="B1272" t="s">
        <v>2768</v>
      </c>
      <c r="C1272" t="s">
        <v>2769</v>
      </c>
      <c r="D1272" t="s">
        <v>2770</v>
      </c>
      <c r="E1272" t="s">
        <v>45</v>
      </c>
      <c r="F1272" t="s">
        <v>1114</v>
      </c>
      <c r="G1272" t="s">
        <v>2771</v>
      </c>
      <c r="H1272">
        <v>1976</v>
      </c>
      <c r="I1272" t="s">
        <v>15440</v>
      </c>
      <c r="J1272" t="s">
        <v>2211</v>
      </c>
      <c r="K1272" t="s">
        <v>13256</v>
      </c>
      <c r="L1272">
        <v>0</v>
      </c>
      <c r="M1272">
        <v>1</v>
      </c>
      <c r="N1272" t="s">
        <v>49</v>
      </c>
      <c r="O1272" t="s">
        <v>2759</v>
      </c>
      <c r="P1272">
        <v>0</v>
      </c>
      <c r="Q1272" t="s">
        <v>51</v>
      </c>
      <c r="R1272" t="s">
        <v>51</v>
      </c>
      <c r="S1272" t="s">
        <v>13412</v>
      </c>
      <c r="T1272">
        <v>0.17585920639238434</v>
      </c>
      <c r="U1272">
        <v>23</v>
      </c>
      <c r="V1272" t="s">
        <v>15481</v>
      </c>
      <c r="W1272" t="s">
        <v>15481</v>
      </c>
      <c r="X1272" t="s">
        <v>13243</v>
      </c>
      <c r="Y1272" s="102">
        <v>45993.385736689816</v>
      </c>
    </row>
    <row r="1273" spans="1:25" x14ac:dyDescent="0.25">
      <c r="A1273">
        <v>2351</v>
      </c>
      <c r="B1273" t="s">
        <v>2772</v>
      </c>
      <c r="C1273" t="s">
        <v>2773</v>
      </c>
      <c r="D1273" t="s">
        <v>2774</v>
      </c>
      <c r="E1273" t="s">
        <v>45</v>
      </c>
      <c r="F1273" t="s">
        <v>1114</v>
      </c>
      <c r="G1273" t="s">
        <v>2775</v>
      </c>
      <c r="H1273">
        <v>1920</v>
      </c>
      <c r="I1273" t="s">
        <v>15450</v>
      </c>
      <c r="J1273" t="s">
        <v>928</v>
      </c>
      <c r="K1273" t="s">
        <v>13254</v>
      </c>
      <c r="L1273">
        <v>3</v>
      </c>
      <c r="M1273">
        <v>3</v>
      </c>
      <c r="N1273" t="s">
        <v>59</v>
      </c>
      <c r="O1273" t="s">
        <v>2278</v>
      </c>
      <c r="P1273">
        <v>0</v>
      </c>
      <c r="Q1273" t="s">
        <v>51</v>
      </c>
      <c r="R1273" t="s">
        <v>51</v>
      </c>
      <c r="S1273" t="s">
        <v>13413</v>
      </c>
      <c r="T1273">
        <v>0.17678302052240763</v>
      </c>
      <c r="U1273">
        <v>531.9</v>
      </c>
      <c r="V1273" t="s">
        <v>15481</v>
      </c>
      <c r="W1273" t="s">
        <v>15481</v>
      </c>
      <c r="X1273" t="s">
        <v>13243</v>
      </c>
      <c r="Y1273" s="102">
        <v>45993.385736689816</v>
      </c>
    </row>
    <row r="1274" spans="1:25" x14ac:dyDescent="0.25">
      <c r="A1274">
        <v>2352</v>
      </c>
      <c r="B1274" t="s">
        <v>2776</v>
      </c>
      <c r="C1274" t="s">
        <v>2777</v>
      </c>
      <c r="D1274" t="s">
        <v>2778</v>
      </c>
      <c r="E1274" t="s">
        <v>45</v>
      </c>
      <c r="F1274" t="s">
        <v>1118</v>
      </c>
      <c r="G1274" t="s">
        <v>2779</v>
      </c>
      <c r="H1274">
        <v>1897</v>
      </c>
      <c r="I1274" t="s">
        <v>15450</v>
      </c>
      <c r="J1274" t="s">
        <v>928</v>
      </c>
      <c r="K1274" t="s">
        <v>928</v>
      </c>
      <c r="L1274">
        <v>3</v>
      </c>
      <c r="M1274">
        <v>1</v>
      </c>
      <c r="N1274" t="s">
        <v>59</v>
      </c>
      <c r="O1274" t="s">
        <v>2278</v>
      </c>
      <c r="P1274">
        <v>2</v>
      </c>
      <c r="Q1274" t="s">
        <v>59</v>
      </c>
      <c r="R1274" t="s">
        <v>50</v>
      </c>
      <c r="S1274" t="s">
        <v>13414</v>
      </c>
      <c r="T1274">
        <v>3.7156468248220307</v>
      </c>
      <c r="U1274">
        <v>192.9</v>
      </c>
      <c r="V1274" t="s">
        <v>15481</v>
      </c>
      <c r="W1274" t="s">
        <v>15481</v>
      </c>
      <c r="X1274" t="s">
        <v>13242</v>
      </c>
      <c r="Y1274" s="102">
        <v>45993.385736689816</v>
      </c>
    </row>
    <row r="1275" spans="1:25" x14ac:dyDescent="0.25">
      <c r="A1275">
        <v>2354</v>
      </c>
      <c r="B1275" t="s">
        <v>2780</v>
      </c>
      <c r="C1275" t="s">
        <v>2781</v>
      </c>
      <c r="D1275" t="s">
        <v>2782</v>
      </c>
      <c r="E1275" t="s">
        <v>45</v>
      </c>
      <c r="F1275" t="s">
        <v>1114</v>
      </c>
      <c r="G1275" t="s">
        <v>2783</v>
      </c>
      <c r="H1275">
        <v>1976</v>
      </c>
      <c r="I1275" t="s">
        <v>15440</v>
      </c>
      <c r="J1275" t="s">
        <v>2211</v>
      </c>
      <c r="K1275" t="s">
        <v>13344</v>
      </c>
      <c r="L1275">
        <v>1</v>
      </c>
      <c r="M1275">
        <v>1</v>
      </c>
      <c r="N1275" t="s">
        <v>49</v>
      </c>
      <c r="O1275" t="s">
        <v>2759</v>
      </c>
      <c r="P1275">
        <v>0</v>
      </c>
      <c r="Q1275" t="s">
        <v>51</v>
      </c>
      <c r="R1275" t="s">
        <v>51</v>
      </c>
      <c r="S1275" t="s">
        <v>13415</v>
      </c>
      <c r="T1275">
        <v>0.33878109522762717</v>
      </c>
      <c r="U1275">
        <v>24</v>
      </c>
      <c r="V1275" t="s">
        <v>15481</v>
      </c>
      <c r="W1275" t="s">
        <v>15481</v>
      </c>
      <c r="X1275" t="s">
        <v>13243</v>
      </c>
      <c r="Y1275" s="102">
        <v>45993.385736689816</v>
      </c>
    </row>
    <row r="1276" spans="1:25" x14ac:dyDescent="0.25">
      <c r="A1276">
        <v>2355</v>
      </c>
      <c r="B1276" t="s">
        <v>2784</v>
      </c>
      <c r="C1276" t="s">
        <v>2785</v>
      </c>
      <c r="D1276" t="s">
        <v>2786</v>
      </c>
      <c r="E1276" t="s">
        <v>45</v>
      </c>
      <c r="F1276" t="s">
        <v>1114</v>
      </c>
      <c r="G1276" t="s">
        <v>2775</v>
      </c>
      <c r="H1276">
        <v>1980</v>
      </c>
      <c r="I1276" t="s">
        <v>15440</v>
      </c>
      <c r="J1276" t="s">
        <v>2211</v>
      </c>
      <c r="K1276" t="s">
        <v>13344</v>
      </c>
      <c r="L1276">
        <v>1</v>
      </c>
      <c r="M1276">
        <v>1</v>
      </c>
      <c r="N1276" t="s">
        <v>49</v>
      </c>
      <c r="O1276" t="s">
        <v>2759</v>
      </c>
      <c r="P1276">
        <v>0</v>
      </c>
      <c r="Q1276" t="s">
        <v>51</v>
      </c>
      <c r="R1276" t="s">
        <v>51</v>
      </c>
      <c r="S1276" t="s">
        <v>13416</v>
      </c>
      <c r="T1276">
        <v>0.19379544226103462</v>
      </c>
      <c r="U1276">
        <v>22</v>
      </c>
      <c r="V1276" t="s">
        <v>15481</v>
      </c>
      <c r="W1276" t="s">
        <v>15481</v>
      </c>
      <c r="X1276" t="s">
        <v>13243</v>
      </c>
      <c r="Y1276" s="102">
        <v>45993.385736689816</v>
      </c>
    </row>
    <row r="1277" spans="1:25" x14ac:dyDescent="0.25">
      <c r="A1277">
        <v>2356</v>
      </c>
      <c r="B1277" t="s">
        <v>2787</v>
      </c>
      <c r="C1277" t="s">
        <v>2788</v>
      </c>
      <c r="D1277" t="s">
        <v>2789</v>
      </c>
      <c r="E1277" t="s">
        <v>1292</v>
      </c>
      <c r="F1277" t="s">
        <v>2790</v>
      </c>
      <c r="G1277" t="s">
        <v>2791</v>
      </c>
      <c r="H1277">
        <v>1973</v>
      </c>
      <c r="I1277" t="s">
        <v>15440</v>
      </c>
      <c r="J1277" t="s">
        <v>48</v>
      </c>
      <c r="K1277" t="s">
        <v>13251</v>
      </c>
      <c r="L1277">
        <v>0</v>
      </c>
      <c r="M1277">
        <v>2</v>
      </c>
      <c r="N1277" t="s">
        <v>49</v>
      </c>
      <c r="O1277" t="s">
        <v>50</v>
      </c>
      <c r="P1277">
        <v>0</v>
      </c>
      <c r="Q1277" t="s">
        <v>51</v>
      </c>
      <c r="R1277" t="s">
        <v>51</v>
      </c>
      <c r="S1277" t="s">
        <v>13417</v>
      </c>
      <c r="T1277">
        <v>0.65653840600396596</v>
      </c>
      <c r="U1277">
        <v>154</v>
      </c>
      <c r="V1277" t="s">
        <v>15481</v>
      </c>
      <c r="W1277" t="s">
        <v>15481</v>
      </c>
      <c r="X1277" t="s">
        <v>13243</v>
      </c>
      <c r="Y1277" s="102">
        <v>45993.385736689816</v>
      </c>
    </row>
    <row r="1278" spans="1:25" x14ac:dyDescent="0.25">
      <c r="A1278">
        <v>2357</v>
      </c>
      <c r="B1278" t="s">
        <v>2792</v>
      </c>
      <c r="C1278" t="s">
        <v>2793</v>
      </c>
      <c r="D1278" t="s">
        <v>2789</v>
      </c>
      <c r="E1278" t="s">
        <v>1292</v>
      </c>
      <c r="F1278" t="s">
        <v>2790</v>
      </c>
      <c r="G1278" t="s">
        <v>2794</v>
      </c>
      <c r="H1278">
        <v>1991</v>
      </c>
      <c r="I1278" t="s">
        <v>15450</v>
      </c>
      <c r="J1278" t="s">
        <v>928</v>
      </c>
      <c r="K1278" t="s">
        <v>13254</v>
      </c>
      <c r="L1278">
        <v>8</v>
      </c>
      <c r="M1278">
        <v>1</v>
      </c>
      <c r="N1278" t="s">
        <v>59</v>
      </c>
      <c r="O1278" t="s">
        <v>50</v>
      </c>
      <c r="P1278">
        <v>0</v>
      </c>
      <c r="Q1278" t="s">
        <v>51</v>
      </c>
      <c r="R1278" t="s">
        <v>51</v>
      </c>
      <c r="S1278" t="s">
        <v>13417</v>
      </c>
      <c r="T1278">
        <v>7.4965028954844186</v>
      </c>
      <c r="U1278">
        <v>39</v>
      </c>
      <c r="V1278" t="s">
        <v>15481</v>
      </c>
      <c r="W1278" t="s">
        <v>15481</v>
      </c>
      <c r="X1278" t="s">
        <v>13243</v>
      </c>
      <c r="Y1278" s="102">
        <v>45993.385736689816</v>
      </c>
    </row>
    <row r="1279" spans="1:25" x14ac:dyDescent="0.25">
      <c r="A1279">
        <v>2358</v>
      </c>
      <c r="B1279" t="s">
        <v>2795</v>
      </c>
      <c r="C1279" t="s">
        <v>2796</v>
      </c>
      <c r="D1279" t="s">
        <v>2789</v>
      </c>
      <c r="E1279" t="s">
        <v>1292</v>
      </c>
      <c r="F1279" t="s">
        <v>2790</v>
      </c>
      <c r="G1279" t="s">
        <v>2797</v>
      </c>
      <c r="H1279">
        <v>1982</v>
      </c>
      <c r="I1279" t="s">
        <v>15440</v>
      </c>
      <c r="J1279" t="s">
        <v>2211</v>
      </c>
      <c r="K1279" t="s">
        <v>13256</v>
      </c>
      <c r="L1279">
        <v>0</v>
      </c>
      <c r="M1279">
        <v>1</v>
      </c>
      <c r="N1279" t="s">
        <v>49</v>
      </c>
      <c r="O1279" t="s">
        <v>479</v>
      </c>
      <c r="P1279">
        <v>0</v>
      </c>
      <c r="Q1279" t="s">
        <v>51</v>
      </c>
      <c r="R1279" t="s">
        <v>51</v>
      </c>
      <c r="S1279" t="s">
        <v>13417</v>
      </c>
      <c r="T1279">
        <v>7.9271460686302406</v>
      </c>
      <c r="U1279">
        <v>74</v>
      </c>
      <c r="V1279" t="s">
        <v>15481</v>
      </c>
      <c r="W1279" t="s">
        <v>15481</v>
      </c>
      <c r="X1279" t="s">
        <v>13243</v>
      </c>
      <c r="Y1279" s="102">
        <v>45993.385736689816</v>
      </c>
    </row>
    <row r="1280" spans="1:25" x14ac:dyDescent="0.25">
      <c r="A1280">
        <v>2359</v>
      </c>
      <c r="B1280" t="s">
        <v>2798</v>
      </c>
      <c r="C1280" t="s">
        <v>2799</v>
      </c>
      <c r="D1280" t="s">
        <v>2800</v>
      </c>
      <c r="E1280" t="s">
        <v>1292</v>
      </c>
      <c r="F1280" t="s">
        <v>2790</v>
      </c>
      <c r="G1280" t="s">
        <v>2801</v>
      </c>
      <c r="H1280">
        <v>1970</v>
      </c>
      <c r="I1280" t="s">
        <v>15440</v>
      </c>
      <c r="J1280" t="s">
        <v>2211</v>
      </c>
      <c r="K1280" t="s">
        <v>13344</v>
      </c>
      <c r="L1280">
        <v>4</v>
      </c>
      <c r="M1280">
        <v>1</v>
      </c>
      <c r="N1280" t="s">
        <v>49</v>
      </c>
      <c r="O1280" t="s">
        <v>479</v>
      </c>
      <c r="P1280">
        <v>0</v>
      </c>
      <c r="Q1280" t="s">
        <v>51</v>
      </c>
      <c r="R1280" t="s">
        <v>51</v>
      </c>
      <c r="S1280" t="s">
        <v>13418</v>
      </c>
      <c r="T1280">
        <v>7.4262023148781084</v>
      </c>
      <c r="U1280">
        <v>26</v>
      </c>
      <c r="V1280" t="s">
        <v>15481</v>
      </c>
      <c r="W1280" t="s">
        <v>15481</v>
      </c>
      <c r="X1280" t="s">
        <v>13243</v>
      </c>
      <c r="Y1280" s="102">
        <v>45993.385736689816</v>
      </c>
    </row>
    <row r="1281" spans="1:25" x14ac:dyDescent="0.25">
      <c r="A1281">
        <v>2360</v>
      </c>
      <c r="B1281" t="s">
        <v>13419</v>
      </c>
      <c r="C1281" t="s">
        <v>2802</v>
      </c>
      <c r="D1281" t="s">
        <v>2800</v>
      </c>
      <c r="E1281" t="s">
        <v>1292</v>
      </c>
      <c r="F1281" t="s">
        <v>2790</v>
      </c>
      <c r="G1281" t="s">
        <v>2803</v>
      </c>
      <c r="H1281">
        <v>2017</v>
      </c>
      <c r="I1281" t="s">
        <v>15441</v>
      </c>
      <c r="J1281" t="s">
        <v>2211</v>
      </c>
      <c r="K1281" t="s">
        <v>13251</v>
      </c>
      <c r="L1281">
        <v>0</v>
      </c>
      <c r="M1281">
        <v>1</v>
      </c>
      <c r="N1281" t="s">
        <v>49</v>
      </c>
      <c r="O1281" t="s">
        <v>479</v>
      </c>
      <c r="P1281">
        <v>0</v>
      </c>
      <c r="Q1281" t="s">
        <v>51</v>
      </c>
      <c r="R1281" t="s">
        <v>51</v>
      </c>
      <c r="S1281" t="s">
        <v>13418</v>
      </c>
      <c r="T1281">
        <v>13.358367128571546</v>
      </c>
      <c r="U1281">
        <v>81</v>
      </c>
      <c r="V1281" t="s">
        <v>15481</v>
      </c>
      <c r="W1281" t="s">
        <v>15481</v>
      </c>
      <c r="X1281" t="s">
        <v>13243</v>
      </c>
      <c r="Y1281" s="102">
        <v>45993.385736689816</v>
      </c>
    </row>
    <row r="1282" spans="1:25" x14ac:dyDescent="0.25">
      <c r="A1282">
        <v>2361</v>
      </c>
      <c r="B1282" t="s">
        <v>2804</v>
      </c>
      <c r="C1282" t="s">
        <v>2805</v>
      </c>
      <c r="D1282" t="s">
        <v>2800</v>
      </c>
      <c r="E1282" t="s">
        <v>1292</v>
      </c>
      <c r="F1282" t="s">
        <v>2790</v>
      </c>
      <c r="G1282" t="s">
        <v>2806</v>
      </c>
      <c r="H1282">
        <v>1991</v>
      </c>
      <c r="I1282" t="s">
        <v>15450</v>
      </c>
      <c r="J1282" t="s">
        <v>2218</v>
      </c>
      <c r="K1282" t="s">
        <v>13344</v>
      </c>
      <c r="L1282">
        <v>3</v>
      </c>
      <c r="M1282">
        <v>1</v>
      </c>
      <c r="N1282" t="s">
        <v>59</v>
      </c>
      <c r="O1282" t="s">
        <v>50</v>
      </c>
      <c r="P1282">
        <v>0</v>
      </c>
      <c r="Q1282" t="s">
        <v>51</v>
      </c>
      <c r="R1282" t="s">
        <v>51</v>
      </c>
      <c r="S1282" t="s">
        <v>13418</v>
      </c>
      <c r="T1282">
        <v>14.186553704184959</v>
      </c>
      <c r="U1282">
        <v>33</v>
      </c>
      <c r="V1282" t="s">
        <v>15481</v>
      </c>
      <c r="W1282" t="s">
        <v>15481</v>
      </c>
      <c r="X1282" t="s">
        <v>13243</v>
      </c>
      <c r="Y1282" s="102">
        <v>45993.385736689816</v>
      </c>
    </row>
    <row r="1283" spans="1:25" x14ac:dyDescent="0.25">
      <c r="A1283">
        <v>2362</v>
      </c>
      <c r="B1283" t="s">
        <v>2807</v>
      </c>
      <c r="C1283" t="s">
        <v>2808</v>
      </c>
      <c r="D1283" t="s">
        <v>2800</v>
      </c>
      <c r="E1283" t="s">
        <v>1292</v>
      </c>
      <c r="F1283" t="s">
        <v>2790</v>
      </c>
      <c r="G1283" t="s">
        <v>2809</v>
      </c>
      <c r="H1283">
        <v>2005</v>
      </c>
      <c r="I1283" t="s">
        <v>15505</v>
      </c>
      <c r="J1283" t="s">
        <v>2179</v>
      </c>
      <c r="K1283" t="s">
        <v>13254</v>
      </c>
      <c r="L1283">
        <v>3</v>
      </c>
      <c r="M1283">
        <v>1</v>
      </c>
      <c r="N1283" t="s">
        <v>59</v>
      </c>
      <c r="O1283" t="s">
        <v>50</v>
      </c>
      <c r="P1283">
        <v>0</v>
      </c>
      <c r="Q1283" t="s">
        <v>51</v>
      </c>
      <c r="R1283" t="s">
        <v>51</v>
      </c>
      <c r="S1283" t="s">
        <v>13418</v>
      </c>
      <c r="T1283">
        <v>16.683623995993496</v>
      </c>
      <c r="U1283">
        <v>50</v>
      </c>
      <c r="V1283" t="s">
        <v>15481</v>
      </c>
      <c r="W1283" t="s">
        <v>15481</v>
      </c>
      <c r="X1283" t="s">
        <v>13243</v>
      </c>
      <c r="Y1283" s="102">
        <v>45993.385736689816</v>
      </c>
    </row>
    <row r="1284" spans="1:25" x14ac:dyDescent="0.25">
      <c r="A1284">
        <v>2363</v>
      </c>
      <c r="B1284" t="s">
        <v>2810</v>
      </c>
      <c r="C1284" t="s">
        <v>2811</v>
      </c>
      <c r="D1284" t="s">
        <v>2812</v>
      </c>
      <c r="E1284" t="s">
        <v>1292</v>
      </c>
      <c r="F1284" t="s">
        <v>2790</v>
      </c>
      <c r="G1284" t="s">
        <v>2813</v>
      </c>
      <c r="H1284">
        <v>1930</v>
      </c>
      <c r="I1284" t="s">
        <v>15450</v>
      </c>
      <c r="J1284" t="s">
        <v>928</v>
      </c>
      <c r="K1284" t="s">
        <v>13344</v>
      </c>
      <c r="L1284">
        <v>3</v>
      </c>
      <c r="M1284">
        <v>1</v>
      </c>
      <c r="N1284" t="s">
        <v>928</v>
      </c>
      <c r="O1284" t="s">
        <v>50</v>
      </c>
      <c r="P1284">
        <v>0</v>
      </c>
      <c r="Q1284" t="s">
        <v>51</v>
      </c>
      <c r="R1284" t="s">
        <v>51</v>
      </c>
      <c r="S1284" t="s">
        <v>13420</v>
      </c>
      <c r="T1284">
        <v>0.21721760149001793</v>
      </c>
      <c r="U1284">
        <v>25</v>
      </c>
      <c r="V1284" t="s">
        <v>15481</v>
      </c>
      <c r="W1284" t="s">
        <v>15481</v>
      </c>
      <c r="X1284" t="s">
        <v>13243</v>
      </c>
      <c r="Y1284" s="102">
        <v>45993.385736689816</v>
      </c>
    </row>
    <row r="1285" spans="1:25" x14ac:dyDescent="0.25">
      <c r="A1285">
        <v>2364</v>
      </c>
      <c r="B1285" t="s">
        <v>2814</v>
      </c>
      <c r="C1285" t="s">
        <v>2815</v>
      </c>
      <c r="D1285" t="s">
        <v>2816</v>
      </c>
      <c r="E1285" t="s">
        <v>1292</v>
      </c>
      <c r="F1285" t="s">
        <v>2790</v>
      </c>
      <c r="G1285" t="s">
        <v>2817</v>
      </c>
      <c r="H1285">
        <v>1942</v>
      </c>
      <c r="I1285" t="s">
        <v>15450</v>
      </c>
      <c r="J1285" t="s">
        <v>48</v>
      </c>
      <c r="K1285" t="s">
        <v>13254</v>
      </c>
      <c r="L1285">
        <v>2.5</v>
      </c>
      <c r="M1285">
        <v>1</v>
      </c>
      <c r="N1285" t="s">
        <v>59</v>
      </c>
      <c r="O1285" t="s">
        <v>50</v>
      </c>
      <c r="P1285">
        <v>0</v>
      </c>
      <c r="Q1285" t="s">
        <v>51</v>
      </c>
      <c r="R1285" t="s">
        <v>51</v>
      </c>
      <c r="S1285" t="s">
        <v>13421</v>
      </c>
      <c r="T1285">
        <v>11.682392625837412</v>
      </c>
      <c r="U1285">
        <v>32.1</v>
      </c>
      <c r="V1285" t="s">
        <v>15481</v>
      </c>
      <c r="W1285" t="s">
        <v>15481</v>
      </c>
      <c r="X1285" t="s">
        <v>13243</v>
      </c>
      <c r="Y1285" s="102">
        <v>45993.385736689816</v>
      </c>
    </row>
    <row r="1286" spans="1:25" x14ac:dyDescent="0.25">
      <c r="A1286">
        <v>2365</v>
      </c>
      <c r="B1286" t="s">
        <v>2818</v>
      </c>
      <c r="C1286" t="s">
        <v>2819</v>
      </c>
      <c r="D1286" t="s">
        <v>2820</v>
      </c>
      <c r="E1286" t="s">
        <v>1292</v>
      </c>
      <c r="F1286" t="s">
        <v>2790</v>
      </c>
      <c r="G1286" t="s">
        <v>2821</v>
      </c>
      <c r="H1286">
        <v>1972</v>
      </c>
      <c r="I1286" t="s">
        <v>15440</v>
      </c>
      <c r="J1286" t="s">
        <v>2211</v>
      </c>
      <c r="K1286" t="s">
        <v>13344</v>
      </c>
      <c r="L1286">
        <v>0.25</v>
      </c>
      <c r="M1286">
        <v>1</v>
      </c>
      <c r="N1286" t="s">
        <v>49</v>
      </c>
      <c r="O1286" t="s">
        <v>479</v>
      </c>
      <c r="P1286">
        <v>0</v>
      </c>
      <c r="Q1286" t="s">
        <v>51</v>
      </c>
      <c r="R1286" t="s">
        <v>51</v>
      </c>
      <c r="S1286" t="s">
        <v>13422</v>
      </c>
      <c r="T1286">
        <v>4.8500266119501445</v>
      </c>
      <c r="U1286">
        <v>68</v>
      </c>
      <c r="V1286" t="s">
        <v>15481</v>
      </c>
      <c r="W1286" t="s">
        <v>15481</v>
      </c>
      <c r="X1286" t="s">
        <v>13243</v>
      </c>
      <c r="Y1286" s="102">
        <v>45993.385736689816</v>
      </c>
    </row>
    <row r="1287" spans="1:25" x14ac:dyDescent="0.25">
      <c r="A1287">
        <v>2366</v>
      </c>
      <c r="B1287" t="s">
        <v>2822</v>
      </c>
      <c r="C1287" t="s">
        <v>2823</v>
      </c>
      <c r="D1287" t="s">
        <v>2824</v>
      </c>
      <c r="E1287" t="s">
        <v>1292</v>
      </c>
      <c r="F1287" t="s">
        <v>2790</v>
      </c>
      <c r="G1287" t="s">
        <v>2825</v>
      </c>
      <c r="H1287">
        <v>2013</v>
      </c>
      <c r="I1287" t="s">
        <v>15440</v>
      </c>
      <c r="J1287" t="s">
        <v>2211</v>
      </c>
      <c r="K1287" t="s">
        <v>13256</v>
      </c>
      <c r="L1287">
        <v>0</v>
      </c>
      <c r="M1287">
        <v>1</v>
      </c>
      <c r="N1287" t="s">
        <v>49</v>
      </c>
      <c r="O1287" t="s">
        <v>50</v>
      </c>
      <c r="P1287">
        <v>0</v>
      </c>
      <c r="Q1287" t="s">
        <v>51</v>
      </c>
      <c r="R1287" t="s">
        <v>51</v>
      </c>
      <c r="S1287" t="s">
        <v>13423</v>
      </c>
      <c r="T1287">
        <v>1.004556158345379E-2</v>
      </c>
      <c r="U1287">
        <v>86</v>
      </c>
      <c r="V1287" t="s">
        <v>15481</v>
      </c>
      <c r="W1287" t="s">
        <v>15481</v>
      </c>
      <c r="X1287" t="s">
        <v>13243</v>
      </c>
      <c r="Y1287" s="102">
        <v>45993.385736689816</v>
      </c>
    </row>
    <row r="1288" spans="1:25" x14ac:dyDescent="0.25">
      <c r="A1288">
        <v>2367</v>
      </c>
      <c r="B1288" t="s">
        <v>2826</v>
      </c>
      <c r="C1288" t="s">
        <v>2827</v>
      </c>
      <c r="D1288" t="s">
        <v>2828</v>
      </c>
      <c r="E1288" t="s">
        <v>1292</v>
      </c>
      <c r="F1288" t="s">
        <v>2790</v>
      </c>
      <c r="G1288" t="s">
        <v>2829</v>
      </c>
      <c r="H1288">
        <v>1987</v>
      </c>
      <c r="I1288" t="s">
        <v>15440</v>
      </c>
      <c r="J1288" t="s">
        <v>48</v>
      </c>
      <c r="K1288" t="s">
        <v>13251</v>
      </c>
      <c r="L1288">
        <v>0</v>
      </c>
      <c r="M1288">
        <v>2</v>
      </c>
      <c r="N1288" t="s">
        <v>73</v>
      </c>
      <c r="O1288" t="s">
        <v>50</v>
      </c>
      <c r="P1288">
        <v>0</v>
      </c>
      <c r="Q1288" t="s">
        <v>51</v>
      </c>
      <c r="R1288" t="s">
        <v>51</v>
      </c>
      <c r="S1288" t="s">
        <v>13424</v>
      </c>
      <c r="T1288">
        <v>0.6201658896989658</v>
      </c>
      <c r="U1288">
        <v>139.5</v>
      </c>
      <c r="V1288" t="s">
        <v>15481</v>
      </c>
      <c r="W1288" t="s">
        <v>15481</v>
      </c>
      <c r="X1288" t="s">
        <v>13243</v>
      </c>
      <c r="Y1288" s="102">
        <v>45993.385736689816</v>
      </c>
    </row>
    <row r="1289" spans="1:25" x14ac:dyDescent="0.25">
      <c r="A1289">
        <v>2368</v>
      </c>
      <c r="B1289" t="s">
        <v>2830</v>
      </c>
      <c r="C1289" t="s">
        <v>2831</v>
      </c>
      <c r="D1289" t="s">
        <v>2832</v>
      </c>
      <c r="E1289" t="s">
        <v>1292</v>
      </c>
      <c r="F1289" t="s">
        <v>2790</v>
      </c>
      <c r="G1289" t="s">
        <v>2833</v>
      </c>
      <c r="H1289">
        <v>1942</v>
      </c>
      <c r="I1289" t="s">
        <v>15450</v>
      </c>
      <c r="J1289" t="s">
        <v>48</v>
      </c>
      <c r="K1289" t="s">
        <v>13251</v>
      </c>
      <c r="L1289">
        <v>0</v>
      </c>
      <c r="M1289">
        <v>1</v>
      </c>
      <c r="N1289" t="s">
        <v>165</v>
      </c>
      <c r="O1289" t="s">
        <v>479</v>
      </c>
      <c r="P1289">
        <v>0</v>
      </c>
      <c r="Q1289" t="s">
        <v>51</v>
      </c>
      <c r="R1289" t="s">
        <v>51</v>
      </c>
      <c r="S1289" t="s">
        <v>13425</v>
      </c>
      <c r="T1289">
        <v>14.085933395951479</v>
      </c>
      <c r="U1289">
        <v>31</v>
      </c>
      <c r="V1289" t="s">
        <v>15481</v>
      </c>
      <c r="W1289" t="s">
        <v>15481</v>
      </c>
      <c r="X1289" t="s">
        <v>13243</v>
      </c>
      <c r="Y1289" s="102">
        <v>45993.385736689816</v>
      </c>
    </row>
    <row r="1290" spans="1:25" x14ac:dyDescent="0.25">
      <c r="A1290">
        <v>2369</v>
      </c>
      <c r="B1290" t="s">
        <v>2834</v>
      </c>
      <c r="C1290" t="s">
        <v>2835</v>
      </c>
      <c r="D1290" t="s">
        <v>2836</v>
      </c>
      <c r="E1290" t="s">
        <v>1292</v>
      </c>
      <c r="F1290" t="s">
        <v>2790</v>
      </c>
      <c r="G1290" t="s">
        <v>2837</v>
      </c>
      <c r="H1290">
        <v>1982</v>
      </c>
      <c r="I1290" t="s">
        <v>15450</v>
      </c>
      <c r="J1290" t="s">
        <v>2211</v>
      </c>
      <c r="K1290" t="s">
        <v>13256</v>
      </c>
      <c r="L1290">
        <v>0</v>
      </c>
      <c r="M1290">
        <v>1</v>
      </c>
      <c r="N1290" t="s">
        <v>49</v>
      </c>
      <c r="O1290" t="s">
        <v>479</v>
      </c>
      <c r="P1290">
        <v>0</v>
      </c>
      <c r="Q1290" t="s">
        <v>51</v>
      </c>
      <c r="R1290" t="s">
        <v>51</v>
      </c>
      <c r="S1290" t="s">
        <v>13426</v>
      </c>
      <c r="T1290">
        <v>7.1745043314379281E-2</v>
      </c>
      <c r="U1290">
        <v>91</v>
      </c>
      <c r="V1290" t="s">
        <v>15481</v>
      </c>
      <c r="W1290" t="s">
        <v>15481</v>
      </c>
      <c r="X1290" t="s">
        <v>13243</v>
      </c>
      <c r="Y1290" s="102">
        <v>45993.385736689816</v>
      </c>
    </row>
    <row r="1291" spans="1:25" x14ac:dyDescent="0.25">
      <c r="A1291">
        <v>2371</v>
      </c>
      <c r="B1291" t="s">
        <v>2838</v>
      </c>
      <c r="C1291" t="s">
        <v>2839</v>
      </c>
      <c r="D1291" t="s">
        <v>2840</v>
      </c>
      <c r="E1291" t="s">
        <v>1292</v>
      </c>
      <c r="F1291" t="s">
        <v>2790</v>
      </c>
      <c r="G1291" t="s">
        <v>2841</v>
      </c>
      <c r="H1291">
        <v>1979</v>
      </c>
      <c r="I1291" t="s">
        <v>15440</v>
      </c>
      <c r="J1291" t="s">
        <v>2211</v>
      </c>
      <c r="K1291" t="s">
        <v>13344</v>
      </c>
      <c r="L1291">
        <v>2</v>
      </c>
      <c r="M1291">
        <v>1</v>
      </c>
      <c r="N1291" t="s">
        <v>49</v>
      </c>
      <c r="O1291" t="s">
        <v>479</v>
      </c>
      <c r="P1291">
        <v>0</v>
      </c>
      <c r="Q1291" t="s">
        <v>51</v>
      </c>
      <c r="R1291" t="s">
        <v>51</v>
      </c>
      <c r="S1291" t="s">
        <v>13427</v>
      </c>
      <c r="T1291">
        <v>2.6281827461789469</v>
      </c>
      <c r="U1291">
        <v>62</v>
      </c>
      <c r="V1291" t="s">
        <v>15481</v>
      </c>
      <c r="W1291" t="s">
        <v>15481</v>
      </c>
      <c r="X1291" t="s">
        <v>13243</v>
      </c>
      <c r="Y1291" s="102">
        <v>45993.385736689816</v>
      </c>
    </row>
    <row r="1292" spans="1:25" x14ac:dyDescent="0.25">
      <c r="A1292">
        <v>2372</v>
      </c>
      <c r="B1292" t="s">
        <v>16030</v>
      </c>
      <c r="C1292" t="s">
        <v>16031</v>
      </c>
      <c r="D1292" t="s">
        <v>16032</v>
      </c>
      <c r="E1292" t="s">
        <v>1292</v>
      </c>
      <c r="F1292" t="s">
        <v>2790</v>
      </c>
      <c r="G1292" t="s">
        <v>2842</v>
      </c>
      <c r="H1292">
        <v>2023</v>
      </c>
      <c r="I1292" t="s">
        <v>15441</v>
      </c>
      <c r="J1292" t="s">
        <v>2179</v>
      </c>
      <c r="K1292" t="s">
        <v>13251</v>
      </c>
      <c r="L1292">
        <v>4.5</v>
      </c>
      <c r="M1292">
        <v>1</v>
      </c>
      <c r="N1292" t="s">
        <v>59</v>
      </c>
      <c r="O1292" t="s">
        <v>50</v>
      </c>
      <c r="P1292">
        <v>0</v>
      </c>
      <c r="Q1292" t="s">
        <v>51</v>
      </c>
      <c r="R1292" t="s">
        <v>51</v>
      </c>
      <c r="S1292" t="s">
        <v>13428</v>
      </c>
      <c r="T1292">
        <v>3.2699096531728679E-2</v>
      </c>
      <c r="U1292">
        <v>78</v>
      </c>
      <c r="V1292" t="s">
        <v>15481</v>
      </c>
      <c r="W1292" t="s">
        <v>15481</v>
      </c>
      <c r="X1292" t="s">
        <v>13243</v>
      </c>
      <c r="Y1292" s="102">
        <v>45993.385736689816</v>
      </c>
    </row>
    <row r="1293" spans="1:25" x14ac:dyDescent="0.25">
      <c r="A1293">
        <v>2373</v>
      </c>
      <c r="B1293" t="s">
        <v>2843</v>
      </c>
      <c r="C1293" t="s">
        <v>2844</v>
      </c>
      <c r="D1293" t="s">
        <v>2845</v>
      </c>
      <c r="E1293" t="s">
        <v>1292</v>
      </c>
      <c r="F1293" t="s">
        <v>2790</v>
      </c>
      <c r="G1293" t="s">
        <v>2846</v>
      </c>
      <c r="H1293">
        <v>2014</v>
      </c>
      <c r="I1293" t="s">
        <v>15441</v>
      </c>
      <c r="J1293" t="s">
        <v>2211</v>
      </c>
      <c r="K1293" t="s">
        <v>13256</v>
      </c>
      <c r="L1293">
        <v>0</v>
      </c>
      <c r="M1293">
        <v>1</v>
      </c>
      <c r="N1293" t="s">
        <v>49</v>
      </c>
      <c r="O1293" t="s">
        <v>479</v>
      </c>
      <c r="P1293">
        <v>0</v>
      </c>
      <c r="Q1293" t="s">
        <v>51</v>
      </c>
      <c r="R1293" t="s">
        <v>51</v>
      </c>
      <c r="S1293" t="s">
        <v>13429</v>
      </c>
      <c r="T1293">
        <v>0.25505152867030551</v>
      </c>
      <c r="U1293">
        <v>132.5</v>
      </c>
      <c r="V1293" t="s">
        <v>15481</v>
      </c>
      <c r="W1293" t="s">
        <v>15481</v>
      </c>
      <c r="X1293" t="s">
        <v>13243</v>
      </c>
      <c r="Y1293" s="102">
        <v>45993.385736689816</v>
      </c>
    </row>
    <row r="1294" spans="1:25" x14ac:dyDescent="0.25">
      <c r="A1294">
        <v>2374</v>
      </c>
      <c r="B1294" t="s">
        <v>2847</v>
      </c>
      <c r="C1294" t="s">
        <v>2848</v>
      </c>
      <c r="D1294" t="s">
        <v>2849</v>
      </c>
      <c r="E1294" t="s">
        <v>1292</v>
      </c>
      <c r="F1294" t="s">
        <v>2790</v>
      </c>
      <c r="G1294" t="s">
        <v>2833</v>
      </c>
      <c r="H1294">
        <v>1982</v>
      </c>
      <c r="I1294" t="s">
        <v>15440</v>
      </c>
      <c r="J1294" t="s">
        <v>2211</v>
      </c>
      <c r="K1294" t="s">
        <v>13256</v>
      </c>
      <c r="L1294">
        <v>0</v>
      </c>
      <c r="M1294">
        <v>1</v>
      </c>
      <c r="N1294" t="s">
        <v>49</v>
      </c>
      <c r="O1294" t="s">
        <v>479</v>
      </c>
      <c r="P1294">
        <v>0</v>
      </c>
      <c r="Q1294" t="s">
        <v>51</v>
      </c>
      <c r="R1294" t="s">
        <v>51</v>
      </c>
      <c r="S1294" t="s">
        <v>13425</v>
      </c>
      <c r="T1294">
        <v>14.802490024785932</v>
      </c>
      <c r="U1294">
        <v>92</v>
      </c>
      <c r="V1294" t="s">
        <v>15481</v>
      </c>
      <c r="W1294" t="s">
        <v>15481</v>
      </c>
      <c r="X1294" t="s">
        <v>13243</v>
      </c>
      <c r="Y1294" s="102">
        <v>45993.385736689816</v>
      </c>
    </row>
    <row r="1295" spans="1:25" x14ac:dyDescent="0.25">
      <c r="A1295">
        <v>2375</v>
      </c>
      <c r="B1295" t="s">
        <v>2850</v>
      </c>
      <c r="C1295" t="s">
        <v>2851</v>
      </c>
      <c r="D1295" t="s">
        <v>2852</v>
      </c>
      <c r="E1295" t="s">
        <v>1292</v>
      </c>
      <c r="F1295" t="s">
        <v>2790</v>
      </c>
      <c r="G1295" t="s">
        <v>2853</v>
      </c>
      <c r="H1295">
        <v>2006</v>
      </c>
      <c r="I1295" t="s">
        <v>15505</v>
      </c>
      <c r="J1295" t="s">
        <v>2211</v>
      </c>
      <c r="K1295" t="s">
        <v>13256</v>
      </c>
      <c r="L1295">
        <v>0</v>
      </c>
      <c r="M1295">
        <v>1</v>
      </c>
      <c r="N1295" t="s">
        <v>49</v>
      </c>
      <c r="O1295" t="s">
        <v>479</v>
      </c>
      <c r="P1295">
        <v>0</v>
      </c>
      <c r="Q1295" t="s">
        <v>51</v>
      </c>
      <c r="R1295" t="s">
        <v>51</v>
      </c>
      <c r="S1295" t="s">
        <v>13430</v>
      </c>
      <c r="T1295">
        <v>0.40026674744666413</v>
      </c>
      <c r="U1295">
        <v>97.7</v>
      </c>
      <c r="V1295" t="s">
        <v>15481</v>
      </c>
      <c r="W1295" t="s">
        <v>15481</v>
      </c>
      <c r="X1295" t="s">
        <v>13243</v>
      </c>
      <c r="Y1295" s="102">
        <v>45993.385736689816</v>
      </c>
    </row>
    <row r="1296" spans="1:25" x14ac:dyDescent="0.25">
      <c r="A1296">
        <v>2376</v>
      </c>
      <c r="B1296" t="s">
        <v>2854</v>
      </c>
      <c r="C1296" t="s">
        <v>2855</v>
      </c>
      <c r="D1296" t="s">
        <v>2845</v>
      </c>
      <c r="E1296" t="s">
        <v>1292</v>
      </c>
      <c r="F1296" t="s">
        <v>2790</v>
      </c>
      <c r="G1296" t="s">
        <v>2856</v>
      </c>
      <c r="H1296">
        <v>2007</v>
      </c>
      <c r="I1296" t="s">
        <v>15440</v>
      </c>
      <c r="J1296" t="s">
        <v>2179</v>
      </c>
      <c r="K1296" t="s">
        <v>13344</v>
      </c>
      <c r="L1296">
        <v>6</v>
      </c>
      <c r="M1296">
        <v>1</v>
      </c>
      <c r="N1296" t="s">
        <v>59</v>
      </c>
      <c r="O1296" t="s">
        <v>50</v>
      </c>
      <c r="P1296">
        <v>0</v>
      </c>
      <c r="Q1296" t="s">
        <v>51</v>
      </c>
      <c r="R1296" t="s">
        <v>51</v>
      </c>
      <c r="S1296" t="s">
        <v>13429</v>
      </c>
      <c r="T1296">
        <v>3.4661911621150177</v>
      </c>
      <c r="U1296">
        <v>50.5</v>
      </c>
      <c r="V1296" t="s">
        <v>15481</v>
      </c>
      <c r="W1296" t="s">
        <v>15481</v>
      </c>
      <c r="X1296" t="s">
        <v>13243</v>
      </c>
      <c r="Y1296" s="102">
        <v>45993.385736689816</v>
      </c>
    </row>
    <row r="1297" spans="1:25" x14ac:dyDescent="0.25">
      <c r="A1297">
        <v>2377</v>
      </c>
      <c r="B1297" t="s">
        <v>2857</v>
      </c>
      <c r="C1297" t="s">
        <v>2858</v>
      </c>
      <c r="D1297" t="s">
        <v>2859</v>
      </c>
      <c r="E1297" t="s">
        <v>1292</v>
      </c>
      <c r="F1297" t="s">
        <v>2790</v>
      </c>
      <c r="G1297" t="s">
        <v>2860</v>
      </c>
      <c r="H1297">
        <v>1913</v>
      </c>
      <c r="I1297" t="s">
        <v>15440</v>
      </c>
      <c r="J1297" t="s">
        <v>48</v>
      </c>
      <c r="K1297" t="s">
        <v>13344</v>
      </c>
      <c r="L1297">
        <v>12</v>
      </c>
      <c r="M1297">
        <v>1</v>
      </c>
      <c r="N1297" t="s">
        <v>59</v>
      </c>
      <c r="O1297" t="s">
        <v>50</v>
      </c>
      <c r="P1297">
        <v>0</v>
      </c>
      <c r="Q1297" t="s">
        <v>51</v>
      </c>
      <c r="R1297" t="s">
        <v>51</v>
      </c>
      <c r="S1297" t="s">
        <v>13431</v>
      </c>
      <c r="T1297">
        <v>1.7571892410683849</v>
      </c>
      <c r="U1297">
        <v>26</v>
      </c>
      <c r="V1297" t="s">
        <v>15481</v>
      </c>
      <c r="W1297" t="s">
        <v>15481</v>
      </c>
      <c r="X1297" t="s">
        <v>13243</v>
      </c>
      <c r="Y1297" s="102">
        <v>45993.385736689816</v>
      </c>
    </row>
    <row r="1298" spans="1:25" x14ac:dyDescent="0.25">
      <c r="A1298">
        <v>2378</v>
      </c>
      <c r="B1298" t="s">
        <v>2861</v>
      </c>
      <c r="C1298" t="s">
        <v>2862</v>
      </c>
      <c r="D1298" t="s">
        <v>2863</v>
      </c>
      <c r="E1298" t="s">
        <v>1292</v>
      </c>
      <c r="F1298" t="s">
        <v>2790</v>
      </c>
      <c r="G1298" t="s">
        <v>2864</v>
      </c>
      <c r="H1298">
        <v>1964</v>
      </c>
      <c r="I1298" t="s">
        <v>15450</v>
      </c>
      <c r="J1298" t="s">
        <v>928</v>
      </c>
      <c r="K1298" t="s">
        <v>928</v>
      </c>
      <c r="L1298">
        <v>8</v>
      </c>
      <c r="M1298">
        <v>1</v>
      </c>
      <c r="N1298" t="s">
        <v>59</v>
      </c>
      <c r="O1298" t="s">
        <v>50</v>
      </c>
      <c r="P1298">
        <v>0</v>
      </c>
      <c r="Q1298" t="s">
        <v>51</v>
      </c>
      <c r="R1298" t="s">
        <v>51</v>
      </c>
      <c r="S1298" t="s">
        <v>13424</v>
      </c>
      <c r="T1298">
        <v>2.2874121322807168</v>
      </c>
      <c r="U1298">
        <v>32</v>
      </c>
      <c r="V1298" t="s">
        <v>15481</v>
      </c>
      <c r="W1298" t="s">
        <v>15481</v>
      </c>
      <c r="X1298" t="s">
        <v>13243</v>
      </c>
      <c r="Y1298" s="102">
        <v>45993.385736689816</v>
      </c>
    </row>
    <row r="1299" spans="1:25" x14ac:dyDescent="0.25">
      <c r="A1299">
        <v>2380</v>
      </c>
      <c r="B1299" t="s">
        <v>2865</v>
      </c>
      <c r="C1299" t="s">
        <v>2866</v>
      </c>
      <c r="D1299" t="s">
        <v>2867</v>
      </c>
      <c r="E1299" t="s">
        <v>1292</v>
      </c>
      <c r="F1299" t="s">
        <v>2790</v>
      </c>
      <c r="G1299" t="s">
        <v>2868</v>
      </c>
      <c r="H1299">
        <v>2004</v>
      </c>
      <c r="I1299" t="s">
        <v>15441</v>
      </c>
      <c r="J1299" t="s">
        <v>48</v>
      </c>
      <c r="K1299" t="s">
        <v>13251</v>
      </c>
      <c r="L1299">
        <v>0</v>
      </c>
      <c r="M1299">
        <v>3</v>
      </c>
      <c r="N1299" t="s">
        <v>49</v>
      </c>
      <c r="O1299" t="s">
        <v>50</v>
      </c>
      <c r="P1299">
        <v>0</v>
      </c>
      <c r="Q1299" t="s">
        <v>51</v>
      </c>
      <c r="R1299" t="s">
        <v>51</v>
      </c>
      <c r="S1299" t="s">
        <v>13432</v>
      </c>
      <c r="T1299">
        <v>0.23607564693922004</v>
      </c>
      <c r="U1299">
        <v>288.60000000000002</v>
      </c>
      <c r="V1299" t="s">
        <v>15481</v>
      </c>
      <c r="W1299" t="s">
        <v>15481</v>
      </c>
      <c r="X1299" t="s">
        <v>13243</v>
      </c>
      <c r="Y1299" s="102">
        <v>45993.385736689816</v>
      </c>
    </row>
    <row r="1300" spans="1:25" x14ac:dyDescent="0.25">
      <c r="A1300">
        <v>2382</v>
      </c>
      <c r="B1300" t="s">
        <v>16033</v>
      </c>
      <c r="C1300" t="s">
        <v>9629</v>
      </c>
      <c r="D1300" t="s">
        <v>2867</v>
      </c>
      <c r="E1300" t="s">
        <v>1292</v>
      </c>
      <c r="F1300" t="s">
        <v>2790</v>
      </c>
      <c r="G1300" t="s">
        <v>2869</v>
      </c>
      <c r="H1300">
        <v>2024</v>
      </c>
      <c r="I1300" t="s">
        <v>15441</v>
      </c>
      <c r="J1300" t="s">
        <v>2211</v>
      </c>
      <c r="K1300" t="s">
        <v>13254</v>
      </c>
      <c r="L1300">
        <v>2.5</v>
      </c>
      <c r="M1300">
        <v>2</v>
      </c>
      <c r="N1300" t="s">
        <v>49</v>
      </c>
      <c r="O1300" t="s">
        <v>50</v>
      </c>
      <c r="P1300">
        <v>0</v>
      </c>
      <c r="Q1300" t="s">
        <v>51</v>
      </c>
      <c r="R1300" t="s">
        <v>51</v>
      </c>
      <c r="S1300" t="s">
        <v>13432</v>
      </c>
      <c r="T1300">
        <v>1.3979794694543699</v>
      </c>
      <c r="U1300">
        <v>228</v>
      </c>
      <c r="V1300" t="s">
        <v>15481</v>
      </c>
      <c r="W1300" t="s">
        <v>15481</v>
      </c>
      <c r="X1300" t="s">
        <v>13243</v>
      </c>
      <c r="Y1300" s="102">
        <v>45993.385736689816</v>
      </c>
    </row>
    <row r="1301" spans="1:25" x14ac:dyDescent="0.25">
      <c r="A1301">
        <v>2384</v>
      </c>
      <c r="B1301" t="s">
        <v>16034</v>
      </c>
      <c r="C1301" t="s">
        <v>16031</v>
      </c>
      <c r="D1301" t="s">
        <v>16032</v>
      </c>
      <c r="E1301" t="s">
        <v>1292</v>
      </c>
      <c r="F1301" t="s">
        <v>2790</v>
      </c>
      <c r="G1301" t="s">
        <v>16035</v>
      </c>
      <c r="H1301">
        <v>2023</v>
      </c>
      <c r="I1301" t="s">
        <v>15441</v>
      </c>
      <c r="J1301" t="s">
        <v>2179</v>
      </c>
      <c r="K1301" t="s">
        <v>13251</v>
      </c>
      <c r="L1301">
        <v>5.8125</v>
      </c>
      <c r="M1301">
        <v>1</v>
      </c>
      <c r="N1301" t="s">
        <v>59</v>
      </c>
      <c r="O1301" t="s">
        <v>50</v>
      </c>
      <c r="P1301">
        <v>0</v>
      </c>
      <c r="Q1301" t="s">
        <v>51</v>
      </c>
      <c r="R1301" t="s">
        <v>51</v>
      </c>
      <c r="S1301" t="s">
        <v>16036</v>
      </c>
      <c r="T1301">
        <v>5.2103674875090648E-2</v>
      </c>
      <c r="U1301">
        <v>97.4</v>
      </c>
      <c r="V1301" t="s">
        <v>15481</v>
      </c>
      <c r="W1301" t="s">
        <v>15481</v>
      </c>
      <c r="X1301" t="s">
        <v>13243</v>
      </c>
      <c r="Y1301" s="102">
        <v>45993.385736689816</v>
      </c>
    </row>
    <row r="1302" spans="1:25" x14ac:dyDescent="0.25">
      <c r="A1302">
        <v>2385</v>
      </c>
      <c r="B1302" t="s">
        <v>2870</v>
      </c>
      <c r="C1302" t="s">
        <v>2871</v>
      </c>
      <c r="D1302" t="s">
        <v>2872</v>
      </c>
      <c r="E1302" t="s">
        <v>1292</v>
      </c>
      <c r="F1302" t="s">
        <v>2790</v>
      </c>
      <c r="G1302" t="s">
        <v>2873</v>
      </c>
      <c r="H1302">
        <v>1980</v>
      </c>
      <c r="I1302" t="s">
        <v>15440</v>
      </c>
      <c r="J1302" t="s">
        <v>48</v>
      </c>
      <c r="K1302" t="s">
        <v>13251</v>
      </c>
      <c r="L1302">
        <v>0</v>
      </c>
      <c r="M1302">
        <v>4</v>
      </c>
      <c r="N1302" t="s">
        <v>49</v>
      </c>
      <c r="O1302" t="s">
        <v>50</v>
      </c>
      <c r="P1302">
        <v>0</v>
      </c>
      <c r="Q1302" t="s">
        <v>51</v>
      </c>
      <c r="R1302" t="s">
        <v>51</v>
      </c>
      <c r="S1302" t="s">
        <v>13433</v>
      </c>
      <c r="T1302">
        <v>1.0669220322840023</v>
      </c>
      <c r="U1302">
        <v>324.89999999999998</v>
      </c>
      <c r="V1302" t="s">
        <v>15481</v>
      </c>
      <c r="W1302" t="s">
        <v>15481</v>
      </c>
      <c r="X1302" t="s">
        <v>13243</v>
      </c>
      <c r="Y1302" s="102">
        <v>45993.385736689816</v>
      </c>
    </row>
    <row r="1303" spans="1:25" x14ac:dyDescent="0.25">
      <c r="A1303">
        <v>2386</v>
      </c>
      <c r="B1303" t="s">
        <v>13434</v>
      </c>
      <c r="C1303" t="s">
        <v>2874</v>
      </c>
      <c r="D1303" t="s">
        <v>2872</v>
      </c>
      <c r="E1303" t="s">
        <v>1292</v>
      </c>
      <c r="F1303" t="s">
        <v>2790</v>
      </c>
      <c r="G1303" t="s">
        <v>2875</v>
      </c>
      <c r="H1303">
        <v>2016</v>
      </c>
      <c r="I1303" t="s">
        <v>15441</v>
      </c>
      <c r="J1303" t="s">
        <v>2211</v>
      </c>
      <c r="K1303" t="s">
        <v>13251</v>
      </c>
      <c r="L1303">
        <v>2</v>
      </c>
      <c r="M1303">
        <v>1</v>
      </c>
      <c r="N1303" t="s">
        <v>49</v>
      </c>
      <c r="O1303" t="s">
        <v>50</v>
      </c>
      <c r="P1303">
        <v>0</v>
      </c>
      <c r="Q1303" t="s">
        <v>51</v>
      </c>
      <c r="R1303" t="s">
        <v>51</v>
      </c>
      <c r="S1303" t="s">
        <v>13433</v>
      </c>
      <c r="T1303">
        <v>4.1087540161203826</v>
      </c>
      <c r="U1303">
        <v>51</v>
      </c>
      <c r="V1303" t="s">
        <v>15481</v>
      </c>
      <c r="W1303" t="s">
        <v>15481</v>
      </c>
      <c r="X1303" t="s">
        <v>13243</v>
      </c>
      <c r="Y1303" s="102">
        <v>45993.385736689816</v>
      </c>
    </row>
    <row r="1304" spans="1:25" x14ac:dyDescent="0.25">
      <c r="A1304">
        <v>2387</v>
      </c>
      <c r="B1304" t="s">
        <v>2876</v>
      </c>
      <c r="C1304" t="s">
        <v>2877</v>
      </c>
      <c r="D1304" t="s">
        <v>2878</v>
      </c>
      <c r="E1304" t="s">
        <v>1292</v>
      </c>
      <c r="F1304" t="s">
        <v>2790</v>
      </c>
      <c r="G1304" t="s">
        <v>2879</v>
      </c>
      <c r="H1304">
        <v>2006</v>
      </c>
      <c r="I1304" t="s">
        <v>15450</v>
      </c>
      <c r="J1304" t="s">
        <v>2179</v>
      </c>
      <c r="K1304" t="s">
        <v>13254</v>
      </c>
      <c r="L1304">
        <v>2</v>
      </c>
      <c r="M1304">
        <v>1</v>
      </c>
      <c r="N1304" t="s">
        <v>59</v>
      </c>
      <c r="O1304" t="s">
        <v>50</v>
      </c>
      <c r="P1304">
        <v>0</v>
      </c>
      <c r="Q1304" t="s">
        <v>51</v>
      </c>
      <c r="R1304" t="s">
        <v>51</v>
      </c>
      <c r="S1304" t="s">
        <v>13435</v>
      </c>
      <c r="T1304">
        <v>1.4090367572186786</v>
      </c>
      <c r="U1304">
        <v>40.299999999999997</v>
      </c>
      <c r="V1304" t="s">
        <v>15481</v>
      </c>
      <c r="W1304" t="s">
        <v>15481</v>
      </c>
      <c r="X1304" t="s">
        <v>13243</v>
      </c>
      <c r="Y1304" s="102">
        <v>45993.385736689816</v>
      </c>
    </row>
    <row r="1305" spans="1:25" x14ac:dyDescent="0.25">
      <c r="A1305">
        <v>2389</v>
      </c>
      <c r="B1305" t="s">
        <v>2882</v>
      </c>
      <c r="C1305" t="s">
        <v>2883</v>
      </c>
      <c r="D1305" t="s">
        <v>15506</v>
      </c>
      <c r="E1305" t="s">
        <v>1292</v>
      </c>
      <c r="F1305" t="s">
        <v>2790</v>
      </c>
      <c r="G1305" t="s">
        <v>2884</v>
      </c>
      <c r="H1305">
        <v>1913</v>
      </c>
      <c r="I1305" t="s">
        <v>15450</v>
      </c>
      <c r="J1305" t="s">
        <v>48</v>
      </c>
      <c r="K1305" t="s">
        <v>13254</v>
      </c>
      <c r="L1305">
        <v>14</v>
      </c>
      <c r="M1305">
        <v>1</v>
      </c>
      <c r="N1305" t="s">
        <v>165</v>
      </c>
      <c r="O1305" t="s">
        <v>479</v>
      </c>
      <c r="P1305">
        <v>0</v>
      </c>
      <c r="Q1305" t="s">
        <v>51</v>
      </c>
      <c r="R1305" t="s">
        <v>51</v>
      </c>
      <c r="S1305" t="s">
        <v>13436</v>
      </c>
      <c r="T1305">
        <v>8.2436951545626567</v>
      </c>
      <c r="U1305">
        <v>30</v>
      </c>
      <c r="V1305" t="s">
        <v>15481</v>
      </c>
      <c r="W1305" t="s">
        <v>15481</v>
      </c>
      <c r="X1305" t="s">
        <v>13243</v>
      </c>
      <c r="Y1305" s="102">
        <v>45993.385736689816</v>
      </c>
    </row>
    <row r="1306" spans="1:25" x14ac:dyDescent="0.25">
      <c r="A1306">
        <v>2390</v>
      </c>
      <c r="B1306" t="s">
        <v>15259</v>
      </c>
      <c r="C1306" t="s">
        <v>1355</v>
      </c>
      <c r="D1306" t="s">
        <v>15507</v>
      </c>
      <c r="E1306" t="s">
        <v>1292</v>
      </c>
      <c r="F1306" t="s">
        <v>2790</v>
      </c>
      <c r="G1306" t="s">
        <v>15508</v>
      </c>
      <c r="H1306">
        <v>2020</v>
      </c>
      <c r="I1306" t="s">
        <v>15441</v>
      </c>
      <c r="J1306" t="s">
        <v>260</v>
      </c>
      <c r="K1306" t="s">
        <v>13256</v>
      </c>
      <c r="L1306">
        <v>0</v>
      </c>
      <c r="M1306">
        <v>1</v>
      </c>
      <c r="N1306" t="s">
        <v>49</v>
      </c>
      <c r="O1306" t="s">
        <v>50</v>
      </c>
      <c r="P1306">
        <v>0</v>
      </c>
      <c r="Q1306" t="s">
        <v>51</v>
      </c>
      <c r="R1306" t="s">
        <v>51</v>
      </c>
      <c r="S1306" t="s">
        <v>13437</v>
      </c>
      <c r="T1306">
        <v>5.9629811444103682E-2</v>
      </c>
      <c r="U1306">
        <v>63.5</v>
      </c>
      <c r="V1306" t="s">
        <v>15481</v>
      </c>
      <c r="W1306" t="s">
        <v>15481</v>
      </c>
      <c r="X1306" t="s">
        <v>13243</v>
      </c>
      <c r="Y1306" s="102">
        <v>45993.385736689816</v>
      </c>
    </row>
    <row r="1307" spans="1:25" x14ac:dyDescent="0.25">
      <c r="A1307">
        <v>2391</v>
      </c>
      <c r="B1307" t="s">
        <v>2885</v>
      </c>
      <c r="C1307" t="s">
        <v>2886</v>
      </c>
      <c r="D1307" t="s">
        <v>2887</v>
      </c>
      <c r="E1307" t="s">
        <v>1292</v>
      </c>
      <c r="F1307" t="s">
        <v>2790</v>
      </c>
      <c r="G1307" t="s">
        <v>2888</v>
      </c>
      <c r="H1307">
        <v>1979</v>
      </c>
      <c r="I1307" t="s">
        <v>15440</v>
      </c>
      <c r="J1307" t="s">
        <v>2211</v>
      </c>
      <c r="K1307" t="s">
        <v>13251</v>
      </c>
      <c r="L1307">
        <v>0</v>
      </c>
      <c r="M1307">
        <v>2</v>
      </c>
      <c r="N1307" t="s">
        <v>49</v>
      </c>
      <c r="O1307" t="s">
        <v>479</v>
      </c>
      <c r="P1307">
        <v>0</v>
      </c>
      <c r="Q1307" t="s">
        <v>51</v>
      </c>
      <c r="R1307" t="s">
        <v>51</v>
      </c>
      <c r="S1307" t="s">
        <v>13438</v>
      </c>
      <c r="T1307">
        <v>1.5916937339728205</v>
      </c>
      <c r="U1307">
        <v>139</v>
      </c>
      <c r="V1307" t="s">
        <v>15481</v>
      </c>
      <c r="W1307" t="s">
        <v>15481</v>
      </c>
      <c r="X1307" t="s">
        <v>13243</v>
      </c>
      <c r="Y1307" s="102">
        <v>45993.385736689816</v>
      </c>
    </row>
    <row r="1308" spans="1:25" x14ac:dyDescent="0.25">
      <c r="A1308">
        <v>2392</v>
      </c>
      <c r="B1308" t="s">
        <v>2889</v>
      </c>
      <c r="C1308" t="s">
        <v>2890</v>
      </c>
      <c r="D1308" t="s">
        <v>2891</v>
      </c>
      <c r="E1308" t="s">
        <v>1292</v>
      </c>
      <c r="F1308" t="s">
        <v>2790</v>
      </c>
      <c r="G1308" t="s">
        <v>2892</v>
      </c>
      <c r="H1308">
        <v>1997</v>
      </c>
      <c r="I1308" t="s">
        <v>15440</v>
      </c>
      <c r="J1308" t="s">
        <v>48</v>
      </c>
      <c r="K1308" t="s">
        <v>13251</v>
      </c>
      <c r="L1308">
        <v>0</v>
      </c>
      <c r="M1308">
        <v>3</v>
      </c>
      <c r="N1308" t="s">
        <v>49</v>
      </c>
      <c r="O1308" t="s">
        <v>50</v>
      </c>
      <c r="P1308">
        <v>0</v>
      </c>
      <c r="Q1308" t="s">
        <v>51</v>
      </c>
      <c r="R1308" t="s">
        <v>51</v>
      </c>
      <c r="S1308" t="s">
        <v>13439</v>
      </c>
      <c r="T1308">
        <v>0.8018402224488328</v>
      </c>
      <c r="U1308">
        <v>252.6</v>
      </c>
      <c r="V1308" t="s">
        <v>15481</v>
      </c>
      <c r="W1308" t="s">
        <v>15481</v>
      </c>
      <c r="X1308" t="s">
        <v>13243</v>
      </c>
      <c r="Y1308" s="102">
        <v>45993.385736689816</v>
      </c>
    </row>
    <row r="1309" spans="1:25" x14ac:dyDescent="0.25">
      <c r="A1309">
        <v>2393</v>
      </c>
      <c r="B1309" t="s">
        <v>2893</v>
      </c>
      <c r="C1309" t="s">
        <v>2894</v>
      </c>
      <c r="D1309" t="s">
        <v>2895</v>
      </c>
      <c r="E1309" t="s">
        <v>1292</v>
      </c>
      <c r="F1309" t="s">
        <v>2790</v>
      </c>
      <c r="G1309" t="s">
        <v>2896</v>
      </c>
      <c r="H1309">
        <v>2008</v>
      </c>
      <c r="I1309" t="s">
        <v>15441</v>
      </c>
      <c r="J1309" t="s">
        <v>48</v>
      </c>
      <c r="K1309" t="s">
        <v>13256</v>
      </c>
      <c r="L1309">
        <v>0</v>
      </c>
      <c r="M1309">
        <v>3</v>
      </c>
      <c r="N1309" t="s">
        <v>49</v>
      </c>
      <c r="O1309" t="s">
        <v>50</v>
      </c>
      <c r="P1309">
        <v>0</v>
      </c>
      <c r="Q1309" t="s">
        <v>51</v>
      </c>
      <c r="R1309" t="s">
        <v>51</v>
      </c>
      <c r="S1309" t="s">
        <v>13440</v>
      </c>
      <c r="T1309">
        <v>0.62425879343399338</v>
      </c>
      <c r="U1309">
        <v>201.7</v>
      </c>
      <c r="V1309" t="s">
        <v>15481</v>
      </c>
      <c r="W1309" t="s">
        <v>15481</v>
      </c>
      <c r="X1309" t="s">
        <v>13243</v>
      </c>
      <c r="Y1309" s="102">
        <v>45993.385736689816</v>
      </c>
    </row>
    <row r="1310" spans="1:25" x14ac:dyDescent="0.25">
      <c r="A1310">
        <v>2394</v>
      </c>
      <c r="B1310" t="s">
        <v>13441</v>
      </c>
      <c r="C1310" t="s">
        <v>2897</v>
      </c>
      <c r="D1310" t="s">
        <v>2898</v>
      </c>
      <c r="E1310" t="s">
        <v>1292</v>
      </c>
      <c r="F1310" t="s">
        <v>2790</v>
      </c>
      <c r="G1310" t="s">
        <v>2899</v>
      </c>
      <c r="H1310">
        <v>2018</v>
      </c>
      <c r="I1310" t="s">
        <v>15441</v>
      </c>
      <c r="J1310" t="s">
        <v>51</v>
      </c>
      <c r="K1310" t="s">
        <v>15442</v>
      </c>
      <c r="L1310">
        <v>12</v>
      </c>
      <c r="M1310">
        <v>2</v>
      </c>
      <c r="N1310" t="s">
        <v>165</v>
      </c>
      <c r="O1310" t="s">
        <v>116</v>
      </c>
      <c r="P1310">
        <v>0</v>
      </c>
      <c r="Q1310" t="s">
        <v>51</v>
      </c>
      <c r="R1310" t="s">
        <v>51</v>
      </c>
      <c r="S1310" t="s">
        <v>13442</v>
      </c>
      <c r="T1310">
        <v>0.58230477636696709</v>
      </c>
      <c r="U1310">
        <v>28.8</v>
      </c>
      <c r="V1310" t="s">
        <v>15481</v>
      </c>
      <c r="W1310" t="s">
        <v>15481</v>
      </c>
      <c r="X1310" t="s">
        <v>13243</v>
      </c>
      <c r="Y1310" s="102">
        <v>45993.385736689816</v>
      </c>
    </row>
    <row r="1311" spans="1:25" x14ac:dyDescent="0.25">
      <c r="A1311">
        <v>2395</v>
      </c>
      <c r="B1311" t="s">
        <v>2900</v>
      </c>
      <c r="C1311" t="s">
        <v>2901</v>
      </c>
      <c r="D1311" t="s">
        <v>2902</v>
      </c>
      <c r="E1311" t="s">
        <v>1292</v>
      </c>
      <c r="F1311" t="s">
        <v>2790</v>
      </c>
      <c r="G1311" t="s">
        <v>2903</v>
      </c>
      <c r="H1311">
        <v>1915</v>
      </c>
      <c r="I1311" t="s">
        <v>15450</v>
      </c>
      <c r="J1311" t="s">
        <v>928</v>
      </c>
      <c r="K1311" t="s">
        <v>13344</v>
      </c>
      <c r="L1311">
        <v>10</v>
      </c>
      <c r="M1311">
        <v>2</v>
      </c>
      <c r="N1311" t="s">
        <v>928</v>
      </c>
      <c r="O1311" t="s">
        <v>50</v>
      </c>
      <c r="P1311">
        <v>0</v>
      </c>
      <c r="Q1311" t="s">
        <v>51</v>
      </c>
      <c r="R1311" t="s">
        <v>51</v>
      </c>
      <c r="S1311" t="s">
        <v>13443</v>
      </c>
      <c r="T1311">
        <v>3.0190829586532932</v>
      </c>
      <c r="U1311">
        <v>32</v>
      </c>
      <c r="V1311" t="s">
        <v>15481</v>
      </c>
      <c r="W1311" t="s">
        <v>15481</v>
      </c>
      <c r="X1311" t="s">
        <v>13243</v>
      </c>
      <c r="Y1311" s="102">
        <v>45993.385736689816</v>
      </c>
    </row>
    <row r="1312" spans="1:25" x14ac:dyDescent="0.25">
      <c r="A1312">
        <v>2396</v>
      </c>
      <c r="B1312" t="s">
        <v>2904</v>
      </c>
      <c r="C1312" t="s">
        <v>2905</v>
      </c>
      <c r="D1312" t="s">
        <v>2906</v>
      </c>
      <c r="E1312" t="s">
        <v>1292</v>
      </c>
      <c r="F1312" t="s">
        <v>2790</v>
      </c>
      <c r="G1312" t="s">
        <v>2907</v>
      </c>
      <c r="H1312">
        <v>1932</v>
      </c>
      <c r="I1312" t="s">
        <v>15450</v>
      </c>
      <c r="J1312" t="s">
        <v>48</v>
      </c>
      <c r="K1312" t="s">
        <v>13344</v>
      </c>
      <c r="L1312">
        <v>8</v>
      </c>
      <c r="M1312">
        <v>1</v>
      </c>
      <c r="N1312" t="s">
        <v>59</v>
      </c>
      <c r="O1312" t="s">
        <v>50</v>
      </c>
      <c r="P1312">
        <v>0</v>
      </c>
      <c r="Q1312" t="s">
        <v>51</v>
      </c>
      <c r="R1312" t="s">
        <v>51</v>
      </c>
      <c r="S1312" t="s">
        <v>13443</v>
      </c>
      <c r="T1312">
        <v>0.76276241483687091</v>
      </c>
      <c r="U1312">
        <v>25</v>
      </c>
      <c r="V1312" t="s">
        <v>15481</v>
      </c>
      <c r="W1312" t="s">
        <v>15481</v>
      </c>
      <c r="X1312" t="s">
        <v>13243</v>
      </c>
      <c r="Y1312" s="102">
        <v>45993.385736689816</v>
      </c>
    </row>
    <row r="1313" spans="1:25" x14ac:dyDescent="0.25">
      <c r="A1313">
        <v>2397</v>
      </c>
      <c r="B1313" t="s">
        <v>2908</v>
      </c>
      <c r="C1313" t="s">
        <v>2909</v>
      </c>
      <c r="D1313" t="s">
        <v>2910</v>
      </c>
      <c r="E1313" t="s">
        <v>1292</v>
      </c>
      <c r="F1313" t="s">
        <v>2790</v>
      </c>
      <c r="G1313" t="s">
        <v>2911</v>
      </c>
      <c r="H1313">
        <v>1980</v>
      </c>
      <c r="I1313" t="s">
        <v>15440</v>
      </c>
      <c r="J1313" t="s">
        <v>2211</v>
      </c>
      <c r="K1313" t="s">
        <v>13256</v>
      </c>
      <c r="L1313">
        <v>0</v>
      </c>
      <c r="M1313">
        <v>3</v>
      </c>
      <c r="N1313" t="s">
        <v>49</v>
      </c>
      <c r="O1313" t="s">
        <v>479</v>
      </c>
      <c r="P1313">
        <v>0</v>
      </c>
      <c r="Q1313" t="s">
        <v>51</v>
      </c>
      <c r="R1313" t="s">
        <v>51</v>
      </c>
      <c r="S1313" t="s">
        <v>13444</v>
      </c>
      <c r="T1313">
        <v>0.95497358796150844</v>
      </c>
      <c r="U1313">
        <v>287.89999999999998</v>
      </c>
      <c r="V1313" t="s">
        <v>15481</v>
      </c>
      <c r="W1313" t="s">
        <v>15481</v>
      </c>
      <c r="X1313" t="s">
        <v>13243</v>
      </c>
      <c r="Y1313" s="102">
        <v>45993.385736689816</v>
      </c>
    </row>
    <row r="1314" spans="1:25" x14ac:dyDescent="0.25">
      <c r="A1314">
        <v>2399</v>
      </c>
      <c r="B1314" t="s">
        <v>2912</v>
      </c>
      <c r="C1314" t="s">
        <v>2913</v>
      </c>
      <c r="D1314" t="s">
        <v>2914</v>
      </c>
      <c r="E1314" t="s">
        <v>1292</v>
      </c>
      <c r="F1314" t="s">
        <v>2790</v>
      </c>
      <c r="G1314" t="s">
        <v>2915</v>
      </c>
      <c r="H1314">
        <v>2009</v>
      </c>
      <c r="I1314" t="s">
        <v>15440</v>
      </c>
      <c r="J1314" t="s">
        <v>2211</v>
      </c>
      <c r="K1314" t="s">
        <v>13251</v>
      </c>
      <c r="L1314">
        <v>0</v>
      </c>
      <c r="M1314">
        <v>1</v>
      </c>
      <c r="N1314" t="s">
        <v>49</v>
      </c>
      <c r="O1314" t="s">
        <v>479</v>
      </c>
      <c r="P1314">
        <v>0</v>
      </c>
      <c r="Q1314" t="s">
        <v>51</v>
      </c>
      <c r="R1314" t="s">
        <v>51</v>
      </c>
      <c r="S1314" t="s">
        <v>13445</v>
      </c>
      <c r="T1314">
        <v>1.6298953018114546</v>
      </c>
      <c r="U1314">
        <v>77.900000000000006</v>
      </c>
      <c r="V1314" t="s">
        <v>15481</v>
      </c>
      <c r="W1314" t="s">
        <v>15481</v>
      </c>
      <c r="X1314" t="s">
        <v>13243</v>
      </c>
      <c r="Y1314" s="102">
        <v>45993.385736689816</v>
      </c>
    </row>
    <row r="1315" spans="1:25" x14ac:dyDescent="0.25">
      <c r="A1315">
        <v>2400</v>
      </c>
      <c r="B1315" t="s">
        <v>2916</v>
      </c>
      <c r="C1315" t="s">
        <v>2917</v>
      </c>
      <c r="D1315" t="s">
        <v>2918</v>
      </c>
      <c r="E1315" t="s">
        <v>1292</v>
      </c>
      <c r="F1315" t="s">
        <v>2790</v>
      </c>
      <c r="G1315" t="s">
        <v>2919</v>
      </c>
      <c r="H1315">
        <v>1981</v>
      </c>
      <c r="I1315" t="s">
        <v>15440</v>
      </c>
      <c r="J1315" t="s">
        <v>2211</v>
      </c>
      <c r="K1315" t="s">
        <v>13256</v>
      </c>
      <c r="L1315">
        <v>0</v>
      </c>
      <c r="M1315">
        <v>2</v>
      </c>
      <c r="N1315" t="s">
        <v>49</v>
      </c>
      <c r="O1315" t="s">
        <v>479</v>
      </c>
      <c r="P1315">
        <v>0</v>
      </c>
      <c r="Q1315" t="s">
        <v>51</v>
      </c>
      <c r="R1315" t="s">
        <v>51</v>
      </c>
      <c r="S1315" t="s">
        <v>13446</v>
      </c>
      <c r="T1315">
        <v>0.56654451158518004</v>
      </c>
      <c r="U1315">
        <v>190</v>
      </c>
      <c r="V1315" t="s">
        <v>15481</v>
      </c>
      <c r="W1315" t="s">
        <v>15481</v>
      </c>
      <c r="X1315" t="s">
        <v>13243</v>
      </c>
      <c r="Y1315" s="102">
        <v>45993.385736689816</v>
      </c>
    </row>
    <row r="1316" spans="1:25" x14ac:dyDescent="0.25">
      <c r="A1316">
        <v>2401</v>
      </c>
      <c r="B1316" t="s">
        <v>2920</v>
      </c>
      <c r="C1316" t="s">
        <v>2921</v>
      </c>
      <c r="D1316" t="s">
        <v>2922</v>
      </c>
      <c r="E1316" t="s">
        <v>1292</v>
      </c>
      <c r="F1316" t="s">
        <v>2790</v>
      </c>
      <c r="G1316" t="s">
        <v>2923</v>
      </c>
      <c r="H1316">
        <v>1981</v>
      </c>
      <c r="I1316" t="s">
        <v>15450</v>
      </c>
      <c r="J1316" t="s">
        <v>48</v>
      </c>
      <c r="K1316" t="s">
        <v>13251</v>
      </c>
      <c r="L1316">
        <v>0</v>
      </c>
      <c r="M1316">
        <v>2</v>
      </c>
      <c r="N1316" t="s">
        <v>73</v>
      </c>
      <c r="O1316" t="s">
        <v>50</v>
      </c>
      <c r="P1316">
        <v>0</v>
      </c>
      <c r="Q1316" t="s">
        <v>51</v>
      </c>
      <c r="R1316" t="s">
        <v>51</v>
      </c>
      <c r="S1316" t="s">
        <v>13447</v>
      </c>
      <c r="T1316">
        <v>0.43037137688635962</v>
      </c>
      <c r="U1316">
        <v>182</v>
      </c>
      <c r="V1316" t="s">
        <v>15481</v>
      </c>
      <c r="W1316" t="s">
        <v>15481</v>
      </c>
      <c r="X1316" t="s">
        <v>13243</v>
      </c>
      <c r="Y1316" s="102">
        <v>45993.385736689816</v>
      </c>
    </row>
    <row r="1317" spans="1:25" x14ac:dyDescent="0.25">
      <c r="A1317">
        <v>2406</v>
      </c>
      <c r="B1317" t="s">
        <v>2924</v>
      </c>
      <c r="C1317" t="s">
        <v>2925</v>
      </c>
      <c r="D1317" t="s">
        <v>2926</v>
      </c>
      <c r="E1317" t="s">
        <v>1292</v>
      </c>
      <c r="F1317" t="s">
        <v>2790</v>
      </c>
      <c r="G1317" t="s">
        <v>2927</v>
      </c>
      <c r="H1317">
        <v>2010</v>
      </c>
      <c r="I1317" t="s">
        <v>15440</v>
      </c>
      <c r="J1317" t="s">
        <v>2211</v>
      </c>
      <c r="K1317" t="s">
        <v>13256</v>
      </c>
      <c r="L1317">
        <v>0</v>
      </c>
      <c r="M1317">
        <v>1</v>
      </c>
      <c r="N1317" t="s">
        <v>49</v>
      </c>
      <c r="O1317" t="s">
        <v>479</v>
      </c>
      <c r="P1317">
        <v>0</v>
      </c>
      <c r="Q1317" t="s">
        <v>51</v>
      </c>
      <c r="R1317" t="s">
        <v>51</v>
      </c>
      <c r="S1317" t="s">
        <v>13448</v>
      </c>
      <c r="T1317">
        <v>0.12697046509257931</v>
      </c>
      <c r="U1317">
        <v>77</v>
      </c>
      <c r="V1317" t="s">
        <v>15481</v>
      </c>
      <c r="W1317" t="s">
        <v>15481</v>
      </c>
      <c r="X1317" t="s">
        <v>13243</v>
      </c>
      <c r="Y1317" s="102">
        <v>45993.385736689816</v>
      </c>
    </row>
    <row r="1318" spans="1:25" x14ac:dyDescent="0.25">
      <c r="A1318">
        <v>2407</v>
      </c>
      <c r="B1318" t="s">
        <v>2928</v>
      </c>
      <c r="C1318" t="s">
        <v>2929</v>
      </c>
      <c r="D1318" t="s">
        <v>2926</v>
      </c>
      <c r="E1318" t="s">
        <v>1292</v>
      </c>
      <c r="F1318" t="s">
        <v>2790</v>
      </c>
      <c r="G1318" t="s">
        <v>2930</v>
      </c>
      <c r="H1318">
        <v>1993</v>
      </c>
      <c r="I1318" t="s">
        <v>15450</v>
      </c>
      <c r="J1318" t="s">
        <v>928</v>
      </c>
      <c r="K1318" t="s">
        <v>260</v>
      </c>
      <c r="L1318">
        <v>0.2</v>
      </c>
      <c r="M1318">
        <v>2</v>
      </c>
      <c r="N1318" t="s">
        <v>928</v>
      </c>
      <c r="O1318" t="s">
        <v>50</v>
      </c>
      <c r="P1318">
        <v>0</v>
      </c>
      <c r="Q1318" t="s">
        <v>51</v>
      </c>
      <c r="R1318" t="s">
        <v>51</v>
      </c>
      <c r="S1318" t="s">
        <v>13448</v>
      </c>
      <c r="T1318">
        <v>3.702411302700741</v>
      </c>
      <c r="U1318">
        <v>123.7</v>
      </c>
      <c r="V1318" t="s">
        <v>15481</v>
      </c>
      <c r="W1318" t="s">
        <v>15481</v>
      </c>
      <c r="X1318" t="s">
        <v>13243</v>
      </c>
      <c r="Y1318" s="102">
        <v>45993.385736689816</v>
      </c>
    </row>
    <row r="1319" spans="1:25" x14ac:dyDescent="0.25">
      <c r="A1319">
        <v>2414</v>
      </c>
      <c r="B1319" t="s">
        <v>2932</v>
      </c>
      <c r="C1319" t="s">
        <v>2933</v>
      </c>
      <c r="D1319" t="s">
        <v>2934</v>
      </c>
      <c r="E1319" t="s">
        <v>1820</v>
      </c>
      <c r="F1319" t="s">
        <v>2935</v>
      </c>
      <c r="G1319" t="s">
        <v>2936</v>
      </c>
      <c r="H1319">
        <v>1987</v>
      </c>
      <c r="I1319" t="s">
        <v>15450</v>
      </c>
      <c r="J1319" t="s">
        <v>2218</v>
      </c>
      <c r="K1319" t="s">
        <v>13344</v>
      </c>
      <c r="L1319">
        <v>2</v>
      </c>
      <c r="M1319">
        <v>1</v>
      </c>
      <c r="N1319" t="s">
        <v>59</v>
      </c>
      <c r="O1319" t="s">
        <v>50</v>
      </c>
      <c r="P1319">
        <v>0</v>
      </c>
      <c r="Q1319" t="s">
        <v>51</v>
      </c>
      <c r="R1319" t="s">
        <v>51</v>
      </c>
      <c r="S1319" t="s">
        <v>13449</v>
      </c>
      <c r="T1319">
        <v>4.2805879130579543</v>
      </c>
      <c r="U1319">
        <v>55</v>
      </c>
      <c r="V1319" t="s">
        <v>15481</v>
      </c>
      <c r="W1319" t="s">
        <v>15481</v>
      </c>
      <c r="X1319" t="s">
        <v>13243</v>
      </c>
      <c r="Y1319" s="102">
        <v>45993.385736689816</v>
      </c>
    </row>
    <row r="1320" spans="1:25" x14ac:dyDescent="0.25">
      <c r="A1320">
        <v>2415</v>
      </c>
      <c r="B1320" t="s">
        <v>2937</v>
      </c>
      <c r="C1320" t="s">
        <v>2938</v>
      </c>
      <c r="D1320" t="s">
        <v>2939</v>
      </c>
      <c r="E1320" t="s">
        <v>1820</v>
      </c>
      <c r="F1320" t="s">
        <v>2935</v>
      </c>
      <c r="G1320" t="s">
        <v>2940</v>
      </c>
      <c r="H1320">
        <v>2013</v>
      </c>
      <c r="I1320" t="s">
        <v>15441</v>
      </c>
      <c r="J1320" t="s">
        <v>51</v>
      </c>
      <c r="K1320" t="s">
        <v>15442</v>
      </c>
      <c r="L1320">
        <v>6</v>
      </c>
      <c r="M1320">
        <v>2</v>
      </c>
      <c r="N1320" t="s">
        <v>165</v>
      </c>
      <c r="O1320" t="s">
        <v>116</v>
      </c>
      <c r="P1320">
        <v>0</v>
      </c>
      <c r="Q1320" t="s">
        <v>51</v>
      </c>
      <c r="R1320" t="s">
        <v>51</v>
      </c>
      <c r="S1320" t="s">
        <v>13450</v>
      </c>
      <c r="T1320">
        <v>60.955539151025739</v>
      </c>
      <c r="U1320">
        <v>25.6</v>
      </c>
      <c r="V1320" t="s">
        <v>15481</v>
      </c>
      <c r="W1320" t="s">
        <v>15481</v>
      </c>
      <c r="X1320" t="s">
        <v>13243</v>
      </c>
      <c r="Y1320" s="102">
        <v>45993.385736689816</v>
      </c>
    </row>
    <row r="1321" spans="1:25" x14ac:dyDescent="0.25">
      <c r="A1321">
        <v>2416</v>
      </c>
      <c r="B1321" t="s">
        <v>2941</v>
      </c>
      <c r="C1321" t="s">
        <v>2942</v>
      </c>
      <c r="D1321" t="s">
        <v>2943</v>
      </c>
      <c r="E1321" t="s">
        <v>1820</v>
      </c>
      <c r="F1321" t="s">
        <v>2935</v>
      </c>
      <c r="G1321" t="s">
        <v>2944</v>
      </c>
      <c r="H1321">
        <v>1987</v>
      </c>
      <c r="I1321" t="s">
        <v>15440</v>
      </c>
      <c r="J1321" t="s">
        <v>51</v>
      </c>
      <c r="K1321" t="s">
        <v>15442</v>
      </c>
      <c r="L1321">
        <v>54</v>
      </c>
      <c r="M1321">
        <v>2</v>
      </c>
      <c r="N1321" t="s">
        <v>59</v>
      </c>
      <c r="O1321" t="s">
        <v>116</v>
      </c>
      <c r="P1321">
        <v>0</v>
      </c>
      <c r="Q1321" t="s">
        <v>51</v>
      </c>
      <c r="R1321" t="s">
        <v>51</v>
      </c>
      <c r="S1321" t="s">
        <v>13451</v>
      </c>
      <c r="T1321">
        <v>11.548079099781361</v>
      </c>
      <c r="U1321">
        <v>28</v>
      </c>
      <c r="V1321" t="s">
        <v>15481</v>
      </c>
      <c r="W1321" t="s">
        <v>15481</v>
      </c>
      <c r="X1321" t="s">
        <v>13243</v>
      </c>
      <c r="Y1321" s="102">
        <v>45993.385736689816</v>
      </c>
    </row>
    <row r="1322" spans="1:25" x14ac:dyDescent="0.25">
      <c r="A1322">
        <v>2417</v>
      </c>
      <c r="B1322" t="s">
        <v>2945</v>
      </c>
      <c r="C1322" t="s">
        <v>2946</v>
      </c>
      <c r="D1322" t="s">
        <v>2947</v>
      </c>
      <c r="E1322" t="s">
        <v>1820</v>
      </c>
      <c r="F1322" t="s">
        <v>2935</v>
      </c>
      <c r="G1322" t="s">
        <v>2948</v>
      </c>
      <c r="H1322">
        <v>1994</v>
      </c>
      <c r="I1322" t="s">
        <v>15440</v>
      </c>
      <c r="J1322" t="s">
        <v>2211</v>
      </c>
      <c r="K1322" t="s">
        <v>13344</v>
      </c>
      <c r="L1322">
        <v>2</v>
      </c>
      <c r="M1322">
        <v>1</v>
      </c>
      <c r="N1322" t="s">
        <v>49</v>
      </c>
      <c r="O1322" t="s">
        <v>479</v>
      </c>
      <c r="P1322">
        <v>0</v>
      </c>
      <c r="Q1322" t="s">
        <v>51</v>
      </c>
      <c r="R1322" t="s">
        <v>51</v>
      </c>
      <c r="S1322" t="s">
        <v>13452</v>
      </c>
      <c r="T1322">
        <v>5.9895638272542566</v>
      </c>
      <c r="U1322">
        <v>73.099999999999994</v>
      </c>
      <c r="V1322" t="s">
        <v>15481</v>
      </c>
      <c r="W1322" t="s">
        <v>15481</v>
      </c>
      <c r="X1322" t="s">
        <v>13243</v>
      </c>
      <c r="Y1322" s="102">
        <v>45993.385736689816</v>
      </c>
    </row>
    <row r="1323" spans="1:25" x14ac:dyDescent="0.25">
      <c r="A1323">
        <v>2418</v>
      </c>
      <c r="B1323" t="s">
        <v>2949</v>
      </c>
      <c r="C1323" t="s">
        <v>2950</v>
      </c>
      <c r="D1323" t="s">
        <v>2951</v>
      </c>
      <c r="E1323" t="s">
        <v>1820</v>
      </c>
      <c r="F1323" t="s">
        <v>2935</v>
      </c>
      <c r="G1323" t="s">
        <v>2952</v>
      </c>
      <c r="H1323">
        <v>1938</v>
      </c>
      <c r="I1323" t="s">
        <v>15450</v>
      </c>
      <c r="J1323" t="s">
        <v>928</v>
      </c>
      <c r="K1323" t="s">
        <v>13344</v>
      </c>
      <c r="L1323">
        <v>2</v>
      </c>
      <c r="M1323">
        <v>3</v>
      </c>
      <c r="N1323" t="s">
        <v>928</v>
      </c>
      <c r="O1323" t="s">
        <v>50</v>
      </c>
      <c r="P1323">
        <v>0</v>
      </c>
      <c r="Q1323" t="s">
        <v>51</v>
      </c>
      <c r="R1323" t="s">
        <v>51</v>
      </c>
      <c r="S1323" t="s">
        <v>13453</v>
      </c>
      <c r="T1323">
        <v>0.42045069037023641</v>
      </c>
      <c r="U1323">
        <v>58</v>
      </c>
      <c r="V1323" t="s">
        <v>15481</v>
      </c>
      <c r="W1323" t="s">
        <v>15481</v>
      </c>
      <c r="X1323" t="s">
        <v>13243</v>
      </c>
      <c r="Y1323" s="102">
        <v>45993.385736689816</v>
      </c>
    </row>
    <row r="1324" spans="1:25" x14ac:dyDescent="0.25">
      <c r="A1324">
        <v>2419</v>
      </c>
      <c r="B1324" t="s">
        <v>13454</v>
      </c>
      <c r="C1324" t="s">
        <v>2953</v>
      </c>
      <c r="D1324" t="s">
        <v>2954</v>
      </c>
      <c r="E1324" t="s">
        <v>1820</v>
      </c>
      <c r="F1324" t="s">
        <v>2935</v>
      </c>
      <c r="G1324" t="s">
        <v>2955</v>
      </c>
      <c r="H1324">
        <v>2016</v>
      </c>
      <c r="I1324" t="s">
        <v>15450</v>
      </c>
      <c r="J1324" t="s">
        <v>2179</v>
      </c>
      <c r="K1324" t="s">
        <v>13344</v>
      </c>
      <c r="L1324">
        <v>3</v>
      </c>
      <c r="M1324">
        <v>1</v>
      </c>
      <c r="N1324" t="s">
        <v>59</v>
      </c>
      <c r="O1324" t="s">
        <v>50</v>
      </c>
      <c r="P1324">
        <v>0</v>
      </c>
      <c r="Q1324" t="s">
        <v>51</v>
      </c>
      <c r="R1324" t="s">
        <v>51</v>
      </c>
      <c r="S1324" t="s">
        <v>13455</v>
      </c>
      <c r="T1324">
        <v>11.890343602581339</v>
      </c>
      <c r="U1324">
        <v>40</v>
      </c>
      <c r="V1324" t="s">
        <v>15481</v>
      </c>
      <c r="W1324" t="s">
        <v>15481</v>
      </c>
      <c r="X1324" t="s">
        <v>13243</v>
      </c>
      <c r="Y1324" s="102">
        <v>45993.385736689816</v>
      </c>
    </row>
    <row r="1325" spans="1:25" x14ac:dyDescent="0.25">
      <c r="A1325">
        <v>2420</v>
      </c>
      <c r="B1325" t="s">
        <v>2956</v>
      </c>
      <c r="C1325" t="s">
        <v>2957</v>
      </c>
      <c r="D1325" t="s">
        <v>2754</v>
      </c>
      <c r="E1325" t="s">
        <v>1820</v>
      </c>
      <c r="F1325" t="s">
        <v>2935</v>
      </c>
      <c r="G1325" t="s">
        <v>2958</v>
      </c>
      <c r="H1325">
        <v>2015</v>
      </c>
      <c r="I1325" t="s">
        <v>15450</v>
      </c>
      <c r="J1325" t="s">
        <v>2179</v>
      </c>
      <c r="K1325" t="s">
        <v>13344</v>
      </c>
      <c r="L1325">
        <v>4</v>
      </c>
      <c r="M1325">
        <v>1</v>
      </c>
      <c r="N1325" t="s">
        <v>59</v>
      </c>
      <c r="O1325" t="s">
        <v>50</v>
      </c>
      <c r="P1325">
        <v>0</v>
      </c>
      <c r="Q1325" t="s">
        <v>51</v>
      </c>
      <c r="R1325" t="s">
        <v>51</v>
      </c>
      <c r="S1325" t="s">
        <v>13456</v>
      </c>
      <c r="T1325">
        <v>17.662953115761173</v>
      </c>
      <c r="U1325">
        <v>70.2</v>
      </c>
      <c r="V1325" t="s">
        <v>15481</v>
      </c>
      <c r="W1325" t="s">
        <v>15481</v>
      </c>
      <c r="X1325" t="s">
        <v>13243</v>
      </c>
      <c r="Y1325" s="102">
        <v>45993.385736689816</v>
      </c>
    </row>
    <row r="1326" spans="1:25" x14ac:dyDescent="0.25">
      <c r="A1326">
        <v>2421</v>
      </c>
      <c r="B1326" t="s">
        <v>16037</v>
      </c>
      <c r="C1326" t="s">
        <v>737</v>
      </c>
      <c r="D1326" t="s">
        <v>16038</v>
      </c>
      <c r="E1326" t="s">
        <v>1820</v>
      </c>
      <c r="F1326" t="s">
        <v>2935</v>
      </c>
      <c r="G1326" t="s">
        <v>16039</v>
      </c>
      <c r="H1326">
        <v>2015</v>
      </c>
      <c r="I1326" t="s">
        <v>15450</v>
      </c>
      <c r="J1326" t="s">
        <v>2179</v>
      </c>
      <c r="K1326" t="s">
        <v>13344</v>
      </c>
      <c r="L1326">
        <v>9</v>
      </c>
      <c r="M1326">
        <v>1</v>
      </c>
      <c r="N1326" t="s">
        <v>59</v>
      </c>
      <c r="O1326" t="s">
        <v>50</v>
      </c>
      <c r="P1326">
        <v>0</v>
      </c>
      <c r="Q1326" t="s">
        <v>51</v>
      </c>
      <c r="R1326" t="s">
        <v>51</v>
      </c>
      <c r="S1326" t="s">
        <v>13456</v>
      </c>
      <c r="T1326">
        <v>20.67830297562525</v>
      </c>
      <c r="U1326">
        <v>60.1</v>
      </c>
      <c r="V1326" t="s">
        <v>15481</v>
      </c>
      <c r="W1326" t="s">
        <v>15481</v>
      </c>
      <c r="X1326" t="s">
        <v>13243</v>
      </c>
      <c r="Y1326" s="102">
        <v>45993.385736689816</v>
      </c>
    </row>
    <row r="1327" spans="1:25" x14ac:dyDescent="0.25">
      <c r="A1327">
        <v>2422</v>
      </c>
      <c r="B1327" t="s">
        <v>2960</v>
      </c>
      <c r="C1327" t="s">
        <v>2961</v>
      </c>
      <c r="D1327" t="s">
        <v>2962</v>
      </c>
      <c r="E1327" t="s">
        <v>1820</v>
      </c>
      <c r="F1327" t="s">
        <v>2935</v>
      </c>
      <c r="G1327" t="s">
        <v>2959</v>
      </c>
      <c r="H1327">
        <v>1938</v>
      </c>
      <c r="I1327" t="s">
        <v>15450</v>
      </c>
      <c r="J1327" t="s">
        <v>2179</v>
      </c>
      <c r="K1327" t="s">
        <v>13344</v>
      </c>
      <c r="L1327">
        <v>4</v>
      </c>
      <c r="M1327">
        <v>1</v>
      </c>
      <c r="N1327" t="s">
        <v>59</v>
      </c>
      <c r="O1327" t="s">
        <v>50</v>
      </c>
      <c r="P1327">
        <v>0</v>
      </c>
      <c r="Q1327" t="s">
        <v>51</v>
      </c>
      <c r="R1327" t="s">
        <v>51</v>
      </c>
      <c r="S1327" t="s">
        <v>13457</v>
      </c>
      <c r="T1327">
        <v>0.81430634101240829</v>
      </c>
      <c r="U1327">
        <v>50</v>
      </c>
      <c r="V1327" t="s">
        <v>15481</v>
      </c>
      <c r="W1327" t="s">
        <v>15481</v>
      </c>
      <c r="X1327" t="s">
        <v>13243</v>
      </c>
      <c r="Y1327" s="102">
        <v>45993.385736689816</v>
      </c>
    </row>
    <row r="1328" spans="1:25" x14ac:dyDescent="0.25">
      <c r="A1328">
        <v>2423</v>
      </c>
      <c r="B1328" t="s">
        <v>2963</v>
      </c>
      <c r="C1328" t="s">
        <v>2964</v>
      </c>
      <c r="D1328" t="s">
        <v>2965</v>
      </c>
      <c r="E1328" t="s">
        <v>1820</v>
      </c>
      <c r="F1328" t="s">
        <v>2935</v>
      </c>
      <c r="G1328" t="s">
        <v>2966</v>
      </c>
      <c r="H1328">
        <v>2013</v>
      </c>
      <c r="I1328" t="s">
        <v>15440</v>
      </c>
      <c r="J1328" t="s">
        <v>2179</v>
      </c>
      <c r="K1328" t="s">
        <v>13344</v>
      </c>
      <c r="L1328">
        <v>3</v>
      </c>
      <c r="M1328">
        <v>1</v>
      </c>
      <c r="N1328" t="s">
        <v>59</v>
      </c>
      <c r="O1328" t="s">
        <v>50</v>
      </c>
      <c r="P1328">
        <v>0</v>
      </c>
      <c r="Q1328" t="s">
        <v>51</v>
      </c>
      <c r="R1328" t="s">
        <v>51</v>
      </c>
      <c r="S1328" t="s">
        <v>13458</v>
      </c>
      <c r="T1328">
        <v>0.81591728398622021</v>
      </c>
      <c r="U1328">
        <v>75.099999999999994</v>
      </c>
      <c r="V1328" t="s">
        <v>15481</v>
      </c>
      <c r="W1328" t="s">
        <v>15481</v>
      </c>
      <c r="X1328" t="s">
        <v>13243</v>
      </c>
      <c r="Y1328" s="102">
        <v>45993.385736689816</v>
      </c>
    </row>
    <row r="1329" spans="1:25" x14ac:dyDescent="0.25">
      <c r="A1329">
        <v>2424</v>
      </c>
      <c r="B1329" t="s">
        <v>2967</v>
      </c>
      <c r="C1329" t="s">
        <v>2968</v>
      </c>
      <c r="D1329" t="s">
        <v>2965</v>
      </c>
      <c r="E1329" t="s">
        <v>1820</v>
      </c>
      <c r="F1329" t="s">
        <v>2935</v>
      </c>
      <c r="G1329" t="s">
        <v>2969</v>
      </c>
      <c r="H1329">
        <v>2014</v>
      </c>
      <c r="I1329" t="s">
        <v>15450</v>
      </c>
      <c r="J1329" t="s">
        <v>2179</v>
      </c>
      <c r="K1329" t="s">
        <v>13344</v>
      </c>
      <c r="L1329">
        <v>6</v>
      </c>
      <c r="M1329">
        <v>1</v>
      </c>
      <c r="N1329" t="s">
        <v>59</v>
      </c>
      <c r="O1329" t="s">
        <v>50</v>
      </c>
      <c r="P1329">
        <v>0</v>
      </c>
      <c r="Q1329" t="s">
        <v>51</v>
      </c>
      <c r="R1329" t="s">
        <v>51</v>
      </c>
      <c r="S1329" t="s">
        <v>13458</v>
      </c>
      <c r="T1329">
        <v>1.4266110988956004</v>
      </c>
      <c r="U1329">
        <v>50</v>
      </c>
      <c r="V1329" t="s">
        <v>15481</v>
      </c>
      <c r="W1329" t="s">
        <v>15481</v>
      </c>
      <c r="X1329" t="s">
        <v>13243</v>
      </c>
      <c r="Y1329" s="102">
        <v>45993.385736689816</v>
      </c>
    </row>
    <row r="1330" spans="1:25" x14ac:dyDescent="0.25">
      <c r="A1330">
        <v>2425</v>
      </c>
      <c r="B1330" t="s">
        <v>2970</v>
      </c>
      <c r="C1330" t="s">
        <v>2971</v>
      </c>
      <c r="D1330" t="s">
        <v>2972</v>
      </c>
      <c r="E1330" t="s">
        <v>1820</v>
      </c>
      <c r="F1330" t="s">
        <v>2935</v>
      </c>
      <c r="G1330" t="s">
        <v>2973</v>
      </c>
      <c r="H1330">
        <v>2010</v>
      </c>
      <c r="I1330" t="s">
        <v>15441</v>
      </c>
      <c r="J1330" t="s">
        <v>2211</v>
      </c>
      <c r="K1330" t="s">
        <v>13251</v>
      </c>
      <c r="L1330">
        <v>0</v>
      </c>
      <c r="M1330">
        <v>3</v>
      </c>
      <c r="N1330" t="s">
        <v>49</v>
      </c>
      <c r="O1330" t="s">
        <v>2759</v>
      </c>
      <c r="P1330">
        <v>0</v>
      </c>
      <c r="Q1330" t="s">
        <v>51</v>
      </c>
      <c r="R1330" t="s">
        <v>51</v>
      </c>
      <c r="S1330" t="s">
        <v>13459</v>
      </c>
      <c r="T1330">
        <v>0.4890474402458283</v>
      </c>
      <c r="U1330">
        <v>102</v>
      </c>
      <c r="V1330" t="s">
        <v>15481</v>
      </c>
      <c r="W1330" t="s">
        <v>15481</v>
      </c>
      <c r="X1330" t="s">
        <v>13243</v>
      </c>
      <c r="Y1330" s="102">
        <v>45993.385736689816</v>
      </c>
    </row>
    <row r="1331" spans="1:25" x14ac:dyDescent="0.25">
      <c r="A1331">
        <v>2426</v>
      </c>
      <c r="B1331" t="s">
        <v>2974</v>
      </c>
      <c r="C1331" t="s">
        <v>2975</v>
      </c>
      <c r="D1331" t="s">
        <v>2972</v>
      </c>
      <c r="E1331" t="s">
        <v>1820</v>
      </c>
      <c r="F1331" t="s">
        <v>2935</v>
      </c>
      <c r="G1331" t="s">
        <v>2976</v>
      </c>
      <c r="H1331">
        <v>1938</v>
      </c>
      <c r="I1331" t="s">
        <v>15450</v>
      </c>
      <c r="J1331" t="s">
        <v>928</v>
      </c>
      <c r="K1331" t="s">
        <v>928</v>
      </c>
      <c r="L1331">
        <v>2</v>
      </c>
      <c r="M1331">
        <v>1</v>
      </c>
      <c r="N1331" t="s">
        <v>59</v>
      </c>
      <c r="O1331" t="s">
        <v>50</v>
      </c>
      <c r="P1331">
        <v>0</v>
      </c>
      <c r="Q1331" t="s">
        <v>51</v>
      </c>
      <c r="R1331" t="s">
        <v>51</v>
      </c>
      <c r="S1331" t="s">
        <v>13459</v>
      </c>
      <c r="T1331">
        <v>17.229663809183251</v>
      </c>
      <c r="U1331">
        <v>55.5</v>
      </c>
      <c r="V1331" t="s">
        <v>15481</v>
      </c>
      <c r="W1331" t="s">
        <v>15481</v>
      </c>
      <c r="X1331" t="s">
        <v>13243</v>
      </c>
      <c r="Y1331" s="102">
        <v>45993.385736689816</v>
      </c>
    </row>
    <row r="1332" spans="1:25" x14ac:dyDescent="0.25">
      <c r="A1332">
        <v>2427</v>
      </c>
      <c r="B1332" t="s">
        <v>2977</v>
      </c>
      <c r="C1332" t="s">
        <v>2978</v>
      </c>
      <c r="D1332" t="s">
        <v>2972</v>
      </c>
      <c r="E1332" t="s">
        <v>1820</v>
      </c>
      <c r="F1332" t="s">
        <v>2935</v>
      </c>
      <c r="G1332" t="s">
        <v>2979</v>
      </c>
      <c r="H1332">
        <v>2014</v>
      </c>
      <c r="I1332" t="s">
        <v>15450</v>
      </c>
      <c r="J1332" t="s">
        <v>2179</v>
      </c>
      <c r="K1332" t="s">
        <v>13344</v>
      </c>
      <c r="L1332">
        <v>6</v>
      </c>
      <c r="M1332">
        <v>1</v>
      </c>
      <c r="N1332" t="s">
        <v>59</v>
      </c>
      <c r="O1332" t="s">
        <v>50</v>
      </c>
      <c r="P1332">
        <v>0</v>
      </c>
      <c r="Q1332" t="s">
        <v>51</v>
      </c>
      <c r="R1332" t="s">
        <v>51</v>
      </c>
      <c r="S1332" t="s">
        <v>13459</v>
      </c>
      <c r="T1332">
        <v>19.463612150414257</v>
      </c>
      <c r="U1332">
        <v>85.2</v>
      </c>
      <c r="V1332" t="s">
        <v>15481</v>
      </c>
      <c r="W1332" t="s">
        <v>15481</v>
      </c>
      <c r="X1332" t="s">
        <v>13243</v>
      </c>
      <c r="Y1332" s="102">
        <v>45993.385736689816</v>
      </c>
    </row>
    <row r="1333" spans="1:25" x14ac:dyDescent="0.25">
      <c r="A1333">
        <v>2428</v>
      </c>
      <c r="B1333" t="s">
        <v>2980</v>
      </c>
      <c r="C1333" t="s">
        <v>2981</v>
      </c>
      <c r="D1333" t="s">
        <v>2972</v>
      </c>
      <c r="E1333" t="s">
        <v>1820</v>
      </c>
      <c r="F1333" t="s">
        <v>2935</v>
      </c>
      <c r="G1333" t="s">
        <v>2982</v>
      </c>
      <c r="H1333">
        <v>1986</v>
      </c>
      <c r="I1333" t="s">
        <v>15450</v>
      </c>
      <c r="J1333" t="s">
        <v>2218</v>
      </c>
      <c r="K1333" t="s">
        <v>13344</v>
      </c>
      <c r="L1333">
        <v>10</v>
      </c>
      <c r="M1333">
        <v>1</v>
      </c>
      <c r="N1333" t="s">
        <v>59</v>
      </c>
      <c r="O1333" t="s">
        <v>50</v>
      </c>
      <c r="P1333">
        <v>0</v>
      </c>
      <c r="Q1333" t="s">
        <v>51</v>
      </c>
      <c r="R1333" t="s">
        <v>51</v>
      </c>
      <c r="S1333" t="s">
        <v>13459</v>
      </c>
      <c r="T1333">
        <v>25.89561496905079</v>
      </c>
      <c r="U1333">
        <v>89</v>
      </c>
      <c r="V1333" t="s">
        <v>15481</v>
      </c>
      <c r="W1333" t="s">
        <v>15481</v>
      </c>
      <c r="X1333" t="s">
        <v>13243</v>
      </c>
      <c r="Y1333" s="102">
        <v>45993.385736689816</v>
      </c>
    </row>
    <row r="1334" spans="1:25" x14ac:dyDescent="0.25">
      <c r="A1334">
        <v>2429</v>
      </c>
      <c r="B1334" t="s">
        <v>15260</v>
      </c>
      <c r="C1334" t="s">
        <v>9941</v>
      </c>
      <c r="D1334" t="s">
        <v>2983</v>
      </c>
      <c r="E1334" t="s">
        <v>1820</v>
      </c>
      <c r="F1334" t="s">
        <v>2935</v>
      </c>
      <c r="G1334" t="s">
        <v>15261</v>
      </c>
      <c r="H1334">
        <v>2019</v>
      </c>
      <c r="I1334" t="s">
        <v>15441</v>
      </c>
      <c r="J1334" t="s">
        <v>2179</v>
      </c>
      <c r="K1334" t="s">
        <v>13344</v>
      </c>
      <c r="L1334">
        <v>1</v>
      </c>
      <c r="M1334">
        <v>2</v>
      </c>
      <c r="N1334" t="s">
        <v>59</v>
      </c>
      <c r="O1334" t="s">
        <v>50</v>
      </c>
      <c r="P1334">
        <v>0</v>
      </c>
      <c r="Q1334" t="s">
        <v>51</v>
      </c>
      <c r="R1334" t="s">
        <v>51</v>
      </c>
      <c r="S1334" t="s">
        <v>15509</v>
      </c>
      <c r="T1334">
        <v>1.4459599755935835</v>
      </c>
      <c r="U1334">
        <v>151.30000000000001</v>
      </c>
      <c r="V1334" t="s">
        <v>15481</v>
      </c>
      <c r="W1334" t="s">
        <v>15481</v>
      </c>
      <c r="X1334" t="s">
        <v>13243</v>
      </c>
      <c r="Y1334" s="102">
        <v>45993.385736689816</v>
      </c>
    </row>
    <row r="1335" spans="1:25" x14ac:dyDescent="0.25">
      <c r="A1335">
        <v>2430</v>
      </c>
      <c r="B1335" t="s">
        <v>2984</v>
      </c>
      <c r="C1335" t="s">
        <v>2985</v>
      </c>
      <c r="D1335" t="s">
        <v>2986</v>
      </c>
      <c r="E1335" t="s">
        <v>1820</v>
      </c>
      <c r="F1335" t="s">
        <v>2935</v>
      </c>
      <c r="G1335" t="s">
        <v>2987</v>
      </c>
      <c r="H1335">
        <v>2012</v>
      </c>
      <c r="I1335" t="s">
        <v>15440</v>
      </c>
      <c r="J1335" t="s">
        <v>2179</v>
      </c>
      <c r="K1335" t="s">
        <v>13344</v>
      </c>
      <c r="L1335">
        <v>6</v>
      </c>
      <c r="M1335">
        <v>1</v>
      </c>
      <c r="N1335" t="s">
        <v>59</v>
      </c>
      <c r="O1335" t="s">
        <v>50</v>
      </c>
      <c r="P1335">
        <v>0</v>
      </c>
      <c r="Q1335" t="s">
        <v>51</v>
      </c>
      <c r="R1335" t="s">
        <v>51</v>
      </c>
      <c r="S1335" t="s">
        <v>13460</v>
      </c>
      <c r="T1335">
        <v>4.0914499471285239</v>
      </c>
      <c r="U1335">
        <v>50.3</v>
      </c>
      <c r="V1335" t="s">
        <v>15481</v>
      </c>
      <c r="W1335" t="s">
        <v>15481</v>
      </c>
      <c r="X1335" t="s">
        <v>13243</v>
      </c>
      <c r="Y1335" s="102">
        <v>45993.385736689816</v>
      </c>
    </row>
    <row r="1336" spans="1:25" x14ac:dyDescent="0.25">
      <c r="A1336">
        <v>2431</v>
      </c>
      <c r="B1336" t="s">
        <v>2988</v>
      </c>
      <c r="C1336" t="s">
        <v>2989</v>
      </c>
      <c r="D1336" t="s">
        <v>2986</v>
      </c>
      <c r="E1336" t="s">
        <v>1820</v>
      </c>
      <c r="F1336" t="s">
        <v>2935</v>
      </c>
      <c r="G1336" t="s">
        <v>2990</v>
      </c>
      <c r="H1336">
        <v>1989</v>
      </c>
      <c r="I1336" t="s">
        <v>15440</v>
      </c>
      <c r="J1336" t="s">
        <v>48</v>
      </c>
      <c r="K1336" t="s">
        <v>13251</v>
      </c>
      <c r="L1336">
        <v>0</v>
      </c>
      <c r="M1336">
        <v>3</v>
      </c>
      <c r="N1336" t="s">
        <v>49</v>
      </c>
      <c r="O1336" t="s">
        <v>50</v>
      </c>
      <c r="P1336">
        <v>0</v>
      </c>
      <c r="Q1336" t="s">
        <v>51</v>
      </c>
      <c r="R1336" t="s">
        <v>51</v>
      </c>
      <c r="S1336" t="s">
        <v>13460</v>
      </c>
      <c r="T1336">
        <v>7.0162075672978146</v>
      </c>
      <c r="U1336">
        <v>133.1</v>
      </c>
      <c r="V1336" t="s">
        <v>15481</v>
      </c>
      <c r="W1336" t="s">
        <v>15481</v>
      </c>
      <c r="X1336" t="s">
        <v>13243</v>
      </c>
      <c r="Y1336" s="102">
        <v>45993.385736689816</v>
      </c>
    </row>
    <row r="1337" spans="1:25" x14ac:dyDescent="0.25">
      <c r="A1337">
        <v>2432</v>
      </c>
      <c r="B1337" t="s">
        <v>2991</v>
      </c>
      <c r="C1337" t="s">
        <v>2992</v>
      </c>
      <c r="D1337" t="s">
        <v>2986</v>
      </c>
      <c r="E1337" t="s">
        <v>1820</v>
      </c>
      <c r="F1337" t="s">
        <v>2935</v>
      </c>
      <c r="G1337" t="s">
        <v>2993</v>
      </c>
      <c r="H1337">
        <v>2013</v>
      </c>
      <c r="I1337" t="s">
        <v>15440</v>
      </c>
      <c r="J1337" t="s">
        <v>2179</v>
      </c>
      <c r="K1337" t="s">
        <v>13344</v>
      </c>
      <c r="L1337">
        <v>2</v>
      </c>
      <c r="M1337">
        <v>1</v>
      </c>
      <c r="N1337" t="s">
        <v>59</v>
      </c>
      <c r="O1337" t="s">
        <v>50</v>
      </c>
      <c r="P1337">
        <v>0</v>
      </c>
      <c r="Q1337" t="s">
        <v>51</v>
      </c>
      <c r="R1337" t="s">
        <v>51</v>
      </c>
      <c r="S1337" t="s">
        <v>13460</v>
      </c>
      <c r="T1337">
        <v>10.693302868702228</v>
      </c>
      <c r="U1337">
        <v>50.1</v>
      </c>
      <c r="V1337" t="s">
        <v>15481</v>
      </c>
      <c r="W1337" t="s">
        <v>15481</v>
      </c>
      <c r="X1337" t="s">
        <v>13243</v>
      </c>
      <c r="Y1337" s="102">
        <v>45993.385736689816</v>
      </c>
    </row>
    <row r="1338" spans="1:25" x14ac:dyDescent="0.25">
      <c r="A1338">
        <v>2433</v>
      </c>
      <c r="B1338" t="s">
        <v>2994</v>
      </c>
      <c r="C1338" t="s">
        <v>2995</v>
      </c>
      <c r="D1338" t="s">
        <v>2986</v>
      </c>
      <c r="E1338" t="s">
        <v>1820</v>
      </c>
      <c r="F1338" t="s">
        <v>2935</v>
      </c>
      <c r="G1338" t="s">
        <v>2996</v>
      </c>
      <c r="H1338">
        <v>2015</v>
      </c>
      <c r="I1338" t="s">
        <v>15450</v>
      </c>
      <c r="J1338" t="s">
        <v>2179</v>
      </c>
      <c r="K1338" t="s">
        <v>13344</v>
      </c>
      <c r="L1338">
        <v>2</v>
      </c>
      <c r="M1338">
        <v>1</v>
      </c>
      <c r="N1338" t="s">
        <v>59</v>
      </c>
      <c r="O1338" t="s">
        <v>50</v>
      </c>
      <c r="P1338">
        <v>0</v>
      </c>
      <c r="Q1338" t="s">
        <v>51</v>
      </c>
      <c r="R1338" t="s">
        <v>51</v>
      </c>
      <c r="S1338" t="s">
        <v>13460</v>
      </c>
      <c r="T1338">
        <v>19.411352844124227</v>
      </c>
      <c r="U1338">
        <v>85.1</v>
      </c>
      <c r="V1338" t="s">
        <v>15481</v>
      </c>
      <c r="W1338" t="s">
        <v>15481</v>
      </c>
      <c r="X1338" t="s">
        <v>13243</v>
      </c>
      <c r="Y1338" s="102">
        <v>45993.385736689816</v>
      </c>
    </row>
    <row r="1339" spans="1:25" x14ac:dyDescent="0.25">
      <c r="A1339">
        <v>2435</v>
      </c>
      <c r="B1339" t="s">
        <v>2997</v>
      </c>
      <c r="C1339" t="s">
        <v>2998</v>
      </c>
      <c r="D1339" t="s">
        <v>15510</v>
      </c>
      <c r="E1339" t="s">
        <v>1820</v>
      </c>
      <c r="F1339" t="s">
        <v>2935</v>
      </c>
      <c r="G1339" t="s">
        <v>2999</v>
      </c>
      <c r="H1339">
        <v>1965</v>
      </c>
      <c r="I1339" t="s">
        <v>15470</v>
      </c>
      <c r="J1339" t="s">
        <v>48</v>
      </c>
      <c r="K1339" t="s">
        <v>13251</v>
      </c>
      <c r="L1339">
        <v>0</v>
      </c>
      <c r="M1339">
        <v>4</v>
      </c>
      <c r="N1339" t="s">
        <v>49</v>
      </c>
      <c r="O1339" t="s">
        <v>50</v>
      </c>
      <c r="P1339">
        <v>0</v>
      </c>
      <c r="Q1339" t="s">
        <v>51</v>
      </c>
      <c r="R1339" t="s">
        <v>51</v>
      </c>
      <c r="S1339" t="s">
        <v>13461</v>
      </c>
      <c r="T1339">
        <v>19.193842988952902</v>
      </c>
      <c r="U1339">
        <v>226.6</v>
      </c>
      <c r="V1339" t="s">
        <v>15481</v>
      </c>
      <c r="W1339" t="s">
        <v>15481</v>
      </c>
      <c r="X1339" t="s">
        <v>13243</v>
      </c>
      <c r="Y1339" s="102">
        <v>45993.385736689816</v>
      </c>
    </row>
    <row r="1340" spans="1:25" x14ac:dyDescent="0.25">
      <c r="A1340">
        <v>2437</v>
      </c>
      <c r="B1340" t="s">
        <v>3000</v>
      </c>
      <c r="C1340" t="s">
        <v>3001</v>
      </c>
      <c r="D1340" t="s">
        <v>2986</v>
      </c>
      <c r="E1340" t="s">
        <v>1820</v>
      </c>
      <c r="F1340" t="s">
        <v>2935</v>
      </c>
      <c r="G1340" t="s">
        <v>3002</v>
      </c>
      <c r="H1340">
        <v>2015</v>
      </c>
      <c r="I1340" t="s">
        <v>15450</v>
      </c>
      <c r="J1340" t="s">
        <v>2179</v>
      </c>
      <c r="K1340" t="s">
        <v>13344</v>
      </c>
      <c r="L1340">
        <v>2</v>
      </c>
      <c r="M1340">
        <v>1</v>
      </c>
      <c r="N1340" t="s">
        <v>59</v>
      </c>
      <c r="O1340" t="s">
        <v>50</v>
      </c>
      <c r="P1340">
        <v>0</v>
      </c>
      <c r="Q1340" t="s">
        <v>51</v>
      </c>
      <c r="R1340" t="s">
        <v>51</v>
      </c>
      <c r="S1340" t="s">
        <v>13460</v>
      </c>
      <c r="T1340">
        <v>23.547078645990965</v>
      </c>
      <c r="U1340">
        <v>50</v>
      </c>
      <c r="V1340" t="s">
        <v>15481</v>
      </c>
      <c r="W1340" t="s">
        <v>15481</v>
      </c>
      <c r="X1340" t="s">
        <v>13243</v>
      </c>
      <c r="Y1340" s="102">
        <v>45993.385736689816</v>
      </c>
    </row>
    <row r="1341" spans="1:25" x14ac:dyDescent="0.25">
      <c r="A1341">
        <v>2438</v>
      </c>
      <c r="B1341" t="s">
        <v>13462</v>
      </c>
      <c r="C1341" t="s">
        <v>3003</v>
      </c>
      <c r="D1341" t="s">
        <v>3004</v>
      </c>
      <c r="E1341" t="s">
        <v>1820</v>
      </c>
      <c r="F1341" t="s">
        <v>2935</v>
      </c>
      <c r="G1341" t="s">
        <v>3005</v>
      </c>
      <c r="H1341">
        <v>2017</v>
      </c>
      <c r="I1341" t="s">
        <v>15441</v>
      </c>
      <c r="J1341" t="s">
        <v>2179</v>
      </c>
      <c r="K1341" t="s">
        <v>13344</v>
      </c>
      <c r="L1341">
        <v>0</v>
      </c>
      <c r="M1341">
        <v>1</v>
      </c>
      <c r="N1341" t="s">
        <v>59</v>
      </c>
      <c r="O1341" t="s">
        <v>50</v>
      </c>
      <c r="P1341">
        <v>0</v>
      </c>
      <c r="Q1341" t="s">
        <v>51</v>
      </c>
      <c r="R1341" t="s">
        <v>51</v>
      </c>
      <c r="S1341" t="s">
        <v>13463</v>
      </c>
      <c r="T1341">
        <v>0.92357303809920654</v>
      </c>
      <c r="U1341">
        <v>50</v>
      </c>
      <c r="V1341" t="s">
        <v>15481</v>
      </c>
      <c r="W1341" t="s">
        <v>15481</v>
      </c>
      <c r="X1341" t="s">
        <v>13243</v>
      </c>
      <c r="Y1341" s="102">
        <v>45993.385736689816</v>
      </c>
    </row>
    <row r="1342" spans="1:25" x14ac:dyDescent="0.25">
      <c r="A1342">
        <v>2440</v>
      </c>
      <c r="B1342" t="s">
        <v>3006</v>
      </c>
      <c r="C1342" t="s">
        <v>3007</v>
      </c>
      <c r="D1342" t="s">
        <v>3008</v>
      </c>
      <c r="E1342" t="s">
        <v>1820</v>
      </c>
      <c r="F1342" t="s">
        <v>2935</v>
      </c>
      <c r="G1342" t="s">
        <v>3009</v>
      </c>
      <c r="H1342">
        <v>2003</v>
      </c>
      <c r="I1342" t="s">
        <v>15440</v>
      </c>
      <c r="J1342" t="s">
        <v>48</v>
      </c>
      <c r="K1342" t="s">
        <v>13251</v>
      </c>
      <c r="L1342">
        <v>0</v>
      </c>
      <c r="M1342">
        <v>3</v>
      </c>
      <c r="N1342" t="s">
        <v>49</v>
      </c>
      <c r="O1342" t="s">
        <v>50</v>
      </c>
      <c r="P1342">
        <v>0</v>
      </c>
      <c r="Q1342" t="s">
        <v>51</v>
      </c>
      <c r="R1342" t="s">
        <v>51</v>
      </c>
      <c r="S1342" t="s">
        <v>13464</v>
      </c>
      <c r="T1342">
        <v>0.57173078955042034</v>
      </c>
      <c r="U1342">
        <v>173.2</v>
      </c>
      <c r="V1342" t="s">
        <v>15481</v>
      </c>
      <c r="W1342" t="s">
        <v>15481</v>
      </c>
      <c r="X1342" t="s">
        <v>13243</v>
      </c>
      <c r="Y1342" s="102">
        <v>45993.385736689816</v>
      </c>
    </row>
    <row r="1343" spans="1:25" x14ac:dyDescent="0.25">
      <c r="A1343">
        <v>2442</v>
      </c>
      <c r="B1343" t="s">
        <v>3010</v>
      </c>
      <c r="C1343" t="s">
        <v>3011</v>
      </c>
      <c r="D1343" t="s">
        <v>3012</v>
      </c>
      <c r="E1343" t="s">
        <v>399</v>
      </c>
      <c r="F1343" t="s">
        <v>487</v>
      </c>
      <c r="G1343" t="s">
        <v>3013</v>
      </c>
      <c r="H1343">
        <v>2001</v>
      </c>
      <c r="I1343" t="s">
        <v>15440</v>
      </c>
      <c r="J1343" t="s">
        <v>2179</v>
      </c>
      <c r="K1343" t="s">
        <v>13344</v>
      </c>
      <c r="L1343">
        <v>3</v>
      </c>
      <c r="M1343">
        <v>1</v>
      </c>
      <c r="N1343" t="s">
        <v>59</v>
      </c>
      <c r="O1343" t="s">
        <v>50</v>
      </c>
      <c r="P1343">
        <v>0</v>
      </c>
      <c r="Q1343" t="s">
        <v>51</v>
      </c>
      <c r="R1343" t="s">
        <v>51</v>
      </c>
      <c r="S1343" t="s">
        <v>13465</v>
      </c>
      <c r="T1343">
        <v>9.2365626538730048</v>
      </c>
      <c r="U1343">
        <v>30.1</v>
      </c>
      <c r="V1343" t="s">
        <v>15481</v>
      </c>
      <c r="W1343" t="s">
        <v>15481</v>
      </c>
      <c r="X1343" t="s">
        <v>13243</v>
      </c>
      <c r="Y1343" s="102">
        <v>45993.385736689816</v>
      </c>
    </row>
    <row r="1344" spans="1:25" x14ac:dyDescent="0.25">
      <c r="A1344">
        <v>2443</v>
      </c>
      <c r="B1344" t="s">
        <v>3014</v>
      </c>
      <c r="C1344" t="s">
        <v>3015</v>
      </c>
      <c r="D1344" t="s">
        <v>3012</v>
      </c>
      <c r="E1344" t="s">
        <v>399</v>
      </c>
      <c r="F1344" t="s">
        <v>487</v>
      </c>
      <c r="G1344" t="s">
        <v>3013</v>
      </c>
      <c r="H1344">
        <v>1960</v>
      </c>
      <c r="I1344" t="s">
        <v>15450</v>
      </c>
      <c r="J1344" t="s">
        <v>2179</v>
      </c>
      <c r="K1344" t="s">
        <v>13254</v>
      </c>
      <c r="L1344">
        <v>3</v>
      </c>
      <c r="M1344">
        <v>2</v>
      </c>
      <c r="N1344" t="s">
        <v>73</v>
      </c>
      <c r="O1344" t="s">
        <v>475</v>
      </c>
      <c r="P1344">
        <v>1</v>
      </c>
      <c r="Q1344" t="s">
        <v>59</v>
      </c>
      <c r="R1344" t="s">
        <v>50</v>
      </c>
      <c r="S1344" t="s">
        <v>13465</v>
      </c>
      <c r="T1344">
        <v>8.9468020086783042</v>
      </c>
      <c r="U1344">
        <v>200</v>
      </c>
      <c r="V1344" t="s">
        <v>15481</v>
      </c>
      <c r="W1344" t="s">
        <v>15481</v>
      </c>
      <c r="X1344" t="s">
        <v>13243</v>
      </c>
      <c r="Y1344" s="102">
        <v>45993.385736689816</v>
      </c>
    </row>
    <row r="1345" spans="1:25" x14ac:dyDescent="0.25">
      <c r="A1345">
        <v>2444</v>
      </c>
      <c r="B1345" t="s">
        <v>3016</v>
      </c>
      <c r="C1345" t="s">
        <v>3017</v>
      </c>
      <c r="D1345" t="s">
        <v>3018</v>
      </c>
      <c r="E1345" t="s">
        <v>399</v>
      </c>
      <c r="F1345" t="s">
        <v>487</v>
      </c>
      <c r="G1345" t="s">
        <v>3019</v>
      </c>
      <c r="H1345">
        <v>1976</v>
      </c>
      <c r="I1345" t="s">
        <v>15450</v>
      </c>
      <c r="J1345" t="s">
        <v>928</v>
      </c>
      <c r="K1345" t="s">
        <v>13254</v>
      </c>
      <c r="L1345">
        <v>5</v>
      </c>
      <c r="M1345">
        <v>1</v>
      </c>
      <c r="N1345" t="s">
        <v>928</v>
      </c>
      <c r="O1345" t="s">
        <v>50</v>
      </c>
      <c r="P1345">
        <v>0</v>
      </c>
      <c r="Q1345" t="s">
        <v>51</v>
      </c>
      <c r="R1345" t="s">
        <v>51</v>
      </c>
      <c r="S1345" t="s">
        <v>13466</v>
      </c>
      <c r="T1345">
        <v>4.9238499312001043</v>
      </c>
      <c r="U1345">
        <v>27</v>
      </c>
      <c r="V1345" t="s">
        <v>15481</v>
      </c>
      <c r="W1345" t="s">
        <v>15481</v>
      </c>
      <c r="X1345" t="s">
        <v>13243</v>
      </c>
      <c r="Y1345" s="102">
        <v>45993.385736689816</v>
      </c>
    </row>
    <row r="1346" spans="1:25" x14ac:dyDescent="0.25">
      <c r="A1346">
        <v>2445</v>
      </c>
      <c r="B1346" t="s">
        <v>3020</v>
      </c>
      <c r="C1346" t="s">
        <v>3021</v>
      </c>
      <c r="D1346" t="s">
        <v>3022</v>
      </c>
      <c r="E1346" t="s">
        <v>399</v>
      </c>
      <c r="F1346" t="s">
        <v>487</v>
      </c>
      <c r="G1346" t="s">
        <v>3023</v>
      </c>
      <c r="H1346">
        <v>1998</v>
      </c>
      <c r="I1346" t="s">
        <v>15440</v>
      </c>
      <c r="J1346" t="s">
        <v>48</v>
      </c>
      <c r="K1346" t="s">
        <v>13251</v>
      </c>
      <c r="L1346">
        <v>0</v>
      </c>
      <c r="M1346">
        <v>3</v>
      </c>
      <c r="N1346" t="s">
        <v>49</v>
      </c>
      <c r="O1346" t="s">
        <v>50</v>
      </c>
      <c r="P1346">
        <v>0</v>
      </c>
      <c r="Q1346" t="s">
        <v>51</v>
      </c>
      <c r="R1346" t="s">
        <v>51</v>
      </c>
      <c r="S1346" t="s">
        <v>13467</v>
      </c>
      <c r="T1346">
        <v>0.61304095106942991</v>
      </c>
      <c r="U1346">
        <v>273.89999999999998</v>
      </c>
      <c r="V1346" t="s">
        <v>15481</v>
      </c>
      <c r="W1346" t="s">
        <v>15481</v>
      </c>
      <c r="X1346" t="s">
        <v>13243</v>
      </c>
      <c r="Y1346" s="102">
        <v>45993.385736689816</v>
      </c>
    </row>
    <row r="1347" spans="1:25" x14ac:dyDescent="0.25">
      <c r="A1347">
        <v>2446</v>
      </c>
      <c r="B1347" t="s">
        <v>3024</v>
      </c>
      <c r="C1347" t="s">
        <v>3025</v>
      </c>
      <c r="D1347" t="s">
        <v>3026</v>
      </c>
      <c r="E1347" t="s">
        <v>399</v>
      </c>
      <c r="F1347" t="s">
        <v>487</v>
      </c>
      <c r="G1347" t="s">
        <v>3027</v>
      </c>
      <c r="H1347">
        <v>1950</v>
      </c>
      <c r="I1347" t="s">
        <v>15440</v>
      </c>
      <c r="J1347" t="s">
        <v>928</v>
      </c>
      <c r="K1347" t="s">
        <v>13254</v>
      </c>
      <c r="L1347">
        <v>2</v>
      </c>
      <c r="M1347">
        <v>2</v>
      </c>
      <c r="N1347" t="s">
        <v>928</v>
      </c>
      <c r="O1347" t="s">
        <v>50</v>
      </c>
      <c r="P1347">
        <v>0</v>
      </c>
      <c r="Q1347" t="s">
        <v>51</v>
      </c>
      <c r="R1347" t="s">
        <v>51</v>
      </c>
      <c r="S1347" t="s">
        <v>13468</v>
      </c>
      <c r="T1347">
        <v>1.6547825182733615</v>
      </c>
      <c r="U1347">
        <v>37</v>
      </c>
      <c r="V1347" t="s">
        <v>15481</v>
      </c>
      <c r="W1347" t="s">
        <v>15481</v>
      </c>
      <c r="X1347" t="s">
        <v>13243</v>
      </c>
      <c r="Y1347" s="102">
        <v>45993.385736689816</v>
      </c>
    </row>
    <row r="1348" spans="1:25" x14ac:dyDescent="0.25">
      <c r="A1348">
        <v>2447</v>
      </c>
      <c r="B1348" t="s">
        <v>3028</v>
      </c>
      <c r="C1348" t="s">
        <v>3029</v>
      </c>
      <c r="D1348" t="s">
        <v>3026</v>
      </c>
      <c r="E1348" t="s">
        <v>399</v>
      </c>
      <c r="F1348" t="s">
        <v>487</v>
      </c>
      <c r="G1348" t="s">
        <v>3027</v>
      </c>
      <c r="H1348">
        <v>1950</v>
      </c>
      <c r="I1348" t="s">
        <v>15450</v>
      </c>
      <c r="J1348" t="s">
        <v>928</v>
      </c>
      <c r="K1348" t="s">
        <v>13254</v>
      </c>
      <c r="L1348">
        <v>2</v>
      </c>
      <c r="M1348">
        <v>2</v>
      </c>
      <c r="N1348" t="s">
        <v>928</v>
      </c>
      <c r="O1348" t="s">
        <v>50</v>
      </c>
      <c r="P1348">
        <v>0</v>
      </c>
      <c r="Q1348" t="s">
        <v>51</v>
      </c>
      <c r="R1348" t="s">
        <v>51</v>
      </c>
      <c r="S1348" t="s">
        <v>13468</v>
      </c>
      <c r="T1348">
        <v>1.2788583791487729</v>
      </c>
      <c r="U1348">
        <v>30</v>
      </c>
      <c r="V1348" t="s">
        <v>15481</v>
      </c>
      <c r="W1348" t="s">
        <v>15481</v>
      </c>
      <c r="X1348" t="s">
        <v>13243</v>
      </c>
      <c r="Y1348" s="102">
        <v>45993.385736689816</v>
      </c>
    </row>
    <row r="1349" spans="1:25" x14ac:dyDescent="0.25">
      <c r="A1349">
        <v>2448</v>
      </c>
      <c r="B1349" t="s">
        <v>3030</v>
      </c>
      <c r="C1349" t="s">
        <v>3031</v>
      </c>
      <c r="D1349" t="s">
        <v>3032</v>
      </c>
      <c r="E1349" t="s">
        <v>399</v>
      </c>
      <c r="F1349" t="s">
        <v>487</v>
      </c>
      <c r="G1349" t="s">
        <v>3033</v>
      </c>
      <c r="H1349">
        <v>1950</v>
      </c>
      <c r="I1349" t="s">
        <v>15450</v>
      </c>
      <c r="J1349" t="s">
        <v>928</v>
      </c>
      <c r="K1349" t="s">
        <v>13254</v>
      </c>
      <c r="L1349">
        <v>2</v>
      </c>
      <c r="M1349">
        <v>2</v>
      </c>
      <c r="N1349" t="s">
        <v>928</v>
      </c>
      <c r="O1349" t="s">
        <v>50</v>
      </c>
      <c r="P1349">
        <v>0</v>
      </c>
      <c r="Q1349" t="s">
        <v>51</v>
      </c>
      <c r="R1349" t="s">
        <v>51</v>
      </c>
      <c r="S1349" t="s">
        <v>13469</v>
      </c>
      <c r="T1349">
        <v>17.486195129247669</v>
      </c>
      <c r="U1349">
        <v>32.299999999999997</v>
      </c>
      <c r="V1349" t="s">
        <v>15481</v>
      </c>
      <c r="W1349" t="s">
        <v>15481</v>
      </c>
      <c r="X1349" t="s">
        <v>13243</v>
      </c>
      <c r="Y1349" s="102">
        <v>45993.385736689816</v>
      </c>
    </row>
    <row r="1350" spans="1:25" x14ac:dyDescent="0.25">
      <c r="A1350">
        <v>2449</v>
      </c>
      <c r="B1350" t="s">
        <v>3034</v>
      </c>
      <c r="C1350" t="s">
        <v>3035</v>
      </c>
      <c r="D1350" t="s">
        <v>3036</v>
      </c>
      <c r="E1350" t="s">
        <v>399</v>
      </c>
      <c r="F1350" t="s">
        <v>487</v>
      </c>
      <c r="G1350" t="s">
        <v>3037</v>
      </c>
      <c r="H1350">
        <v>1950</v>
      </c>
      <c r="I1350" t="s">
        <v>15450</v>
      </c>
      <c r="J1350" t="s">
        <v>928</v>
      </c>
      <c r="K1350" t="s">
        <v>13254</v>
      </c>
      <c r="L1350">
        <v>2</v>
      </c>
      <c r="M1350">
        <v>2</v>
      </c>
      <c r="N1350" t="s">
        <v>928</v>
      </c>
      <c r="O1350" t="s">
        <v>50</v>
      </c>
      <c r="P1350">
        <v>0</v>
      </c>
      <c r="Q1350" t="s">
        <v>51</v>
      </c>
      <c r="R1350" t="s">
        <v>51</v>
      </c>
      <c r="S1350" t="s">
        <v>13470</v>
      </c>
      <c r="T1350">
        <v>0.30049501009460083</v>
      </c>
      <c r="U1350">
        <v>49</v>
      </c>
      <c r="V1350" t="s">
        <v>15481</v>
      </c>
      <c r="W1350" t="s">
        <v>15481</v>
      </c>
      <c r="X1350" t="s">
        <v>13243</v>
      </c>
      <c r="Y1350" s="102">
        <v>45993.385736689816</v>
      </c>
    </row>
    <row r="1351" spans="1:25" x14ac:dyDescent="0.25">
      <c r="A1351">
        <v>2450</v>
      </c>
      <c r="B1351" t="s">
        <v>3038</v>
      </c>
      <c r="C1351" t="s">
        <v>3039</v>
      </c>
      <c r="D1351" t="s">
        <v>3040</v>
      </c>
      <c r="E1351" t="s">
        <v>399</v>
      </c>
      <c r="F1351" t="s">
        <v>487</v>
      </c>
      <c r="G1351" t="s">
        <v>3027</v>
      </c>
      <c r="H1351">
        <v>1973</v>
      </c>
      <c r="I1351" t="s">
        <v>15450</v>
      </c>
      <c r="J1351" t="s">
        <v>2179</v>
      </c>
      <c r="K1351" t="s">
        <v>13344</v>
      </c>
      <c r="L1351">
        <v>4.5</v>
      </c>
      <c r="M1351">
        <v>1</v>
      </c>
      <c r="N1351" t="s">
        <v>59</v>
      </c>
      <c r="O1351" t="s">
        <v>50</v>
      </c>
      <c r="P1351">
        <v>0</v>
      </c>
      <c r="Q1351" t="s">
        <v>51</v>
      </c>
      <c r="R1351" t="s">
        <v>51</v>
      </c>
      <c r="S1351" t="s">
        <v>13471</v>
      </c>
      <c r="T1351">
        <v>4.2946135208774621</v>
      </c>
      <c r="U1351">
        <v>39.299999999999997</v>
      </c>
      <c r="V1351" t="s">
        <v>15481</v>
      </c>
      <c r="W1351" t="s">
        <v>15481</v>
      </c>
      <c r="X1351" t="s">
        <v>13243</v>
      </c>
      <c r="Y1351" s="102">
        <v>45993.385736689816</v>
      </c>
    </row>
    <row r="1352" spans="1:25" x14ac:dyDescent="0.25">
      <c r="A1352">
        <v>2451</v>
      </c>
      <c r="B1352" t="s">
        <v>3041</v>
      </c>
      <c r="C1352" t="s">
        <v>3042</v>
      </c>
      <c r="D1352" t="s">
        <v>3040</v>
      </c>
      <c r="E1352" t="s">
        <v>399</v>
      </c>
      <c r="F1352" t="s">
        <v>487</v>
      </c>
      <c r="G1352" t="s">
        <v>3033</v>
      </c>
      <c r="H1352">
        <v>1982</v>
      </c>
      <c r="I1352" t="s">
        <v>15450</v>
      </c>
      <c r="J1352" t="s">
        <v>2179</v>
      </c>
      <c r="K1352" t="s">
        <v>13254</v>
      </c>
      <c r="L1352">
        <v>3</v>
      </c>
      <c r="M1352">
        <v>1</v>
      </c>
      <c r="N1352" t="s">
        <v>928</v>
      </c>
      <c r="O1352" t="s">
        <v>50</v>
      </c>
      <c r="P1352">
        <v>0</v>
      </c>
      <c r="Q1352" t="s">
        <v>51</v>
      </c>
      <c r="R1352" t="s">
        <v>51</v>
      </c>
      <c r="S1352" t="s">
        <v>13471</v>
      </c>
      <c r="T1352">
        <v>5.6956877736999294</v>
      </c>
      <c r="U1352">
        <v>32</v>
      </c>
      <c r="V1352" t="s">
        <v>15481</v>
      </c>
      <c r="W1352" t="s">
        <v>15481</v>
      </c>
      <c r="X1352" t="s">
        <v>13243</v>
      </c>
      <c r="Y1352" s="102">
        <v>45993.385736689816</v>
      </c>
    </row>
    <row r="1353" spans="1:25" x14ac:dyDescent="0.25">
      <c r="A1353">
        <v>2452</v>
      </c>
      <c r="B1353" t="s">
        <v>3043</v>
      </c>
      <c r="C1353" t="s">
        <v>3044</v>
      </c>
      <c r="D1353" t="s">
        <v>3045</v>
      </c>
      <c r="E1353" t="s">
        <v>399</v>
      </c>
      <c r="F1353" t="s">
        <v>487</v>
      </c>
      <c r="G1353" t="s">
        <v>3046</v>
      </c>
      <c r="H1353">
        <v>2003</v>
      </c>
      <c r="I1353" t="s">
        <v>15440</v>
      </c>
      <c r="J1353" t="s">
        <v>2179</v>
      </c>
      <c r="K1353" t="s">
        <v>13344</v>
      </c>
      <c r="L1353">
        <v>6.125</v>
      </c>
      <c r="M1353">
        <v>2</v>
      </c>
      <c r="N1353" t="s">
        <v>73</v>
      </c>
      <c r="O1353" t="s">
        <v>50</v>
      </c>
      <c r="P1353">
        <v>0</v>
      </c>
      <c r="Q1353" t="s">
        <v>51</v>
      </c>
      <c r="R1353" t="s">
        <v>51</v>
      </c>
      <c r="S1353" t="s">
        <v>13472</v>
      </c>
      <c r="T1353">
        <v>0.13318951261934836</v>
      </c>
      <c r="U1353">
        <v>57.2</v>
      </c>
      <c r="V1353" t="s">
        <v>15481</v>
      </c>
      <c r="W1353" t="s">
        <v>15481</v>
      </c>
      <c r="X1353" t="s">
        <v>13243</v>
      </c>
      <c r="Y1353" s="102">
        <v>45993.385736689816</v>
      </c>
    </row>
    <row r="1354" spans="1:25" x14ac:dyDescent="0.25">
      <c r="A1354">
        <v>2453</v>
      </c>
      <c r="B1354" t="s">
        <v>3047</v>
      </c>
      <c r="C1354" t="s">
        <v>3048</v>
      </c>
      <c r="D1354" t="s">
        <v>3049</v>
      </c>
      <c r="E1354" t="s">
        <v>399</v>
      </c>
      <c r="F1354" t="s">
        <v>487</v>
      </c>
      <c r="G1354" t="s">
        <v>3050</v>
      </c>
      <c r="H1354">
        <v>1950</v>
      </c>
      <c r="I1354" t="s">
        <v>15450</v>
      </c>
      <c r="J1354" t="s">
        <v>2179</v>
      </c>
      <c r="K1354" t="s">
        <v>13254</v>
      </c>
      <c r="L1354">
        <v>6.5</v>
      </c>
      <c r="M1354">
        <v>2</v>
      </c>
      <c r="N1354" t="s">
        <v>73</v>
      </c>
      <c r="O1354" t="s">
        <v>50</v>
      </c>
      <c r="P1354">
        <v>0</v>
      </c>
      <c r="Q1354" t="s">
        <v>51</v>
      </c>
      <c r="R1354" t="s">
        <v>51</v>
      </c>
      <c r="S1354" t="s">
        <v>13473</v>
      </c>
      <c r="T1354">
        <v>0.8951351620623742</v>
      </c>
      <c r="U1354">
        <v>35</v>
      </c>
      <c r="V1354" t="s">
        <v>15481</v>
      </c>
      <c r="W1354" t="s">
        <v>15481</v>
      </c>
      <c r="X1354" t="s">
        <v>13243</v>
      </c>
      <c r="Y1354" s="102">
        <v>45993.385736689816</v>
      </c>
    </row>
    <row r="1355" spans="1:25" x14ac:dyDescent="0.25">
      <c r="A1355">
        <v>2454</v>
      </c>
      <c r="B1355" t="s">
        <v>3051</v>
      </c>
      <c r="C1355" t="s">
        <v>3052</v>
      </c>
      <c r="D1355" t="s">
        <v>3053</v>
      </c>
      <c r="E1355" t="s">
        <v>399</v>
      </c>
      <c r="F1355" t="s">
        <v>487</v>
      </c>
      <c r="G1355" t="s">
        <v>3054</v>
      </c>
      <c r="H1355">
        <v>1984</v>
      </c>
      <c r="I1355" t="s">
        <v>15450</v>
      </c>
      <c r="J1355" t="s">
        <v>928</v>
      </c>
      <c r="K1355" t="s">
        <v>13344</v>
      </c>
      <c r="L1355">
        <v>6.5</v>
      </c>
      <c r="M1355">
        <v>2</v>
      </c>
      <c r="N1355" t="s">
        <v>928</v>
      </c>
      <c r="O1355" t="s">
        <v>50</v>
      </c>
      <c r="P1355">
        <v>0</v>
      </c>
      <c r="Q1355" t="s">
        <v>51</v>
      </c>
      <c r="R1355" t="s">
        <v>51</v>
      </c>
      <c r="S1355" t="s">
        <v>13474</v>
      </c>
      <c r="T1355">
        <v>2.5926907202473197</v>
      </c>
      <c r="U1355">
        <v>30</v>
      </c>
      <c r="V1355" t="s">
        <v>15481</v>
      </c>
      <c r="W1355" t="s">
        <v>15481</v>
      </c>
      <c r="X1355" t="s">
        <v>13243</v>
      </c>
      <c r="Y1355" s="102">
        <v>45993.385736689816</v>
      </c>
    </row>
    <row r="1356" spans="1:25" x14ac:dyDescent="0.25">
      <c r="A1356">
        <v>2455</v>
      </c>
      <c r="B1356" t="s">
        <v>3055</v>
      </c>
      <c r="C1356" t="s">
        <v>3056</v>
      </c>
      <c r="D1356" t="s">
        <v>3057</v>
      </c>
      <c r="E1356" t="s">
        <v>399</v>
      </c>
      <c r="F1356" t="s">
        <v>487</v>
      </c>
      <c r="G1356" t="s">
        <v>3058</v>
      </c>
      <c r="H1356">
        <v>2009</v>
      </c>
      <c r="I1356" t="s">
        <v>15450</v>
      </c>
      <c r="J1356" t="s">
        <v>2179</v>
      </c>
      <c r="K1356" t="s">
        <v>13254</v>
      </c>
      <c r="L1356">
        <v>5.5</v>
      </c>
      <c r="M1356">
        <v>1</v>
      </c>
      <c r="N1356" t="s">
        <v>59</v>
      </c>
      <c r="O1356" t="s">
        <v>50</v>
      </c>
      <c r="P1356">
        <v>0</v>
      </c>
      <c r="Q1356" t="s">
        <v>51</v>
      </c>
      <c r="R1356" t="s">
        <v>51</v>
      </c>
      <c r="S1356" t="s">
        <v>13475</v>
      </c>
      <c r="T1356">
        <v>0.70915722716563789</v>
      </c>
      <c r="U1356">
        <v>29</v>
      </c>
      <c r="V1356" t="s">
        <v>15481</v>
      </c>
      <c r="W1356" t="s">
        <v>15481</v>
      </c>
      <c r="X1356" t="s">
        <v>13243</v>
      </c>
      <c r="Y1356" s="102">
        <v>45993.385736689816</v>
      </c>
    </row>
    <row r="1357" spans="1:25" x14ac:dyDescent="0.25">
      <c r="A1357">
        <v>2456</v>
      </c>
      <c r="B1357" t="s">
        <v>3059</v>
      </c>
      <c r="C1357" t="s">
        <v>3060</v>
      </c>
      <c r="D1357" t="s">
        <v>3061</v>
      </c>
      <c r="E1357" t="s">
        <v>399</v>
      </c>
      <c r="F1357" t="s">
        <v>487</v>
      </c>
      <c r="G1357" t="s">
        <v>3033</v>
      </c>
      <c r="H1357">
        <v>2004</v>
      </c>
      <c r="I1357" t="s">
        <v>15450</v>
      </c>
      <c r="J1357" t="s">
        <v>2179</v>
      </c>
      <c r="K1357" t="s">
        <v>13254</v>
      </c>
      <c r="L1357">
        <v>1.75</v>
      </c>
      <c r="M1357">
        <v>2</v>
      </c>
      <c r="N1357" t="s">
        <v>73</v>
      </c>
      <c r="O1357" t="s">
        <v>50</v>
      </c>
      <c r="P1357">
        <v>0</v>
      </c>
      <c r="Q1357" t="s">
        <v>51</v>
      </c>
      <c r="R1357" t="s">
        <v>51</v>
      </c>
      <c r="S1357" t="s">
        <v>13476</v>
      </c>
      <c r="T1357">
        <v>2.7953473869533845</v>
      </c>
      <c r="U1357">
        <v>34.700000000000003</v>
      </c>
      <c r="V1357" t="s">
        <v>15481</v>
      </c>
      <c r="W1357" t="s">
        <v>15481</v>
      </c>
      <c r="X1357" t="s">
        <v>13243</v>
      </c>
      <c r="Y1357" s="102">
        <v>45993.385736689816</v>
      </c>
    </row>
    <row r="1358" spans="1:25" x14ac:dyDescent="0.25">
      <c r="A1358">
        <v>2457</v>
      </c>
      <c r="B1358" t="s">
        <v>3062</v>
      </c>
      <c r="C1358" t="s">
        <v>3063</v>
      </c>
      <c r="D1358" t="s">
        <v>3064</v>
      </c>
      <c r="E1358" t="s">
        <v>399</v>
      </c>
      <c r="F1358" t="s">
        <v>487</v>
      </c>
      <c r="G1358" t="s">
        <v>3065</v>
      </c>
      <c r="H1358">
        <v>1973</v>
      </c>
      <c r="I1358" t="s">
        <v>15470</v>
      </c>
      <c r="J1358" t="s">
        <v>2211</v>
      </c>
      <c r="K1358" t="s">
        <v>13251</v>
      </c>
      <c r="L1358">
        <v>1</v>
      </c>
      <c r="M1358">
        <v>3</v>
      </c>
      <c r="N1358" t="s">
        <v>49</v>
      </c>
      <c r="O1358" t="s">
        <v>2759</v>
      </c>
      <c r="P1358">
        <v>0</v>
      </c>
      <c r="Q1358" t="s">
        <v>51</v>
      </c>
      <c r="R1358" t="s">
        <v>51</v>
      </c>
      <c r="S1358" t="s">
        <v>13477</v>
      </c>
      <c r="T1358">
        <v>2.4724199914963512</v>
      </c>
      <c r="U1358">
        <v>80</v>
      </c>
      <c r="V1358" t="s">
        <v>15481</v>
      </c>
      <c r="W1358" t="s">
        <v>15481</v>
      </c>
      <c r="X1358" t="s">
        <v>13243</v>
      </c>
      <c r="Y1358" s="102">
        <v>45993.385736689816</v>
      </c>
    </row>
    <row r="1359" spans="1:25" x14ac:dyDescent="0.25">
      <c r="A1359">
        <v>2458</v>
      </c>
      <c r="B1359" t="s">
        <v>3066</v>
      </c>
      <c r="C1359" t="s">
        <v>3067</v>
      </c>
      <c r="D1359" t="s">
        <v>3068</v>
      </c>
      <c r="E1359" t="s">
        <v>399</v>
      </c>
      <c r="F1359" t="s">
        <v>487</v>
      </c>
      <c r="G1359" t="s">
        <v>3069</v>
      </c>
      <c r="H1359">
        <v>1972</v>
      </c>
      <c r="I1359" t="s">
        <v>15440</v>
      </c>
      <c r="J1359" t="s">
        <v>48</v>
      </c>
      <c r="K1359" t="s">
        <v>13251</v>
      </c>
      <c r="L1359">
        <v>0</v>
      </c>
      <c r="M1359">
        <v>4</v>
      </c>
      <c r="N1359" t="s">
        <v>49</v>
      </c>
      <c r="O1359" t="s">
        <v>50</v>
      </c>
      <c r="P1359">
        <v>0</v>
      </c>
      <c r="Q1359" t="s">
        <v>51</v>
      </c>
      <c r="R1359" t="s">
        <v>51</v>
      </c>
      <c r="S1359" t="s">
        <v>13478</v>
      </c>
      <c r="T1359">
        <v>0.94653384173383337</v>
      </c>
      <c r="U1359">
        <v>346</v>
      </c>
      <c r="V1359" t="s">
        <v>15172</v>
      </c>
      <c r="W1359" t="s">
        <v>15172</v>
      </c>
      <c r="X1359" t="s">
        <v>13242</v>
      </c>
      <c r="Y1359" s="102">
        <v>45993.385736689816</v>
      </c>
    </row>
    <row r="1360" spans="1:25" x14ac:dyDescent="0.25">
      <c r="A1360">
        <v>2459</v>
      </c>
      <c r="B1360" t="s">
        <v>3070</v>
      </c>
      <c r="C1360" t="s">
        <v>3071</v>
      </c>
      <c r="D1360" t="s">
        <v>3072</v>
      </c>
      <c r="E1360" t="s">
        <v>399</v>
      </c>
      <c r="F1360" t="s">
        <v>487</v>
      </c>
      <c r="G1360" t="s">
        <v>3073</v>
      </c>
      <c r="H1360">
        <v>1931</v>
      </c>
      <c r="I1360" t="s">
        <v>15440</v>
      </c>
      <c r="J1360" t="s">
        <v>928</v>
      </c>
      <c r="K1360" t="s">
        <v>13254</v>
      </c>
      <c r="L1360">
        <v>4</v>
      </c>
      <c r="M1360">
        <v>7</v>
      </c>
      <c r="N1360" t="s">
        <v>928</v>
      </c>
      <c r="O1360" t="s">
        <v>50</v>
      </c>
      <c r="P1360">
        <v>0</v>
      </c>
      <c r="Q1360" t="s">
        <v>51</v>
      </c>
      <c r="R1360" t="s">
        <v>51</v>
      </c>
      <c r="S1360" t="s">
        <v>13479</v>
      </c>
      <c r="T1360">
        <v>2.4971178603338879</v>
      </c>
      <c r="U1360">
        <v>135</v>
      </c>
      <c r="V1360" t="s">
        <v>15481</v>
      </c>
      <c r="W1360" t="s">
        <v>15481</v>
      </c>
      <c r="X1360" t="s">
        <v>13243</v>
      </c>
      <c r="Y1360" s="102">
        <v>45993.385736689816</v>
      </c>
    </row>
    <row r="1361" spans="1:25" x14ac:dyDescent="0.25">
      <c r="A1361">
        <v>2462</v>
      </c>
      <c r="B1361" t="s">
        <v>3074</v>
      </c>
      <c r="C1361" t="s">
        <v>3075</v>
      </c>
      <c r="D1361" t="s">
        <v>3076</v>
      </c>
      <c r="E1361" t="s">
        <v>399</v>
      </c>
      <c r="F1361" t="s">
        <v>487</v>
      </c>
      <c r="G1361" t="s">
        <v>3077</v>
      </c>
      <c r="H1361">
        <v>1920</v>
      </c>
      <c r="I1361" t="s">
        <v>15450</v>
      </c>
      <c r="J1361" t="s">
        <v>928</v>
      </c>
      <c r="K1361" t="s">
        <v>13344</v>
      </c>
      <c r="L1361">
        <v>6.75</v>
      </c>
      <c r="M1361">
        <v>2</v>
      </c>
      <c r="N1361" t="s">
        <v>928</v>
      </c>
      <c r="O1361" t="s">
        <v>50</v>
      </c>
      <c r="P1361">
        <v>0</v>
      </c>
      <c r="Q1361" t="s">
        <v>51</v>
      </c>
      <c r="R1361" t="s">
        <v>51</v>
      </c>
      <c r="S1361" t="s">
        <v>13480</v>
      </c>
      <c r="T1361">
        <v>1.1381490335993187</v>
      </c>
      <c r="U1361">
        <v>29</v>
      </c>
      <c r="V1361" t="s">
        <v>15481</v>
      </c>
      <c r="W1361" t="s">
        <v>15481</v>
      </c>
      <c r="X1361" t="s">
        <v>13243</v>
      </c>
      <c r="Y1361" s="102">
        <v>45993.385736689816</v>
      </c>
    </row>
    <row r="1362" spans="1:25" x14ac:dyDescent="0.25">
      <c r="A1362">
        <v>2463</v>
      </c>
      <c r="B1362" t="s">
        <v>3078</v>
      </c>
      <c r="C1362" t="s">
        <v>3079</v>
      </c>
      <c r="D1362" t="s">
        <v>3080</v>
      </c>
      <c r="E1362" t="s">
        <v>399</v>
      </c>
      <c r="F1362" t="s">
        <v>487</v>
      </c>
      <c r="G1362" t="s">
        <v>3081</v>
      </c>
      <c r="H1362">
        <v>1998</v>
      </c>
      <c r="I1362" t="s">
        <v>15440</v>
      </c>
      <c r="J1362" t="s">
        <v>48</v>
      </c>
      <c r="K1362" t="s">
        <v>13251</v>
      </c>
      <c r="L1362">
        <v>0</v>
      </c>
      <c r="M1362">
        <v>3</v>
      </c>
      <c r="N1362" t="s">
        <v>49</v>
      </c>
      <c r="O1362" t="s">
        <v>50</v>
      </c>
      <c r="P1362">
        <v>0</v>
      </c>
      <c r="Q1362" t="s">
        <v>51</v>
      </c>
      <c r="R1362" t="s">
        <v>51</v>
      </c>
      <c r="S1362" t="s">
        <v>13481</v>
      </c>
      <c r="T1362">
        <v>6.2526341920439661</v>
      </c>
      <c r="U1362">
        <v>328</v>
      </c>
      <c r="V1362" t="s">
        <v>15481</v>
      </c>
      <c r="W1362" t="s">
        <v>15481</v>
      </c>
      <c r="X1362" t="s">
        <v>13243</v>
      </c>
      <c r="Y1362" s="102">
        <v>45993.385736689816</v>
      </c>
    </row>
    <row r="1363" spans="1:25" x14ac:dyDescent="0.25">
      <c r="A1363">
        <v>2464</v>
      </c>
      <c r="B1363" t="s">
        <v>3082</v>
      </c>
      <c r="C1363" t="s">
        <v>3083</v>
      </c>
      <c r="D1363" t="s">
        <v>3084</v>
      </c>
      <c r="E1363" t="s">
        <v>399</v>
      </c>
      <c r="F1363" t="s">
        <v>487</v>
      </c>
      <c r="G1363" t="s">
        <v>3085</v>
      </c>
      <c r="H1363">
        <v>1973</v>
      </c>
      <c r="I1363" t="s">
        <v>15450</v>
      </c>
      <c r="J1363" t="s">
        <v>928</v>
      </c>
      <c r="K1363" t="s">
        <v>13254</v>
      </c>
      <c r="L1363">
        <v>2</v>
      </c>
      <c r="M1363">
        <v>2</v>
      </c>
      <c r="N1363" t="s">
        <v>59</v>
      </c>
      <c r="O1363" t="s">
        <v>475</v>
      </c>
      <c r="P1363">
        <v>0</v>
      </c>
      <c r="Q1363" t="s">
        <v>51</v>
      </c>
      <c r="R1363" t="s">
        <v>51</v>
      </c>
      <c r="S1363" t="s">
        <v>13482</v>
      </c>
      <c r="T1363">
        <v>0.22268347003602065</v>
      </c>
      <c r="U1363">
        <v>142</v>
      </c>
      <c r="V1363" t="s">
        <v>15481</v>
      </c>
      <c r="W1363" t="s">
        <v>15481</v>
      </c>
      <c r="X1363" t="s">
        <v>13243</v>
      </c>
      <c r="Y1363" s="102">
        <v>45993.385736689816</v>
      </c>
    </row>
    <row r="1364" spans="1:25" x14ac:dyDescent="0.25">
      <c r="A1364">
        <v>2465</v>
      </c>
      <c r="B1364" t="s">
        <v>3086</v>
      </c>
      <c r="C1364" t="s">
        <v>3087</v>
      </c>
      <c r="D1364" t="s">
        <v>3084</v>
      </c>
      <c r="E1364" t="s">
        <v>399</v>
      </c>
      <c r="F1364" t="s">
        <v>487</v>
      </c>
      <c r="G1364" t="s">
        <v>3088</v>
      </c>
      <c r="H1364">
        <v>1973</v>
      </c>
      <c r="I1364" t="s">
        <v>15440</v>
      </c>
      <c r="J1364" t="s">
        <v>928</v>
      </c>
      <c r="K1364" t="s">
        <v>13344</v>
      </c>
      <c r="L1364">
        <v>6.5</v>
      </c>
      <c r="M1364">
        <v>1</v>
      </c>
      <c r="N1364" t="s">
        <v>59</v>
      </c>
      <c r="O1364" t="s">
        <v>50</v>
      </c>
      <c r="P1364">
        <v>0</v>
      </c>
      <c r="Q1364" t="s">
        <v>51</v>
      </c>
      <c r="R1364" t="s">
        <v>51</v>
      </c>
      <c r="S1364" t="s">
        <v>13482</v>
      </c>
      <c r="T1364">
        <v>1.8219337605835959</v>
      </c>
      <c r="U1364">
        <v>37</v>
      </c>
      <c r="V1364" t="s">
        <v>15481</v>
      </c>
      <c r="W1364" t="s">
        <v>15481</v>
      </c>
      <c r="X1364" t="s">
        <v>13243</v>
      </c>
      <c r="Y1364" s="102">
        <v>45993.385736689816</v>
      </c>
    </row>
    <row r="1365" spans="1:25" x14ac:dyDescent="0.25">
      <c r="A1365">
        <v>2466</v>
      </c>
      <c r="B1365" t="s">
        <v>3089</v>
      </c>
      <c r="C1365" t="s">
        <v>3090</v>
      </c>
      <c r="D1365" t="s">
        <v>3091</v>
      </c>
      <c r="E1365" t="s">
        <v>399</v>
      </c>
      <c r="F1365" t="s">
        <v>487</v>
      </c>
      <c r="G1365" t="s">
        <v>3092</v>
      </c>
      <c r="H1365">
        <v>1971</v>
      </c>
      <c r="I1365" t="s">
        <v>15440</v>
      </c>
      <c r="J1365" t="s">
        <v>928</v>
      </c>
      <c r="K1365" t="s">
        <v>13344</v>
      </c>
      <c r="L1365">
        <v>6.5</v>
      </c>
      <c r="M1365">
        <v>1</v>
      </c>
      <c r="N1365" t="s">
        <v>59</v>
      </c>
      <c r="O1365" t="s">
        <v>50</v>
      </c>
      <c r="P1365">
        <v>0</v>
      </c>
      <c r="Q1365" t="s">
        <v>51</v>
      </c>
      <c r="R1365" t="s">
        <v>51</v>
      </c>
      <c r="S1365" t="s">
        <v>13483</v>
      </c>
      <c r="T1365">
        <v>4.0633308998264352</v>
      </c>
      <c r="U1365">
        <v>44</v>
      </c>
      <c r="V1365" t="s">
        <v>15481</v>
      </c>
      <c r="W1365" t="s">
        <v>15481</v>
      </c>
      <c r="X1365" t="s">
        <v>13243</v>
      </c>
      <c r="Y1365" s="102">
        <v>45993.385736689816</v>
      </c>
    </row>
    <row r="1366" spans="1:25" x14ac:dyDescent="0.25">
      <c r="A1366">
        <v>2467</v>
      </c>
      <c r="B1366" t="s">
        <v>3093</v>
      </c>
      <c r="C1366" t="s">
        <v>3094</v>
      </c>
      <c r="D1366" t="s">
        <v>3091</v>
      </c>
      <c r="E1366" t="s">
        <v>399</v>
      </c>
      <c r="F1366" t="s">
        <v>487</v>
      </c>
      <c r="G1366" t="s">
        <v>3095</v>
      </c>
      <c r="H1366">
        <v>1935</v>
      </c>
      <c r="I1366" t="s">
        <v>15450</v>
      </c>
      <c r="J1366" t="s">
        <v>2179</v>
      </c>
      <c r="K1366" t="s">
        <v>13254</v>
      </c>
      <c r="L1366">
        <v>6</v>
      </c>
      <c r="M1366">
        <v>1</v>
      </c>
      <c r="N1366" t="s">
        <v>59</v>
      </c>
      <c r="O1366" t="s">
        <v>2278</v>
      </c>
      <c r="P1366">
        <v>0</v>
      </c>
      <c r="Q1366" t="s">
        <v>51</v>
      </c>
      <c r="R1366" t="s">
        <v>51</v>
      </c>
      <c r="S1366" t="s">
        <v>13483</v>
      </c>
      <c r="T1366">
        <v>17.100229581124633</v>
      </c>
      <c r="U1366">
        <v>145</v>
      </c>
      <c r="V1366" t="s">
        <v>15481</v>
      </c>
      <c r="W1366" t="s">
        <v>15481</v>
      </c>
      <c r="X1366" t="s">
        <v>13243</v>
      </c>
      <c r="Y1366" s="102">
        <v>45993.385736689816</v>
      </c>
    </row>
    <row r="1367" spans="1:25" x14ac:dyDescent="0.25">
      <c r="A1367">
        <v>2468</v>
      </c>
      <c r="B1367" t="s">
        <v>3096</v>
      </c>
      <c r="C1367" t="s">
        <v>3097</v>
      </c>
      <c r="D1367" t="s">
        <v>3098</v>
      </c>
      <c r="E1367" t="s">
        <v>399</v>
      </c>
      <c r="F1367" t="s">
        <v>487</v>
      </c>
      <c r="G1367" t="s">
        <v>3099</v>
      </c>
      <c r="H1367">
        <v>1954</v>
      </c>
      <c r="I1367" t="s">
        <v>15470</v>
      </c>
      <c r="J1367" t="s">
        <v>928</v>
      </c>
      <c r="K1367" t="s">
        <v>13254</v>
      </c>
      <c r="L1367">
        <v>2.5</v>
      </c>
      <c r="M1367">
        <v>3</v>
      </c>
      <c r="N1367" t="s">
        <v>928</v>
      </c>
      <c r="O1367" t="s">
        <v>50</v>
      </c>
      <c r="P1367">
        <v>0</v>
      </c>
      <c r="Q1367" t="s">
        <v>51</v>
      </c>
      <c r="R1367" t="s">
        <v>51</v>
      </c>
      <c r="S1367" t="s">
        <v>13484</v>
      </c>
      <c r="T1367">
        <v>3.3312445574729104</v>
      </c>
      <c r="U1367">
        <v>77</v>
      </c>
      <c r="V1367" t="s">
        <v>15481</v>
      </c>
      <c r="W1367" t="s">
        <v>15481</v>
      </c>
      <c r="X1367" t="s">
        <v>13243</v>
      </c>
      <c r="Y1367" s="102">
        <v>45993.385736689816</v>
      </c>
    </row>
    <row r="1368" spans="1:25" x14ac:dyDescent="0.25">
      <c r="A1368">
        <v>2469</v>
      </c>
      <c r="B1368" t="s">
        <v>3100</v>
      </c>
      <c r="C1368" t="s">
        <v>3101</v>
      </c>
      <c r="D1368" t="s">
        <v>3102</v>
      </c>
      <c r="E1368" t="s">
        <v>399</v>
      </c>
      <c r="F1368" t="s">
        <v>487</v>
      </c>
      <c r="G1368" t="s">
        <v>3103</v>
      </c>
      <c r="H1368">
        <v>1971</v>
      </c>
      <c r="I1368" t="s">
        <v>15450</v>
      </c>
      <c r="J1368" t="s">
        <v>928</v>
      </c>
      <c r="K1368" t="s">
        <v>13344</v>
      </c>
      <c r="L1368">
        <v>1</v>
      </c>
      <c r="M1368">
        <v>1</v>
      </c>
      <c r="N1368" t="s">
        <v>928</v>
      </c>
      <c r="O1368" t="s">
        <v>50</v>
      </c>
      <c r="P1368">
        <v>0</v>
      </c>
      <c r="Q1368" t="s">
        <v>51</v>
      </c>
      <c r="R1368" t="s">
        <v>51</v>
      </c>
      <c r="S1368" t="s">
        <v>13485</v>
      </c>
      <c r="T1368">
        <v>4.4812490304560404</v>
      </c>
      <c r="U1368">
        <v>26</v>
      </c>
      <c r="V1368" t="s">
        <v>15481</v>
      </c>
      <c r="W1368" t="s">
        <v>15481</v>
      </c>
      <c r="X1368" t="s">
        <v>13243</v>
      </c>
      <c r="Y1368" s="102">
        <v>45993.385736689816</v>
      </c>
    </row>
    <row r="1369" spans="1:25" x14ac:dyDescent="0.25">
      <c r="A1369">
        <v>2470</v>
      </c>
      <c r="B1369" t="s">
        <v>3104</v>
      </c>
      <c r="C1369" t="s">
        <v>3105</v>
      </c>
      <c r="D1369" t="s">
        <v>2816</v>
      </c>
      <c r="E1369" t="s">
        <v>399</v>
      </c>
      <c r="F1369" t="s">
        <v>487</v>
      </c>
      <c r="G1369" t="s">
        <v>3106</v>
      </c>
      <c r="H1369">
        <v>1950</v>
      </c>
      <c r="I1369" t="s">
        <v>15440</v>
      </c>
      <c r="J1369" t="s">
        <v>928</v>
      </c>
      <c r="K1369" t="s">
        <v>13344</v>
      </c>
      <c r="L1369">
        <v>13.5</v>
      </c>
      <c r="M1369">
        <v>1</v>
      </c>
      <c r="N1369" t="s">
        <v>59</v>
      </c>
      <c r="O1369" t="s">
        <v>50</v>
      </c>
      <c r="P1369">
        <v>0</v>
      </c>
      <c r="Q1369" t="s">
        <v>51</v>
      </c>
      <c r="R1369" t="s">
        <v>51</v>
      </c>
      <c r="S1369" t="s">
        <v>13486</v>
      </c>
      <c r="T1369">
        <v>10.107945516859949</v>
      </c>
      <c r="U1369">
        <v>25</v>
      </c>
      <c r="V1369" t="s">
        <v>15481</v>
      </c>
      <c r="W1369" t="s">
        <v>15481</v>
      </c>
      <c r="X1369" t="s">
        <v>13243</v>
      </c>
      <c r="Y1369" s="102">
        <v>45993.385736689816</v>
      </c>
    </row>
    <row r="1370" spans="1:25" x14ac:dyDescent="0.25">
      <c r="A1370">
        <v>2471</v>
      </c>
      <c r="B1370" t="s">
        <v>3107</v>
      </c>
      <c r="C1370" t="s">
        <v>3108</v>
      </c>
      <c r="D1370" t="s">
        <v>2816</v>
      </c>
      <c r="E1370" t="s">
        <v>399</v>
      </c>
      <c r="F1370" t="s">
        <v>487</v>
      </c>
      <c r="G1370" t="s">
        <v>3103</v>
      </c>
      <c r="H1370">
        <v>1950</v>
      </c>
      <c r="I1370" t="s">
        <v>15440</v>
      </c>
      <c r="J1370" t="s">
        <v>2179</v>
      </c>
      <c r="K1370" t="s">
        <v>13254</v>
      </c>
      <c r="L1370">
        <v>2</v>
      </c>
      <c r="M1370">
        <v>1</v>
      </c>
      <c r="N1370" t="s">
        <v>59</v>
      </c>
      <c r="O1370" t="s">
        <v>50</v>
      </c>
      <c r="P1370">
        <v>0</v>
      </c>
      <c r="Q1370" t="s">
        <v>51</v>
      </c>
      <c r="R1370" t="s">
        <v>51</v>
      </c>
      <c r="S1370" t="s">
        <v>13486</v>
      </c>
      <c r="T1370">
        <v>10.473618398424014</v>
      </c>
      <c r="U1370">
        <v>23.5</v>
      </c>
      <c r="V1370" t="s">
        <v>15481</v>
      </c>
      <c r="W1370" t="s">
        <v>15481</v>
      </c>
      <c r="X1370" t="s">
        <v>13243</v>
      </c>
      <c r="Y1370" s="102">
        <v>45993.385736689816</v>
      </c>
    </row>
    <row r="1371" spans="1:25" x14ac:dyDescent="0.25">
      <c r="A1371">
        <v>2472</v>
      </c>
      <c r="B1371" t="s">
        <v>3109</v>
      </c>
      <c r="C1371" t="s">
        <v>3110</v>
      </c>
      <c r="D1371" t="s">
        <v>2816</v>
      </c>
      <c r="E1371" t="s">
        <v>399</v>
      </c>
      <c r="F1371" t="s">
        <v>487</v>
      </c>
      <c r="G1371" t="s">
        <v>3111</v>
      </c>
      <c r="H1371">
        <v>1938</v>
      </c>
      <c r="I1371" t="s">
        <v>15450</v>
      </c>
      <c r="J1371" t="s">
        <v>928</v>
      </c>
      <c r="K1371" t="s">
        <v>13344</v>
      </c>
      <c r="L1371">
        <v>2</v>
      </c>
      <c r="M1371">
        <v>1</v>
      </c>
      <c r="N1371" t="s">
        <v>59</v>
      </c>
      <c r="O1371" t="s">
        <v>50</v>
      </c>
      <c r="P1371">
        <v>0</v>
      </c>
      <c r="Q1371" t="s">
        <v>51</v>
      </c>
      <c r="R1371" t="s">
        <v>51</v>
      </c>
      <c r="S1371" t="s">
        <v>13486</v>
      </c>
      <c r="T1371">
        <v>11.703291711996915</v>
      </c>
      <c r="U1371">
        <v>32</v>
      </c>
      <c r="V1371" t="s">
        <v>15481</v>
      </c>
      <c r="W1371" t="s">
        <v>15481</v>
      </c>
      <c r="X1371" t="s">
        <v>13243</v>
      </c>
      <c r="Y1371" s="102">
        <v>45993.385736689816</v>
      </c>
    </row>
    <row r="1372" spans="1:25" x14ac:dyDescent="0.25">
      <c r="A1372">
        <v>2473</v>
      </c>
      <c r="B1372" t="s">
        <v>3112</v>
      </c>
      <c r="C1372" t="s">
        <v>3113</v>
      </c>
      <c r="D1372" t="s">
        <v>3114</v>
      </c>
      <c r="E1372" t="s">
        <v>399</v>
      </c>
      <c r="F1372" t="s">
        <v>487</v>
      </c>
      <c r="G1372" t="s">
        <v>3115</v>
      </c>
      <c r="H1372">
        <v>1938</v>
      </c>
      <c r="I1372" t="s">
        <v>15450</v>
      </c>
      <c r="J1372" t="s">
        <v>928</v>
      </c>
      <c r="K1372" t="s">
        <v>13254</v>
      </c>
      <c r="L1372">
        <v>3</v>
      </c>
      <c r="M1372">
        <v>6</v>
      </c>
      <c r="N1372" t="s">
        <v>928</v>
      </c>
      <c r="O1372" t="s">
        <v>50</v>
      </c>
      <c r="P1372">
        <v>0</v>
      </c>
      <c r="Q1372" t="s">
        <v>51</v>
      </c>
      <c r="R1372" t="s">
        <v>51</v>
      </c>
      <c r="S1372" t="s">
        <v>13487</v>
      </c>
      <c r="T1372">
        <v>0.40351921303311694</v>
      </c>
      <c r="U1372">
        <v>155</v>
      </c>
      <c r="V1372" t="s">
        <v>15481</v>
      </c>
      <c r="W1372" t="s">
        <v>15481</v>
      </c>
      <c r="X1372" t="s">
        <v>13243</v>
      </c>
      <c r="Y1372" s="102">
        <v>45993.385736689816</v>
      </c>
    </row>
    <row r="1373" spans="1:25" x14ac:dyDescent="0.25">
      <c r="A1373">
        <v>2474</v>
      </c>
      <c r="B1373" t="s">
        <v>3116</v>
      </c>
      <c r="C1373" t="s">
        <v>3117</v>
      </c>
      <c r="D1373" t="s">
        <v>3118</v>
      </c>
      <c r="E1373" t="s">
        <v>399</v>
      </c>
      <c r="F1373" t="s">
        <v>487</v>
      </c>
      <c r="G1373" t="s">
        <v>3119</v>
      </c>
      <c r="H1373">
        <v>1950</v>
      </c>
      <c r="I1373" t="s">
        <v>15440</v>
      </c>
      <c r="J1373" t="s">
        <v>928</v>
      </c>
      <c r="K1373" t="s">
        <v>13254</v>
      </c>
      <c r="L1373">
        <v>3</v>
      </c>
      <c r="M1373">
        <v>1</v>
      </c>
      <c r="N1373" t="s">
        <v>59</v>
      </c>
      <c r="O1373" t="s">
        <v>50</v>
      </c>
      <c r="P1373">
        <v>0</v>
      </c>
      <c r="Q1373" t="s">
        <v>51</v>
      </c>
      <c r="R1373" t="s">
        <v>51</v>
      </c>
      <c r="S1373" t="s">
        <v>13488</v>
      </c>
      <c r="T1373">
        <v>4.3389884606386904</v>
      </c>
      <c r="U1373">
        <v>31</v>
      </c>
      <c r="V1373" t="s">
        <v>15481</v>
      </c>
      <c r="W1373" t="s">
        <v>15481</v>
      </c>
      <c r="X1373" t="s">
        <v>13243</v>
      </c>
      <c r="Y1373" s="102">
        <v>45993.385736689816</v>
      </c>
    </row>
    <row r="1374" spans="1:25" x14ac:dyDescent="0.25">
      <c r="A1374">
        <v>2475</v>
      </c>
      <c r="B1374" t="s">
        <v>3120</v>
      </c>
      <c r="C1374" t="s">
        <v>3121</v>
      </c>
      <c r="D1374" t="s">
        <v>3122</v>
      </c>
      <c r="E1374" t="s">
        <v>399</v>
      </c>
      <c r="F1374" t="s">
        <v>487</v>
      </c>
      <c r="G1374" t="s">
        <v>3123</v>
      </c>
      <c r="H1374">
        <v>1950</v>
      </c>
      <c r="I1374" t="s">
        <v>15450</v>
      </c>
      <c r="J1374" t="s">
        <v>2179</v>
      </c>
      <c r="K1374" t="s">
        <v>13254</v>
      </c>
      <c r="L1374">
        <v>2</v>
      </c>
      <c r="M1374">
        <v>1</v>
      </c>
      <c r="N1374" t="s">
        <v>59</v>
      </c>
      <c r="O1374" t="s">
        <v>50</v>
      </c>
      <c r="P1374">
        <v>0</v>
      </c>
      <c r="Q1374" t="s">
        <v>51</v>
      </c>
      <c r="R1374" t="s">
        <v>51</v>
      </c>
      <c r="S1374" t="s">
        <v>13489</v>
      </c>
      <c r="T1374">
        <v>5.4594825287444942E-2</v>
      </c>
      <c r="U1374">
        <v>29</v>
      </c>
      <c r="V1374" t="s">
        <v>15481</v>
      </c>
      <c r="W1374" t="s">
        <v>15481</v>
      </c>
      <c r="X1374" t="s">
        <v>13243</v>
      </c>
      <c r="Y1374" s="102">
        <v>45993.385736689816</v>
      </c>
    </row>
    <row r="1375" spans="1:25" x14ac:dyDescent="0.25">
      <c r="A1375">
        <v>2477</v>
      </c>
      <c r="B1375" t="s">
        <v>3124</v>
      </c>
      <c r="C1375" t="s">
        <v>3125</v>
      </c>
      <c r="D1375" t="s">
        <v>3126</v>
      </c>
      <c r="E1375" t="s">
        <v>399</v>
      </c>
      <c r="F1375" t="s">
        <v>487</v>
      </c>
      <c r="G1375" t="s">
        <v>3127</v>
      </c>
      <c r="H1375">
        <v>2002</v>
      </c>
      <c r="I1375" t="s">
        <v>15440</v>
      </c>
      <c r="J1375" t="s">
        <v>2179</v>
      </c>
      <c r="K1375" t="s">
        <v>13254</v>
      </c>
      <c r="L1375">
        <v>8</v>
      </c>
      <c r="M1375">
        <v>1</v>
      </c>
      <c r="N1375" t="s">
        <v>59</v>
      </c>
      <c r="O1375" t="s">
        <v>50</v>
      </c>
      <c r="P1375">
        <v>0</v>
      </c>
      <c r="Q1375" t="s">
        <v>51</v>
      </c>
      <c r="R1375" t="s">
        <v>51</v>
      </c>
      <c r="S1375" t="s">
        <v>13490</v>
      </c>
      <c r="T1375">
        <v>0.17044303976700209</v>
      </c>
      <c r="U1375">
        <v>24.8</v>
      </c>
      <c r="V1375" t="s">
        <v>15481</v>
      </c>
      <c r="W1375" t="s">
        <v>15481</v>
      </c>
      <c r="X1375" t="s">
        <v>13243</v>
      </c>
      <c r="Y1375" s="102">
        <v>45993.385736689816</v>
      </c>
    </row>
    <row r="1376" spans="1:25" x14ac:dyDescent="0.25">
      <c r="A1376">
        <v>2478</v>
      </c>
      <c r="B1376" t="s">
        <v>3128</v>
      </c>
      <c r="C1376" t="s">
        <v>3129</v>
      </c>
      <c r="D1376" t="s">
        <v>3130</v>
      </c>
      <c r="E1376" t="s">
        <v>399</v>
      </c>
      <c r="F1376" t="s">
        <v>487</v>
      </c>
      <c r="G1376" t="s">
        <v>3131</v>
      </c>
      <c r="H1376">
        <v>1950</v>
      </c>
      <c r="I1376" t="s">
        <v>15440</v>
      </c>
      <c r="J1376" t="s">
        <v>928</v>
      </c>
      <c r="K1376" t="s">
        <v>13254</v>
      </c>
      <c r="L1376">
        <v>3</v>
      </c>
      <c r="M1376">
        <v>1</v>
      </c>
      <c r="N1376" t="s">
        <v>928</v>
      </c>
      <c r="O1376" t="s">
        <v>50</v>
      </c>
      <c r="P1376">
        <v>0</v>
      </c>
      <c r="Q1376" t="s">
        <v>51</v>
      </c>
      <c r="R1376" t="s">
        <v>51</v>
      </c>
      <c r="S1376" t="s">
        <v>13491</v>
      </c>
      <c r="T1376">
        <v>8.6787396451889876E-2</v>
      </c>
      <c r="U1376">
        <v>26</v>
      </c>
      <c r="V1376" t="s">
        <v>15481</v>
      </c>
      <c r="W1376" t="s">
        <v>15481</v>
      </c>
      <c r="X1376" t="s">
        <v>13243</v>
      </c>
      <c r="Y1376" s="102">
        <v>45993.385736689816</v>
      </c>
    </row>
    <row r="1377" spans="1:25" x14ac:dyDescent="0.25">
      <c r="A1377">
        <v>2479</v>
      </c>
      <c r="B1377" t="s">
        <v>3132</v>
      </c>
      <c r="C1377" t="s">
        <v>3133</v>
      </c>
      <c r="D1377" t="s">
        <v>3134</v>
      </c>
      <c r="E1377" t="s">
        <v>399</v>
      </c>
      <c r="F1377" t="s">
        <v>487</v>
      </c>
      <c r="G1377" t="s">
        <v>3135</v>
      </c>
      <c r="H1377">
        <v>1950</v>
      </c>
      <c r="I1377" t="s">
        <v>15450</v>
      </c>
      <c r="J1377" t="s">
        <v>2179</v>
      </c>
      <c r="K1377" t="s">
        <v>13254</v>
      </c>
      <c r="L1377">
        <v>5</v>
      </c>
      <c r="M1377">
        <v>1</v>
      </c>
      <c r="N1377" t="s">
        <v>928</v>
      </c>
      <c r="O1377" t="s">
        <v>50</v>
      </c>
      <c r="P1377">
        <v>0</v>
      </c>
      <c r="Q1377" t="s">
        <v>51</v>
      </c>
      <c r="R1377" t="s">
        <v>51</v>
      </c>
      <c r="S1377" t="s">
        <v>13492</v>
      </c>
      <c r="T1377">
        <v>0.12516991525617127</v>
      </c>
      <c r="U1377">
        <v>28</v>
      </c>
      <c r="V1377" t="s">
        <v>15481</v>
      </c>
      <c r="W1377" t="s">
        <v>15481</v>
      </c>
      <c r="X1377" t="s">
        <v>13243</v>
      </c>
      <c r="Y1377" s="102">
        <v>45993.385736689816</v>
      </c>
    </row>
    <row r="1378" spans="1:25" x14ac:dyDescent="0.25">
      <c r="A1378">
        <v>2480</v>
      </c>
      <c r="B1378" t="s">
        <v>3136</v>
      </c>
      <c r="C1378" t="s">
        <v>3137</v>
      </c>
      <c r="D1378" t="s">
        <v>3138</v>
      </c>
      <c r="E1378" t="s">
        <v>399</v>
      </c>
      <c r="F1378" t="s">
        <v>487</v>
      </c>
      <c r="G1378" t="s">
        <v>3135</v>
      </c>
      <c r="H1378">
        <v>1950</v>
      </c>
      <c r="I1378" t="s">
        <v>15450</v>
      </c>
      <c r="J1378" t="s">
        <v>2179</v>
      </c>
      <c r="K1378" t="s">
        <v>13254</v>
      </c>
      <c r="L1378">
        <v>4.5</v>
      </c>
      <c r="M1378">
        <v>1</v>
      </c>
      <c r="N1378" t="s">
        <v>59</v>
      </c>
      <c r="O1378" t="s">
        <v>50</v>
      </c>
      <c r="P1378">
        <v>0</v>
      </c>
      <c r="Q1378" t="s">
        <v>51</v>
      </c>
      <c r="R1378" t="s">
        <v>51</v>
      </c>
      <c r="S1378" t="s">
        <v>13493</v>
      </c>
      <c r="T1378">
        <v>0.42864690230631347</v>
      </c>
      <c r="U1378">
        <v>26</v>
      </c>
      <c r="V1378" t="s">
        <v>15481</v>
      </c>
      <c r="W1378" t="s">
        <v>15481</v>
      </c>
      <c r="X1378" t="s">
        <v>13243</v>
      </c>
      <c r="Y1378" s="102">
        <v>45993.385736689816</v>
      </c>
    </row>
    <row r="1379" spans="1:25" x14ac:dyDescent="0.25">
      <c r="A1379">
        <v>2481</v>
      </c>
      <c r="B1379" t="s">
        <v>3139</v>
      </c>
      <c r="C1379" t="s">
        <v>3140</v>
      </c>
      <c r="D1379" t="s">
        <v>3141</v>
      </c>
      <c r="E1379" t="s">
        <v>399</v>
      </c>
      <c r="F1379" t="s">
        <v>487</v>
      </c>
      <c r="G1379" t="s">
        <v>3142</v>
      </c>
      <c r="H1379">
        <v>1962</v>
      </c>
      <c r="I1379" t="s">
        <v>15440</v>
      </c>
      <c r="J1379" t="s">
        <v>2211</v>
      </c>
      <c r="K1379" t="s">
        <v>13251</v>
      </c>
      <c r="L1379">
        <v>0</v>
      </c>
      <c r="M1379">
        <v>3</v>
      </c>
      <c r="N1379" t="s">
        <v>49</v>
      </c>
      <c r="O1379" t="s">
        <v>65</v>
      </c>
      <c r="P1379">
        <v>0</v>
      </c>
      <c r="Q1379" t="s">
        <v>51</v>
      </c>
      <c r="R1379" t="s">
        <v>51</v>
      </c>
      <c r="S1379" t="s">
        <v>13494</v>
      </c>
      <c r="T1379">
        <v>22.864831462019687</v>
      </c>
      <c r="U1379">
        <v>90</v>
      </c>
      <c r="V1379" t="s">
        <v>15481</v>
      </c>
      <c r="W1379" t="s">
        <v>15481</v>
      </c>
      <c r="X1379" t="s">
        <v>13243</v>
      </c>
      <c r="Y1379" s="102">
        <v>45993.385736689816</v>
      </c>
    </row>
    <row r="1380" spans="1:25" x14ac:dyDescent="0.25">
      <c r="A1380">
        <v>2485</v>
      </c>
      <c r="B1380" t="s">
        <v>3143</v>
      </c>
      <c r="C1380" t="s">
        <v>3144</v>
      </c>
      <c r="D1380" t="s">
        <v>3145</v>
      </c>
      <c r="E1380" t="s">
        <v>399</v>
      </c>
      <c r="F1380" t="s">
        <v>487</v>
      </c>
      <c r="G1380" t="s">
        <v>3146</v>
      </c>
      <c r="H1380">
        <v>1962</v>
      </c>
      <c r="I1380" t="s">
        <v>15440</v>
      </c>
      <c r="J1380" t="s">
        <v>2211</v>
      </c>
      <c r="K1380" t="s">
        <v>13251</v>
      </c>
      <c r="L1380">
        <v>0</v>
      </c>
      <c r="M1380">
        <v>2</v>
      </c>
      <c r="N1380" t="s">
        <v>49</v>
      </c>
      <c r="O1380" t="s">
        <v>65</v>
      </c>
      <c r="P1380">
        <v>0</v>
      </c>
      <c r="Q1380" t="s">
        <v>51</v>
      </c>
      <c r="R1380" t="s">
        <v>51</v>
      </c>
      <c r="S1380" t="s">
        <v>13495</v>
      </c>
      <c r="T1380">
        <v>0.36372900000000002</v>
      </c>
      <c r="U1380">
        <v>40</v>
      </c>
      <c r="V1380" t="s">
        <v>15481</v>
      </c>
      <c r="W1380" t="s">
        <v>15481</v>
      </c>
      <c r="X1380" t="s">
        <v>13243</v>
      </c>
      <c r="Y1380" s="102">
        <v>45993.385736689816</v>
      </c>
    </row>
    <row r="1381" spans="1:25" x14ac:dyDescent="0.25">
      <c r="A1381">
        <v>2486</v>
      </c>
      <c r="B1381" t="s">
        <v>3147</v>
      </c>
      <c r="C1381" t="s">
        <v>3148</v>
      </c>
      <c r="D1381" t="s">
        <v>3145</v>
      </c>
      <c r="E1381" t="s">
        <v>399</v>
      </c>
      <c r="F1381" t="s">
        <v>487</v>
      </c>
      <c r="G1381" t="s">
        <v>3149</v>
      </c>
      <c r="H1381">
        <v>1962</v>
      </c>
      <c r="I1381" t="s">
        <v>15440</v>
      </c>
      <c r="J1381" t="s">
        <v>2211</v>
      </c>
      <c r="K1381" t="s">
        <v>13251</v>
      </c>
      <c r="L1381">
        <v>0</v>
      </c>
      <c r="M1381">
        <v>1</v>
      </c>
      <c r="N1381" t="s">
        <v>49</v>
      </c>
      <c r="O1381" t="s">
        <v>65</v>
      </c>
      <c r="P1381">
        <v>0</v>
      </c>
      <c r="Q1381" t="s">
        <v>51</v>
      </c>
      <c r="R1381" t="s">
        <v>51</v>
      </c>
      <c r="S1381" t="s">
        <v>13495</v>
      </c>
      <c r="T1381">
        <v>0.71194987999502757</v>
      </c>
      <c r="U1381">
        <v>20</v>
      </c>
      <c r="V1381" t="s">
        <v>15481</v>
      </c>
      <c r="W1381" t="s">
        <v>15481</v>
      </c>
      <c r="X1381" t="s">
        <v>13243</v>
      </c>
      <c r="Y1381" s="102">
        <v>45993.385736689816</v>
      </c>
    </row>
    <row r="1382" spans="1:25" x14ac:dyDescent="0.25">
      <c r="A1382">
        <v>2487</v>
      </c>
      <c r="B1382" t="s">
        <v>3150</v>
      </c>
      <c r="C1382" t="s">
        <v>3151</v>
      </c>
      <c r="D1382" t="s">
        <v>3145</v>
      </c>
      <c r="E1382" t="s">
        <v>399</v>
      </c>
      <c r="F1382" t="s">
        <v>487</v>
      </c>
      <c r="G1382" t="s">
        <v>3152</v>
      </c>
      <c r="H1382">
        <v>1962</v>
      </c>
      <c r="I1382" t="s">
        <v>15440</v>
      </c>
      <c r="J1382" t="s">
        <v>2211</v>
      </c>
      <c r="K1382" t="s">
        <v>13251</v>
      </c>
      <c r="L1382">
        <v>0</v>
      </c>
      <c r="M1382">
        <v>2</v>
      </c>
      <c r="N1382" t="s">
        <v>49</v>
      </c>
      <c r="O1382" t="s">
        <v>65</v>
      </c>
      <c r="P1382">
        <v>0</v>
      </c>
      <c r="Q1382" t="s">
        <v>51</v>
      </c>
      <c r="R1382" t="s">
        <v>51</v>
      </c>
      <c r="S1382" t="s">
        <v>13495</v>
      </c>
      <c r="T1382">
        <v>2.0682260000000001</v>
      </c>
      <c r="U1382">
        <v>55</v>
      </c>
      <c r="V1382" t="s">
        <v>15481</v>
      </c>
      <c r="W1382" t="s">
        <v>15481</v>
      </c>
      <c r="X1382" t="s">
        <v>13243</v>
      </c>
      <c r="Y1382" s="102">
        <v>45993.385736689816</v>
      </c>
    </row>
    <row r="1383" spans="1:25" x14ac:dyDescent="0.25">
      <c r="A1383">
        <v>2488</v>
      </c>
      <c r="B1383" t="s">
        <v>3153</v>
      </c>
      <c r="C1383" t="s">
        <v>3154</v>
      </c>
      <c r="D1383" t="s">
        <v>3145</v>
      </c>
      <c r="E1383" t="s">
        <v>399</v>
      </c>
      <c r="F1383" t="s">
        <v>487</v>
      </c>
      <c r="G1383" t="s">
        <v>3155</v>
      </c>
      <c r="H1383">
        <v>1962</v>
      </c>
      <c r="I1383" t="s">
        <v>15440</v>
      </c>
      <c r="J1383" t="s">
        <v>2211</v>
      </c>
      <c r="K1383" t="s">
        <v>13251</v>
      </c>
      <c r="L1383">
        <v>0</v>
      </c>
      <c r="M1383">
        <v>2</v>
      </c>
      <c r="N1383" t="s">
        <v>49</v>
      </c>
      <c r="O1383" t="s">
        <v>65</v>
      </c>
      <c r="P1383">
        <v>0</v>
      </c>
      <c r="Q1383" t="s">
        <v>51</v>
      </c>
      <c r="R1383" t="s">
        <v>51</v>
      </c>
      <c r="S1383" t="s">
        <v>13495</v>
      </c>
      <c r="T1383">
        <v>2.4106489999999998</v>
      </c>
      <c r="U1383">
        <v>39</v>
      </c>
      <c r="V1383" t="s">
        <v>15481</v>
      </c>
      <c r="W1383" t="s">
        <v>15481</v>
      </c>
      <c r="X1383" t="s">
        <v>13243</v>
      </c>
      <c r="Y1383" s="102">
        <v>45993.385736689816</v>
      </c>
    </row>
    <row r="1384" spans="1:25" x14ac:dyDescent="0.25">
      <c r="A1384">
        <v>2489</v>
      </c>
      <c r="B1384" t="s">
        <v>3156</v>
      </c>
      <c r="C1384" t="s">
        <v>3157</v>
      </c>
      <c r="D1384" t="s">
        <v>3145</v>
      </c>
      <c r="E1384" t="s">
        <v>399</v>
      </c>
      <c r="F1384" t="s">
        <v>487</v>
      </c>
      <c r="G1384" t="s">
        <v>3158</v>
      </c>
      <c r="H1384">
        <v>1962</v>
      </c>
      <c r="I1384" t="s">
        <v>15440</v>
      </c>
      <c r="J1384" t="s">
        <v>2211</v>
      </c>
      <c r="K1384" t="s">
        <v>13251</v>
      </c>
      <c r="L1384">
        <v>0.5</v>
      </c>
      <c r="M1384">
        <v>2</v>
      </c>
      <c r="N1384" t="s">
        <v>49</v>
      </c>
      <c r="O1384" t="s">
        <v>65</v>
      </c>
      <c r="P1384">
        <v>0</v>
      </c>
      <c r="Q1384" t="s">
        <v>51</v>
      </c>
      <c r="R1384" t="s">
        <v>51</v>
      </c>
      <c r="S1384" t="s">
        <v>13495</v>
      </c>
      <c r="T1384">
        <v>3.2958509999999999</v>
      </c>
      <c r="U1384">
        <v>39</v>
      </c>
      <c r="V1384" t="s">
        <v>15481</v>
      </c>
      <c r="W1384" t="s">
        <v>15481</v>
      </c>
      <c r="X1384" t="s">
        <v>13243</v>
      </c>
      <c r="Y1384" s="102">
        <v>45993.385736689816</v>
      </c>
    </row>
    <row r="1385" spans="1:25" x14ac:dyDescent="0.25">
      <c r="A1385">
        <v>2490</v>
      </c>
      <c r="B1385" t="s">
        <v>3159</v>
      </c>
      <c r="C1385" t="s">
        <v>3160</v>
      </c>
      <c r="D1385" t="s">
        <v>3145</v>
      </c>
      <c r="E1385" t="s">
        <v>399</v>
      </c>
      <c r="F1385" t="s">
        <v>487</v>
      </c>
      <c r="G1385" t="s">
        <v>3161</v>
      </c>
      <c r="H1385">
        <v>1962</v>
      </c>
      <c r="I1385" t="s">
        <v>15440</v>
      </c>
      <c r="J1385" t="s">
        <v>2211</v>
      </c>
      <c r="K1385" t="s">
        <v>13344</v>
      </c>
      <c r="L1385">
        <v>0.5</v>
      </c>
      <c r="M1385">
        <v>1</v>
      </c>
      <c r="N1385" t="s">
        <v>49</v>
      </c>
      <c r="O1385" t="s">
        <v>65</v>
      </c>
      <c r="P1385">
        <v>0</v>
      </c>
      <c r="Q1385" t="s">
        <v>51</v>
      </c>
      <c r="R1385" t="s">
        <v>51</v>
      </c>
      <c r="S1385" t="s">
        <v>13495</v>
      </c>
      <c r="T1385">
        <v>4.1469379999999996</v>
      </c>
      <c r="U1385">
        <v>26</v>
      </c>
      <c r="V1385" t="s">
        <v>15481</v>
      </c>
      <c r="W1385" t="s">
        <v>15481</v>
      </c>
      <c r="X1385" t="s">
        <v>13243</v>
      </c>
      <c r="Y1385" s="102">
        <v>45993.385736689816</v>
      </c>
    </row>
    <row r="1386" spans="1:25" x14ac:dyDescent="0.25">
      <c r="A1386">
        <v>2491</v>
      </c>
      <c r="B1386" t="s">
        <v>3162</v>
      </c>
      <c r="C1386" t="s">
        <v>3163</v>
      </c>
      <c r="D1386" t="s">
        <v>3145</v>
      </c>
      <c r="E1386" t="s">
        <v>399</v>
      </c>
      <c r="F1386" t="s">
        <v>487</v>
      </c>
      <c r="G1386" t="s">
        <v>3161</v>
      </c>
      <c r="H1386">
        <v>1962</v>
      </c>
      <c r="I1386" t="s">
        <v>15440</v>
      </c>
      <c r="J1386" t="s">
        <v>2211</v>
      </c>
      <c r="K1386" t="s">
        <v>13251</v>
      </c>
      <c r="L1386">
        <v>1</v>
      </c>
      <c r="M1386">
        <v>1</v>
      </c>
      <c r="N1386" t="s">
        <v>49</v>
      </c>
      <c r="O1386" t="s">
        <v>65</v>
      </c>
      <c r="P1386">
        <v>0</v>
      </c>
      <c r="Q1386" t="s">
        <v>51</v>
      </c>
      <c r="R1386" t="s">
        <v>51</v>
      </c>
      <c r="S1386" t="s">
        <v>13495</v>
      </c>
      <c r="T1386">
        <v>4.5846210000000003</v>
      </c>
      <c r="U1386">
        <v>20</v>
      </c>
      <c r="V1386" t="s">
        <v>15481</v>
      </c>
      <c r="W1386" t="s">
        <v>15481</v>
      </c>
      <c r="X1386" t="s">
        <v>13243</v>
      </c>
      <c r="Y1386" s="102">
        <v>45993.385736689816</v>
      </c>
    </row>
    <row r="1387" spans="1:25" x14ac:dyDescent="0.25">
      <c r="A1387">
        <v>2492</v>
      </c>
      <c r="B1387" t="s">
        <v>3164</v>
      </c>
      <c r="C1387" t="s">
        <v>3165</v>
      </c>
      <c r="D1387" t="s">
        <v>3145</v>
      </c>
      <c r="E1387" t="s">
        <v>399</v>
      </c>
      <c r="F1387" t="s">
        <v>487</v>
      </c>
      <c r="G1387" t="s">
        <v>3161</v>
      </c>
      <c r="H1387">
        <v>1962</v>
      </c>
      <c r="I1387" t="s">
        <v>15440</v>
      </c>
      <c r="J1387" t="s">
        <v>2211</v>
      </c>
      <c r="K1387" t="s">
        <v>13251</v>
      </c>
      <c r="L1387">
        <v>1</v>
      </c>
      <c r="M1387">
        <v>1</v>
      </c>
      <c r="N1387" t="s">
        <v>49</v>
      </c>
      <c r="O1387" t="s">
        <v>65</v>
      </c>
      <c r="P1387">
        <v>0</v>
      </c>
      <c r="Q1387" t="s">
        <v>51</v>
      </c>
      <c r="R1387" t="s">
        <v>51</v>
      </c>
      <c r="S1387" t="s">
        <v>13495</v>
      </c>
      <c r="T1387">
        <v>5.4163591545468206</v>
      </c>
      <c r="U1387">
        <v>20</v>
      </c>
      <c r="V1387" t="s">
        <v>15481</v>
      </c>
      <c r="W1387" t="s">
        <v>15481</v>
      </c>
      <c r="X1387" t="s">
        <v>13243</v>
      </c>
      <c r="Y1387" s="102">
        <v>45993.385736689816</v>
      </c>
    </row>
    <row r="1388" spans="1:25" x14ac:dyDescent="0.25">
      <c r="A1388">
        <v>2493</v>
      </c>
      <c r="B1388" t="s">
        <v>3166</v>
      </c>
      <c r="C1388" t="s">
        <v>3167</v>
      </c>
      <c r="D1388" t="s">
        <v>3145</v>
      </c>
      <c r="E1388" t="s">
        <v>399</v>
      </c>
      <c r="F1388" t="s">
        <v>487</v>
      </c>
      <c r="G1388" t="s">
        <v>3168</v>
      </c>
      <c r="H1388">
        <v>1962</v>
      </c>
      <c r="I1388" t="s">
        <v>15440</v>
      </c>
      <c r="J1388" t="s">
        <v>2211</v>
      </c>
      <c r="K1388" t="s">
        <v>13251</v>
      </c>
      <c r="L1388">
        <v>1</v>
      </c>
      <c r="M1388">
        <v>1</v>
      </c>
      <c r="N1388" t="s">
        <v>49</v>
      </c>
      <c r="O1388" t="s">
        <v>65</v>
      </c>
      <c r="P1388">
        <v>0</v>
      </c>
      <c r="Q1388" t="s">
        <v>51</v>
      </c>
      <c r="R1388" t="s">
        <v>51</v>
      </c>
      <c r="S1388" t="s">
        <v>13495</v>
      </c>
      <c r="T1388">
        <v>6.0328980000000003</v>
      </c>
      <c r="U1388">
        <v>20</v>
      </c>
      <c r="V1388" t="s">
        <v>15481</v>
      </c>
      <c r="W1388" t="s">
        <v>15481</v>
      </c>
      <c r="X1388" t="s">
        <v>13243</v>
      </c>
      <c r="Y1388" s="102">
        <v>45993.385736689816</v>
      </c>
    </row>
    <row r="1389" spans="1:25" x14ac:dyDescent="0.25">
      <c r="A1389">
        <v>2494</v>
      </c>
      <c r="B1389" t="s">
        <v>3169</v>
      </c>
      <c r="C1389" t="s">
        <v>3170</v>
      </c>
      <c r="D1389" t="s">
        <v>3145</v>
      </c>
      <c r="E1389" t="s">
        <v>399</v>
      </c>
      <c r="F1389" t="s">
        <v>487</v>
      </c>
      <c r="G1389" t="s">
        <v>3171</v>
      </c>
      <c r="H1389">
        <v>1962</v>
      </c>
      <c r="I1389" t="s">
        <v>15440</v>
      </c>
      <c r="J1389" t="s">
        <v>2211</v>
      </c>
      <c r="K1389" t="s">
        <v>13344</v>
      </c>
      <c r="L1389">
        <v>1</v>
      </c>
      <c r="M1389">
        <v>1</v>
      </c>
      <c r="N1389" t="s">
        <v>49</v>
      </c>
      <c r="O1389" t="s">
        <v>65</v>
      </c>
      <c r="P1389">
        <v>0</v>
      </c>
      <c r="Q1389" t="s">
        <v>51</v>
      </c>
      <c r="R1389" t="s">
        <v>51</v>
      </c>
      <c r="S1389" t="s">
        <v>13495</v>
      </c>
      <c r="T1389">
        <v>6.4599201782642943</v>
      </c>
      <c r="U1389">
        <v>25</v>
      </c>
      <c r="V1389" t="s">
        <v>15481</v>
      </c>
      <c r="W1389" t="s">
        <v>15481</v>
      </c>
      <c r="X1389" t="s">
        <v>13243</v>
      </c>
      <c r="Y1389" s="102">
        <v>45993.385736689816</v>
      </c>
    </row>
    <row r="1390" spans="1:25" x14ac:dyDescent="0.25">
      <c r="A1390">
        <v>2495</v>
      </c>
      <c r="B1390" t="s">
        <v>3172</v>
      </c>
      <c r="C1390" t="s">
        <v>3173</v>
      </c>
      <c r="D1390" t="s">
        <v>3145</v>
      </c>
      <c r="E1390" t="s">
        <v>399</v>
      </c>
      <c r="F1390" t="s">
        <v>487</v>
      </c>
      <c r="G1390" t="s">
        <v>3174</v>
      </c>
      <c r="H1390">
        <v>1962</v>
      </c>
      <c r="I1390" t="s">
        <v>15440</v>
      </c>
      <c r="J1390" t="s">
        <v>2211</v>
      </c>
      <c r="K1390" t="s">
        <v>13251</v>
      </c>
      <c r="L1390">
        <v>0</v>
      </c>
      <c r="M1390">
        <v>1</v>
      </c>
      <c r="N1390" t="s">
        <v>49</v>
      </c>
      <c r="O1390" t="s">
        <v>65</v>
      </c>
      <c r="P1390">
        <v>0</v>
      </c>
      <c r="Q1390" t="s">
        <v>51</v>
      </c>
      <c r="R1390" t="s">
        <v>51</v>
      </c>
      <c r="S1390" t="s">
        <v>13495</v>
      </c>
      <c r="T1390">
        <v>9.3598512060989858</v>
      </c>
      <c r="U1390">
        <v>20</v>
      </c>
      <c r="V1390" t="s">
        <v>15481</v>
      </c>
      <c r="W1390" t="s">
        <v>15481</v>
      </c>
      <c r="X1390" t="s">
        <v>13243</v>
      </c>
      <c r="Y1390" s="102">
        <v>45993.385736689816</v>
      </c>
    </row>
    <row r="1391" spans="1:25" x14ac:dyDescent="0.25">
      <c r="A1391">
        <v>2497</v>
      </c>
      <c r="B1391" t="s">
        <v>3176</v>
      </c>
      <c r="C1391" t="s">
        <v>3177</v>
      </c>
      <c r="D1391" t="s">
        <v>3178</v>
      </c>
      <c r="E1391" t="s">
        <v>399</v>
      </c>
      <c r="F1391" t="s">
        <v>487</v>
      </c>
      <c r="G1391" t="s">
        <v>3179</v>
      </c>
      <c r="H1391">
        <v>1955</v>
      </c>
      <c r="I1391" t="s">
        <v>15450</v>
      </c>
      <c r="J1391" t="s">
        <v>928</v>
      </c>
      <c r="K1391" t="s">
        <v>13254</v>
      </c>
      <c r="L1391">
        <v>4</v>
      </c>
      <c r="M1391">
        <v>2</v>
      </c>
      <c r="N1391" t="s">
        <v>59</v>
      </c>
      <c r="O1391" t="s">
        <v>50</v>
      </c>
      <c r="P1391">
        <v>0</v>
      </c>
      <c r="Q1391" t="s">
        <v>51</v>
      </c>
      <c r="R1391" t="s">
        <v>51</v>
      </c>
      <c r="S1391" t="s">
        <v>13496</v>
      </c>
      <c r="T1391">
        <v>2.3372E-2</v>
      </c>
      <c r="U1391">
        <v>65</v>
      </c>
      <c r="V1391" t="s">
        <v>15481</v>
      </c>
      <c r="W1391" t="s">
        <v>15481</v>
      </c>
      <c r="X1391" t="s">
        <v>13243</v>
      </c>
      <c r="Y1391" s="102">
        <v>45993.385736689816</v>
      </c>
    </row>
    <row r="1392" spans="1:25" x14ac:dyDescent="0.25">
      <c r="A1392">
        <v>2506</v>
      </c>
      <c r="B1392" t="s">
        <v>3180</v>
      </c>
      <c r="C1392" t="s">
        <v>3181</v>
      </c>
      <c r="D1392" t="s">
        <v>3182</v>
      </c>
      <c r="E1392" t="s">
        <v>399</v>
      </c>
      <c r="F1392" t="s">
        <v>487</v>
      </c>
      <c r="G1392" t="s">
        <v>3183</v>
      </c>
      <c r="H1392">
        <v>1908</v>
      </c>
      <c r="I1392" t="s">
        <v>15450</v>
      </c>
      <c r="J1392" t="s">
        <v>928</v>
      </c>
      <c r="K1392" t="s">
        <v>260</v>
      </c>
      <c r="L1392">
        <v>0</v>
      </c>
      <c r="M1392">
        <v>1</v>
      </c>
      <c r="N1392" t="s">
        <v>59</v>
      </c>
      <c r="O1392" t="s">
        <v>2278</v>
      </c>
      <c r="P1392">
        <v>2</v>
      </c>
      <c r="Q1392" t="s">
        <v>59</v>
      </c>
      <c r="R1392" t="s">
        <v>50</v>
      </c>
      <c r="S1392" t="s">
        <v>13497</v>
      </c>
      <c r="T1392">
        <v>0.10665377555436734</v>
      </c>
      <c r="U1392">
        <v>171.9</v>
      </c>
      <c r="V1392" t="s">
        <v>15481</v>
      </c>
      <c r="W1392" t="s">
        <v>15481</v>
      </c>
      <c r="X1392" t="s">
        <v>13243</v>
      </c>
      <c r="Y1392" s="102">
        <v>45993.385736689816</v>
      </c>
    </row>
    <row r="1393" spans="1:25" x14ac:dyDescent="0.25">
      <c r="A1393">
        <v>2507</v>
      </c>
      <c r="B1393" t="s">
        <v>3184</v>
      </c>
      <c r="C1393" t="s">
        <v>3185</v>
      </c>
      <c r="D1393" t="s">
        <v>3186</v>
      </c>
      <c r="E1393" t="s">
        <v>399</v>
      </c>
      <c r="F1393" t="s">
        <v>487</v>
      </c>
      <c r="G1393" t="s">
        <v>3187</v>
      </c>
      <c r="H1393">
        <v>1940</v>
      </c>
      <c r="I1393" t="s">
        <v>15450</v>
      </c>
      <c r="J1393" t="s">
        <v>928</v>
      </c>
      <c r="K1393" t="s">
        <v>13254</v>
      </c>
      <c r="L1393">
        <v>3</v>
      </c>
      <c r="M1393">
        <v>1</v>
      </c>
      <c r="N1393" t="s">
        <v>59</v>
      </c>
      <c r="O1393" t="s">
        <v>50</v>
      </c>
      <c r="P1393">
        <v>2</v>
      </c>
      <c r="Q1393" t="s">
        <v>73</v>
      </c>
      <c r="R1393" t="s">
        <v>50</v>
      </c>
      <c r="S1393" t="s">
        <v>13498</v>
      </c>
      <c r="T1393">
        <v>13.854793270356065</v>
      </c>
      <c r="U1393">
        <v>75</v>
      </c>
      <c r="V1393" t="s">
        <v>15481</v>
      </c>
      <c r="W1393" t="s">
        <v>15481</v>
      </c>
      <c r="X1393" t="s">
        <v>13243</v>
      </c>
      <c r="Y1393" s="102">
        <v>45993.385736689816</v>
      </c>
    </row>
    <row r="1394" spans="1:25" x14ac:dyDescent="0.25">
      <c r="A1394">
        <v>2508</v>
      </c>
      <c r="B1394" t="s">
        <v>3188</v>
      </c>
      <c r="C1394" t="s">
        <v>3189</v>
      </c>
      <c r="D1394" t="s">
        <v>3190</v>
      </c>
      <c r="E1394" t="s">
        <v>399</v>
      </c>
      <c r="F1394" t="s">
        <v>487</v>
      </c>
      <c r="G1394" t="s">
        <v>3191</v>
      </c>
      <c r="H1394">
        <v>1938</v>
      </c>
      <c r="I1394" t="s">
        <v>15450</v>
      </c>
      <c r="J1394" t="s">
        <v>928</v>
      </c>
      <c r="K1394" t="s">
        <v>13344</v>
      </c>
      <c r="L1394">
        <v>2</v>
      </c>
      <c r="M1394">
        <v>2</v>
      </c>
      <c r="N1394" t="s">
        <v>59</v>
      </c>
      <c r="O1394" t="s">
        <v>50</v>
      </c>
      <c r="P1394">
        <v>0</v>
      </c>
      <c r="Q1394" t="s">
        <v>51</v>
      </c>
      <c r="R1394" t="s">
        <v>51</v>
      </c>
      <c r="S1394" t="s">
        <v>13499</v>
      </c>
      <c r="T1394">
        <v>3.9990823033541592</v>
      </c>
      <c r="U1394">
        <v>53</v>
      </c>
      <c r="V1394" t="s">
        <v>15481</v>
      </c>
      <c r="W1394" t="s">
        <v>15481</v>
      </c>
      <c r="X1394" t="s">
        <v>13243</v>
      </c>
      <c r="Y1394" s="102">
        <v>45993.385736689816</v>
      </c>
    </row>
    <row r="1395" spans="1:25" x14ac:dyDescent="0.25">
      <c r="A1395">
        <v>2509</v>
      </c>
      <c r="B1395" t="s">
        <v>3192</v>
      </c>
      <c r="C1395" t="s">
        <v>3193</v>
      </c>
      <c r="D1395" t="s">
        <v>3194</v>
      </c>
      <c r="E1395" t="s">
        <v>399</v>
      </c>
      <c r="F1395" t="s">
        <v>487</v>
      </c>
      <c r="G1395" t="s">
        <v>3195</v>
      </c>
      <c r="H1395">
        <v>1938</v>
      </c>
      <c r="I1395" t="s">
        <v>15450</v>
      </c>
      <c r="J1395" t="s">
        <v>928</v>
      </c>
      <c r="K1395" t="s">
        <v>13254</v>
      </c>
      <c r="L1395">
        <v>3</v>
      </c>
      <c r="M1395">
        <v>2</v>
      </c>
      <c r="N1395" t="s">
        <v>59</v>
      </c>
      <c r="O1395" t="s">
        <v>50</v>
      </c>
      <c r="P1395">
        <v>0</v>
      </c>
      <c r="Q1395" t="s">
        <v>51</v>
      </c>
      <c r="R1395" t="s">
        <v>51</v>
      </c>
      <c r="S1395" t="s">
        <v>13500</v>
      </c>
      <c r="T1395">
        <v>4.4226299781673131</v>
      </c>
      <c r="U1395">
        <v>49</v>
      </c>
      <c r="V1395" t="s">
        <v>15481</v>
      </c>
      <c r="W1395" t="s">
        <v>15481</v>
      </c>
      <c r="X1395" t="s">
        <v>13243</v>
      </c>
      <c r="Y1395" s="102">
        <v>45993.385736689816</v>
      </c>
    </row>
    <row r="1396" spans="1:25" x14ac:dyDescent="0.25">
      <c r="A1396">
        <v>2510</v>
      </c>
      <c r="B1396" t="s">
        <v>3196</v>
      </c>
      <c r="C1396" t="s">
        <v>3197</v>
      </c>
      <c r="D1396" t="s">
        <v>3198</v>
      </c>
      <c r="E1396" t="s">
        <v>399</v>
      </c>
      <c r="F1396" t="s">
        <v>487</v>
      </c>
      <c r="G1396" t="s">
        <v>3199</v>
      </c>
      <c r="H1396">
        <v>1938</v>
      </c>
      <c r="I1396" t="s">
        <v>15440</v>
      </c>
      <c r="J1396" t="s">
        <v>928</v>
      </c>
      <c r="K1396" t="s">
        <v>13344</v>
      </c>
      <c r="L1396">
        <v>5.5</v>
      </c>
      <c r="M1396">
        <v>1</v>
      </c>
      <c r="N1396" t="s">
        <v>59</v>
      </c>
      <c r="O1396" t="s">
        <v>50</v>
      </c>
      <c r="P1396">
        <v>0</v>
      </c>
      <c r="Q1396" t="s">
        <v>51</v>
      </c>
      <c r="R1396" t="s">
        <v>51</v>
      </c>
      <c r="S1396" t="s">
        <v>13501</v>
      </c>
      <c r="T1396">
        <v>1.8490826304870382</v>
      </c>
      <c r="U1396">
        <v>24</v>
      </c>
      <c r="V1396" t="s">
        <v>15481</v>
      </c>
      <c r="W1396" t="s">
        <v>15481</v>
      </c>
      <c r="X1396" t="s">
        <v>13243</v>
      </c>
      <c r="Y1396" s="102">
        <v>45993.385736689816</v>
      </c>
    </row>
    <row r="1397" spans="1:25" x14ac:dyDescent="0.25">
      <c r="A1397">
        <v>2511</v>
      </c>
      <c r="B1397" t="s">
        <v>3200</v>
      </c>
      <c r="C1397" t="s">
        <v>3201</v>
      </c>
      <c r="D1397" t="s">
        <v>3202</v>
      </c>
      <c r="E1397" t="s">
        <v>399</v>
      </c>
      <c r="F1397" t="s">
        <v>487</v>
      </c>
      <c r="G1397" t="s">
        <v>3203</v>
      </c>
      <c r="H1397">
        <v>2004</v>
      </c>
      <c r="I1397" t="s">
        <v>15440</v>
      </c>
      <c r="J1397" t="s">
        <v>2211</v>
      </c>
      <c r="K1397" t="s">
        <v>13251</v>
      </c>
      <c r="L1397">
        <v>0</v>
      </c>
      <c r="M1397">
        <v>2</v>
      </c>
      <c r="N1397" t="s">
        <v>49</v>
      </c>
      <c r="O1397" t="s">
        <v>479</v>
      </c>
      <c r="P1397">
        <v>0</v>
      </c>
      <c r="Q1397" t="s">
        <v>51</v>
      </c>
      <c r="R1397" t="s">
        <v>51</v>
      </c>
      <c r="S1397" t="s">
        <v>13503</v>
      </c>
      <c r="T1397">
        <v>0.14277440921709189</v>
      </c>
      <c r="U1397">
        <v>165.6</v>
      </c>
      <c r="V1397" t="s">
        <v>15481</v>
      </c>
      <c r="W1397" t="s">
        <v>15481</v>
      </c>
      <c r="X1397" t="s">
        <v>13243</v>
      </c>
      <c r="Y1397" s="102">
        <v>45993.385736689816</v>
      </c>
    </row>
    <row r="1398" spans="1:25" x14ac:dyDescent="0.25">
      <c r="A1398">
        <v>2512</v>
      </c>
      <c r="B1398" t="s">
        <v>3204</v>
      </c>
      <c r="C1398" t="s">
        <v>3205</v>
      </c>
      <c r="D1398" t="s">
        <v>3202</v>
      </c>
      <c r="E1398" t="s">
        <v>399</v>
      </c>
      <c r="F1398" t="s">
        <v>487</v>
      </c>
      <c r="G1398" t="s">
        <v>3206</v>
      </c>
      <c r="H1398">
        <v>2001</v>
      </c>
      <c r="I1398" t="s">
        <v>15440</v>
      </c>
      <c r="J1398" t="s">
        <v>51</v>
      </c>
      <c r="K1398" t="s">
        <v>15442</v>
      </c>
      <c r="L1398">
        <v>0</v>
      </c>
      <c r="M1398">
        <v>2</v>
      </c>
      <c r="N1398" t="s">
        <v>59</v>
      </c>
      <c r="O1398" t="s">
        <v>116</v>
      </c>
      <c r="P1398">
        <v>0</v>
      </c>
      <c r="Q1398" t="s">
        <v>51</v>
      </c>
      <c r="R1398" t="s">
        <v>51</v>
      </c>
      <c r="S1398" t="s">
        <v>13503</v>
      </c>
      <c r="T1398">
        <v>2.9427320828634542</v>
      </c>
      <c r="U1398">
        <v>20.3</v>
      </c>
      <c r="V1398" t="s">
        <v>15481</v>
      </c>
      <c r="W1398" t="s">
        <v>15481</v>
      </c>
      <c r="X1398" t="s">
        <v>13243</v>
      </c>
      <c r="Y1398" s="102">
        <v>45993.385736689816</v>
      </c>
    </row>
    <row r="1399" spans="1:25" x14ac:dyDescent="0.25">
      <c r="A1399">
        <v>2513</v>
      </c>
      <c r="B1399" t="s">
        <v>3207</v>
      </c>
      <c r="C1399" t="s">
        <v>3208</v>
      </c>
      <c r="D1399" t="s">
        <v>3209</v>
      </c>
      <c r="E1399" t="s">
        <v>399</v>
      </c>
      <c r="F1399" t="s">
        <v>487</v>
      </c>
      <c r="G1399" t="s">
        <v>3210</v>
      </c>
      <c r="H1399">
        <v>1950</v>
      </c>
      <c r="I1399" t="s">
        <v>15450</v>
      </c>
      <c r="J1399" t="s">
        <v>928</v>
      </c>
      <c r="K1399" t="s">
        <v>260</v>
      </c>
      <c r="L1399">
        <v>0</v>
      </c>
      <c r="M1399">
        <v>3</v>
      </c>
      <c r="N1399" t="s">
        <v>928</v>
      </c>
      <c r="O1399" t="s">
        <v>50</v>
      </c>
      <c r="P1399">
        <v>0</v>
      </c>
      <c r="Q1399" t="s">
        <v>51</v>
      </c>
      <c r="R1399" t="s">
        <v>51</v>
      </c>
      <c r="S1399" t="s">
        <v>13504</v>
      </c>
      <c r="T1399">
        <v>10.323077956104493</v>
      </c>
      <c r="U1399">
        <v>65</v>
      </c>
      <c r="V1399" t="s">
        <v>15481</v>
      </c>
      <c r="W1399" t="s">
        <v>15481</v>
      </c>
      <c r="X1399" t="s">
        <v>13243</v>
      </c>
      <c r="Y1399" s="102">
        <v>45993.385736689816</v>
      </c>
    </row>
    <row r="1400" spans="1:25" x14ac:dyDescent="0.25">
      <c r="A1400">
        <v>2514</v>
      </c>
      <c r="B1400" t="s">
        <v>3211</v>
      </c>
      <c r="C1400" t="s">
        <v>3212</v>
      </c>
      <c r="D1400" t="s">
        <v>3213</v>
      </c>
      <c r="E1400" t="s">
        <v>399</v>
      </c>
      <c r="F1400" t="s">
        <v>487</v>
      </c>
      <c r="G1400" t="s">
        <v>3214</v>
      </c>
      <c r="H1400">
        <v>1962</v>
      </c>
      <c r="I1400" t="s">
        <v>15440</v>
      </c>
      <c r="J1400" t="s">
        <v>2211</v>
      </c>
      <c r="K1400" t="s">
        <v>13251</v>
      </c>
      <c r="L1400">
        <v>3</v>
      </c>
      <c r="M1400">
        <v>1</v>
      </c>
      <c r="N1400" t="s">
        <v>49</v>
      </c>
      <c r="O1400" t="s">
        <v>65</v>
      </c>
      <c r="P1400">
        <v>0</v>
      </c>
      <c r="Q1400" t="s">
        <v>51</v>
      </c>
      <c r="R1400" t="s">
        <v>51</v>
      </c>
      <c r="S1400" t="s">
        <v>13505</v>
      </c>
      <c r="T1400">
        <v>1.8569351001007544</v>
      </c>
      <c r="U1400">
        <v>19</v>
      </c>
      <c r="V1400" t="s">
        <v>15481</v>
      </c>
      <c r="W1400" t="s">
        <v>15481</v>
      </c>
      <c r="X1400" t="s">
        <v>13243</v>
      </c>
      <c r="Y1400" s="102">
        <v>45993.385736689816</v>
      </c>
    </row>
    <row r="1401" spans="1:25" x14ac:dyDescent="0.25">
      <c r="A1401">
        <v>2515</v>
      </c>
      <c r="B1401" t="s">
        <v>3215</v>
      </c>
      <c r="C1401" t="s">
        <v>3216</v>
      </c>
      <c r="D1401" t="s">
        <v>3213</v>
      </c>
      <c r="E1401" t="s">
        <v>399</v>
      </c>
      <c r="F1401" t="s">
        <v>487</v>
      </c>
      <c r="G1401" t="s">
        <v>3217</v>
      </c>
      <c r="H1401">
        <v>1962</v>
      </c>
      <c r="I1401" t="s">
        <v>15440</v>
      </c>
      <c r="J1401" t="s">
        <v>2211</v>
      </c>
      <c r="K1401" t="s">
        <v>13251</v>
      </c>
      <c r="L1401">
        <v>5</v>
      </c>
      <c r="M1401">
        <v>1</v>
      </c>
      <c r="N1401" t="s">
        <v>49</v>
      </c>
      <c r="O1401" t="s">
        <v>65</v>
      </c>
      <c r="P1401">
        <v>0</v>
      </c>
      <c r="Q1401" t="s">
        <v>51</v>
      </c>
      <c r="R1401" t="s">
        <v>51</v>
      </c>
      <c r="S1401" t="s">
        <v>13505</v>
      </c>
      <c r="T1401">
        <v>5.6431378165308397</v>
      </c>
      <c r="U1401">
        <v>16</v>
      </c>
      <c r="V1401" t="s">
        <v>15481</v>
      </c>
      <c r="W1401" t="s">
        <v>15481</v>
      </c>
      <c r="X1401" t="s">
        <v>13243</v>
      </c>
      <c r="Y1401" s="102">
        <v>45993.385736689816</v>
      </c>
    </row>
    <row r="1402" spans="1:25" x14ac:dyDescent="0.25">
      <c r="A1402">
        <v>2516</v>
      </c>
      <c r="B1402" t="s">
        <v>3218</v>
      </c>
      <c r="C1402" t="s">
        <v>3219</v>
      </c>
      <c r="D1402" t="s">
        <v>3213</v>
      </c>
      <c r="E1402" t="s">
        <v>399</v>
      </c>
      <c r="F1402" t="s">
        <v>487</v>
      </c>
      <c r="G1402" t="s">
        <v>3220</v>
      </c>
      <c r="H1402">
        <v>1962</v>
      </c>
      <c r="I1402" t="s">
        <v>15440</v>
      </c>
      <c r="J1402" t="s">
        <v>48</v>
      </c>
      <c r="K1402" t="s">
        <v>13251</v>
      </c>
      <c r="L1402">
        <v>0</v>
      </c>
      <c r="M1402">
        <v>1</v>
      </c>
      <c r="N1402" t="s">
        <v>49</v>
      </c>
      <c r="O1402" t="s">
        <v>65</v>
      </c>
      <c r="P1402">
        <v>0</v>
      </c>
      <c r="Q1402" t="s">
        <v>51</v>
      </c>
      <c r="R1402" t="s">
        <v>51</v>
      </c>
      <c r="S1402" t="s">
        <v>13505</v>
      </c>
      <c r="T1402">
        <v>6.9267066700561548</v>
      </c>
      <c r="U1402">
        <v>16</v>
      </c>
      <c r="V1402" t="s">
        <v>15481</v>
      </c>
      <c r="W1402" t="s">
        <v>15481</v>
      </c>
      <c r="X1402" t="s">
        <v>13243</v>
      </c>
      <c r="Y1402" s="102">
        <v>45993.385736689816</v>
      </c>
    </row>
    <row r="1403" spans="1:25" x14ac:dyDescent="0.25">
      <c r="A1403">
        <v>2517</v>
      </c>
      <c r="B1403" t="s">
        <v>3221</v>
      </c>
      <c r="C1403" t="s">
        <v>3222</v>
      </c>
      <c r="D1403" t="s">
        <v>3213</v>
      </c>
      <c r="E1403" t="s">
        <v>399</v>
      </c>
      <c r="F1403" t="s">
        <v>487</v>
      </c>
      <c r="G1403" t="s">
        <v>3223</v>
      </c>
      <c r="H1403">
        <v>1950</v>
      </c>
      <c r="I1403" t="s">
        <v>15440</v>
      </c>
      <c r="J1403" t="s">
        <v>51</v>
      </c>
      <c r="K1403" t="s">
        <v>15442</v>
      </c>
      <c r="L1403">
        <v>30</v>
      </c>
      <c r="M1403">
        <v>4</v>
      </c>
      <c r="N1403" t="s">
        <v>165</v>
      </c>
      <c r="O1403" t="s">
        <v>116</v>
      </c>
      <c r="P1403">
        <v>1</v>
      </c>
      <c r="Q1403" t="s">
        <v>59</v>
      </c>
      <c r="R1403" t="s">
        <v>51</v>
      </c>
      <c r="S1403" t="s">
        <v>13505</v>
      </c>
      <c r="T1403">
        <v>13.732992921163284</v>
      </c>
      <c r="U1403">
        <v>53</v>
      </c>
      <c r="V1403" t="s">
        <v>15481</v>
      </c>
      <c r="W1403" t="s">
        <v>15481</v>
      </c>
      <c r="X1403" t="s">
        <v>13243</v>
      </c>
      <c r="Y1403" s="102">
        <v>45993.385736689816</v>
      </c>
    </row>
    <row r="1404" spans="1:25" x14ac:dyDescent="0.25">
      <c r="A1404">
        <v>2518</v>
      </c>
      <c r="B1404" t="s">
        <v>3224</v>
      </c>
      <c r="C1404" t="s">
        <v>3225</v>
      </c>
      <c r="D1404" t="s">
        <v>3226</v>
      </c>
      <c r="E1404" t="s">
        <v>399</v>
      </c>
      <c r="F1404" t="s">
        <v>487</v>
      </c>
      <c r="G1404" t="s">
        <v>3227</v>
      </c>
      <c r="H1404">
        <v>1975</v>
      </c>
      <c r="I1404" t="s">
        <v>15440</v>
      </c>
      <c r="J1404" t="s">
        <v>48</v>
      </c>
      <c r="K1404" t="s">
        <v>13251</v>
      </c>
      <c r="L1404">
        <v>0</v>
      </c>
      <c r="M1404">
        <v>1</v>
      </c>
      <c r="N1404" t="s">
        <v>49</v>
      </c>
      <c r="O1404" t="s">
        <v>50</v>
      </c>
      <c r="P1404">
        <v>0</v>
      </c>
      <c r="Q1404" t="s">
        <v>51</v>
      </c>
      <c r="R1404" t="s">
        <v>51</v>
      </c>
      <c r="S1404" t="s">
        <v>13506</v>
      </c>
      <c r="T1404">
        <v>0.27470765976074007</v>
      </c>
      <c r="U1404">
        <v>113</v>
      </c>
      <c r="V1404" t="s">
        <v>15481</v>
      </c>
      <c r="W1404" t="s">
        <v>15481</v>
      </c>
      <c r="X1404" t="s">
        <v>13243</v>
      </c>
      <c r="Y1404" s="102">
        <v>45993.385736689816</v>
      </c>
    </row>
    <row r="1405" spans="1:25" x14ac:dyDescent="0.25">
      <c r="A1405">
        <v>2519</v>
      </c>
      <c r="B1405" t="s">
        <v>3228</v>
      </c>
      <c r="C1405" t="s">
        <v>3229</v>
      </c>
      <c r="D1405" t="s">
        <v>3230</v>
      </c>
      <c r="E1405" t="s">
        <v>399</v>
      </c>
      <c r="F1405" t="s">
        <v>487</v>
      </c>
      <c r="G1405" t="s">
        <v>3231</v>
      </c>
      <c r="H1405">
        <v>2002</v>
      </c>
      <c r="I1405" t="s">
        <v>15440</v>
      </c>
      <c r="J1405" t="s">
        <v>51</v>
      </c>
      <c r="K1405" t="s">
        <v>15442</v>
      </c>
      <c r="L1405">
        <v>0</v>
      </c>
      <c r="M1405">
        <v>2</v>
      </c>
      <c r="N1405" t="s">
        <v>59</v>
      </c>
      <c r="O1405" t="s">
        <v>116</v>
      </c>
      <c r="P1405">
        <v>0</v>
      </c>
      <c r="Q1405" t="s">
        <v>51</v>
      </c>
      <c r="R1405" t="s">
        <v>51</v>
      </c>
      <c r="S1405" t="s">
        <v>13507</v>
      </c>
      <c r="T1405">
        <v>0.44339827510059909</v>
      </c>
      <c r="U1405">
        <v>22</v>
      </c>
      <c r="V1405" t="s">
        <v>15481</v>
      </c>
      <c r="W1405" t="s">
        <v>15481</v>
      </c>
      <c r="X1405" t="s">
        <v>13242</v>
      </c>
      <c r="Y1405" s="102">
        <v>45993.385736689816</v>
      </c>
    </row>
    <row r="1406" spans="1:25" x14ac:dyDescent="0.25">
      <c r="A1406">
        <v>2520</v>
      </c>
      <c r="B1406" t="s">
        <v>3232</v>
      </c>
      <c r="C1406" t="s">
        <v>3233</v>
      </c>
      <c r="D1406" t="s">
        <v>3230</v>
      </c>
      <c r="E1406" t="s">
        <v>399</v>
      </c>
      <c r="F1406" t="s">
        <v>487</v>
      </c>
      <c r="G1406" t="s">
        <v>3231</v>
      </c>
      <c r="H1406">
        <v>2001</v>
      </c>
      <c r="I1406" t="s">
        <v>15440</v>
      </c>
      <c r="J1406" t="s">
        <v>48</v>
      </c>
      <c r="K1406" t="s">
        <v>13251</v>
      </c>
      <c r="L1406">
        <v>0</v>
      </c>
      <c r="M1406">
        <v>3</v>
      </c>
      <c r="N1406" t="s">
        <v>73</v>
      </c>
      <c r="O1406" t="s">
        <v>50</v>
      </c>
      <c r="P1406">
        <v>0</v>
      </c>
      <c r="Q1406" t="s">
        <v>51</v>
      </c>
      <c r="R1406" t="s">
        <v>51</v>
      </c>
      <c r="S1406" t="s">
        <v>13507</v>
      </c>
      <c r="T1406">
        <v>0.709038291705263</v>
      </c>
      <c r="U1406">
        <v>282.14999999999998</v>
      </c>
      <c r="V1406" t="s">
        <v>15481</v>
      </c>
      <c r="W1406" t="s">
        <v>15481</v>
      </c>
      <c r="X1406" t="s">
        <v>13243</v>
      </c>
      <c r="Y1406" s="102">
        <v>45993.385736689816</v>
      </c>
    </row>
    <row r="1407" spans="1:25" x14ac:dyDescent="0.25">
      <c r="A1407">
        <v>2521</v>
      </c>
      <c r="B1407" t="s">
        <v>3234</v>
      </c>
      <c r="C1407" t="s">
        <v>3235</v>
      </c>
      <c r="D1407" t="s">
        <v>3236</v>
      </c>
      <c r="E1407" t="s">
        <v>399</v>
      </c>
      <c r="F1407" t="s">
        <v>487</v>
      </c>
      <c r="G1407" t="s">
        <v>3237</v>
      </c>
      <c r="H1407">
        <v>1962</v>
      </c>
      <c r="I1407" t="s">
        <v>15440</v>
      </c>
      <c r="J1407" t="s">
        <v>2211</v>
      </c>
      <c r="K1407" t="s">
        <v>13344</v>
      </c>
      <c r="L1407">
        <v>2</v>
      </c>
      <c r="M1407">
        <v>1</v>
      </c>
      <c r="N1407" t="s">
        <v>49</v>
      </c>
      <c r="O1407" t="s">
        <v>65</v>
      </c>
      <c r="P1407">
        <v>0</v>
      </c>
      <c r="Q1407" t="s">
        <v>51</v>
      </c>
      <c r="R1407" t="s">
        <v>51</v>
      </c>
      <c r="S1407" t="s">
        <v>13508</v>
      </c>
      <c r="T1407">
        <v>1.9188795177949232</v>
      </c>
      <c r="U1407">
        <v>20</v>
      </c>
      <c r="V1407" t="s">
        <v>15481</v>
      </c>
      <c r="W1407" t="s">
        <v>15481</v>
      </c>
      <c r="X1407" t="s">
        <v>13243</v>
      </c>
      <c r="Y1407" s="102">
        <v>45993.385736689816</v>
      </c>
    </row>
    <row r="1408" spans="1:25" x14ac:dyDescent="0.25">
      <c r="A1408">
        <v>2522</v>
      </c>
      <c r="B1408" t="s">
        <v>3238</v>
      </c>
      <c r="C1408" t="s">
        <v>3239</v>
      </c>
      <c r="D1408" t="s">
        <v>3240</v>
      </c>
      <c r="E1408" t="s">
        <v>399</v>
      </c>
      <c r="F1408" t="s">
        <v>487</v>
      </c>
      <c r="G1408" t="s">
        <v>3241</v>
      </c>
      <c r="H1408">
        <v>1933</v>
      </c>
      <c r="I1408" t="s">
        <v>15450</v>
      </c>
      <c r="J1408" t="s">
        <v>928</v>
      </c>
      <c r="K1408" t="s">
        <v>13254</v>
      </c>
      <c r="L1408">
        <v>2</v>
      </c>
      <c r="M1408">
        <v>1</v>
      </c>
      <c r="N1408" t="s">
        <v>928</v>
      </c>
      <c r="O1408" t="s">
        <v>50</v>
      </c>
      <c r="P1408">
        <v>0</v>
      </c>
      <c r="Q1408" t="s">
        <v>51</v>
      </c>
      <c r="R1408" t="s">
        <v>51</v>
      </c>
      <c r="S1408" t="s">
        <v>13509</v>
      </c>
      <c r="T1408">
        <v>2.7328649888767802</v>
      </c>
      <c r="U1408">
        <v>22.3</v>
      </c>
      <c r="V1408" t="s">
        <v>15481</v>
      </c>
      <c r="W1408" t="s">
        <v>15481</v>
      </c>
      <c r="X1408" t="s">
        <v>13243</v>
      </c>
      <c r="Y1408" s="102">
        <v>45993.385736689816</v>
      </c>
    </row>
    <row r="1409" spans="1:25" x14ac:dyDescent="0.25">
      <c r="A1409">
        <v>2523</v>
      </c>
      <c r="B1409" t="s">
        <v>3242</v>
      </c>
      <c r="C1409" t="s">
        <v>3243</v>
      </c>
      <c r="D1409" t="s">
        <v>3244</v>
      </c>
      <c r="E1409" t="s">
        <v>399</v>
      </c>
      <c r="F1409" t="s">
        <v>487</v>
      </c>
      <c r="G1409" t="s">
        <v>3245</v>
      </c>
      <c r="H1409">
        <v>2013</v>
      </c>
      <c r="I1409" t="s">
        <v>15441</v>
      </c>
      <c r="J1409" t="s">
        <v>48</v>
      </c>
      <c r="K1409" t="s">
        <v>13251</v>
      </c>
      <c r="L1409">
        <v>0</v>
      </c>
      <c r="M1409">
        <v>3</v>
      </c>
      <c r="N1409" t="s">
        <v>49</v>
      </c>
      <c r="O1409" t="s">
        <v>50</v>
      </c>
      <c r="P1409">
        <v>0</v>
      </c>
      <c r="Q1409" t="s">
        <v>51</v>
      </c>
      <c r="R1409" t="s">
        <v>51</v>
      </c>
      <c r="S1409" t="s">
        <v>13510</v>
      </c>
      <c r="T1409">
        <v>9.3825206235021756</v>
      </c>
      <c r="U1409">
        <v>225.3</v>
      </c>
      <c r="V1409" t="s">
        <v>15481</v>
      </c>
      <c r="W1409" t="s">
        <v>15481</v>
      </c>
      <c r="X1409" t="s">
        <v>13243</v>
      </c>
      <c r="Y1409" s="102">
        <v>45993.385736689816</v>
      </c>
    </row>
    <row r="1410" spans="1:25" x14ac:dyDescent="0.25">
      <c r="A1410">
        <v>2524</v>
      </c>
      <c r="B1410" t="s">
        <v>3246</v>
      </c>
      <c r="C1410" t="s">
        <v>3247</v>
      </c>
      <c r="D1410" t="s">
        <v>3248</v>
      </c>
      <c r="E1410" t="s">
        <v>399</v>
      </c>
      <c r="F1410" t="s">
        <v>487</v>
      </c>
      <c r="G1410" t="s">
        <v>530</v>
      </c>
      <c r="H1410">
        <v>2004</v>
      </c>
      <c r="I1410" t="s">
        <v>15440</v>
      </c>
      <c r="J1410" t="s">
        <v>2179</v>
      </c>
      <c r="K1410" t="s">
        <v>13254</v>
      </c>
      <c r="L1410">
        <v>3</v>
      </c>
      <c r="M1410">
        <v>1</v>
      </c>
      <c r="N1410" t="s">
        <v>59</v>
      </c>
      <c r="O1410" t="s">
        <v>50</v>
      </c>
      <c r="P1410">
        <v>0</v>
      </c>
      <c r="Q1410" t="s">
        <v>51</v>
      </c>
      <c r="R1410" t="s">
        <v>51</v>
      </c>
      <c r="S1410" t="s">
        <v>13511</v>
      </c>
      <c r="T1410">
        <v>11.626256181871813</v>
      </c>
      <c r="U1410">
        <v>37.700000000000003</v>
      </c>
      <c r="V1410" t="s">
        <v>15481</v>
      </c>
      <c r="W1410" t="s">
        <v>15481</v>
      </c>
      <c r="X1410" t="s">
        <v>13243</v>
      </c>
      <c r="Y1410" s="102">
        <v>45993.385736689816</v>
      </c>
    </row>
    <row r="1411" spans="1:25" x14ac:dyDescent="0.25">
      <c r="A1411">
        <v>2525</v>
      </c>
      <c r="B1411" t="s">
        <v>15262</v>
      </c>
      <c r="C1411" t="s">
        <v>172</v>
      </c>
      <c r="D1411" t="s">
        <v>3249</v>
      </c>
      <c r="E1411" t="s">
        <v>399</v>
      </c>
      <c r="F1411" t="s">
        <v>487</v>
      </c>
      <c r="G1411" t="s">
        <v>3250</v>
      </c>
      <c r="H1411">
        <v>2020</v>
      </c>
      <c r="J1411" t="s">
        <v>51</v>
      </c>
      <c r="K1411" t="s">
        <v>15442</v>
      </c>
      <c r="M1411">
        <v>2</v>
      </c>
      <c r="N1411" t="s">
        <v>59</v>
      </c>
      <c r="O1411" t="s">
        <v>116</v>
      </c>
      <c r="P1411">
        <v>0</v>
      </c>
      <c r="Q1411" t="s">
        <v>51</v>
      </c>
      <c r="R1411" t="s">
        <v>51</v>
      </c>
      <c r="S1411" t="s">
        <v>15263</v>
      </c>
      <c r="T1411">
        <v>17.319431843159016</v>
      </c>
      <c r="U1411">
        <v>16.47</v>
      </c>
      <c r="V1411" t="s">
        <v>15172</v>
      </c>
      <c r="W1411" t="s">
        <v>15172</v>
      </c>
      <c r="X1411" t="s">
        <v>13243</v>
      </c>
      <c r="Y1411" s="102">
        <v>45993.385736689816</v>
      </c>
    </row>
    <row r="1412" spans="1:25" x14ac:dyDescent="0.25">
      <c r="A1412">
        <v>2526</v>
      </c>
      <c r="B1412" t="s">
        <v>3251</v>
      </c>
      <c r="C1412" t="s">
        <v>3252</v>
      </c>
      <c r="D1412" t="s">
        <v>3249</v>
      </c>
      <c r="E1412" t="s">
        <v>399</v>
      </c>
      <c r="F1412" t="s">
        <v>487</v>
      </c>
      <c r="G1412" t="s">
        <v>3250</v>
      </c>
      <c r="H1412">
        <v>1934</v>
      </c>
      <c r="I1412" t="s">
        <v>15489</v>
      </c>
      <c r="J1412" t="s">
        <v>2179</v>
      </c>
      <c r="K1412" t="s">
        <v>13254</v>
      </c>
      <c r="L1412">
        <v>3.5</v>
      </c>
      <c r="M1412">
        <v>3</v>
      </c>
      <c r="N1412" t="s">
        <v>928</v>
      </c>
      <c r="O1412" t="s">
        <v>50</v>
      </c>
      <c r="P1412">
        <v>0</v>
      </c>
      <c r="Q1412" t="s">
        <v>51</v>
      </c>
      <c r="R1412" t="s">
        <v>51</v>
      </c>
      <c r="S1412" t="s">
        <v>13512</v>
      </c>
      <c r="T1412">
        <v>17.801590509569799</v>
      </c>
      <c r="U1412">
        <v>57</v>
      </c>
      <c r="V1412" t="s">
        <v>15172</v>
      </c>
      <c r="W1412" t="s">
        <v>15172</v>
      </c>
      <c r="X1412" t="s">
        <v>13243</v>
      </c>
      <c r="Y1412" s="102">
        <v>45993.385736689816</v>
      </c>
    </row>
    <row r="1413" spans="1:25" x14ac:dyDescent="0.25">
      <c r="A1413">
        <v>2527</v>
      </c>
      <c r="B1413" t="s">
        <v>3253</v>
      </c>
      <c r="C1413" t="s">
        <v>3254</v>
      </c>
      <c r="D1413" t="s">
        <v>3249</v>
      </c>
      <c r="E1413" t="s">
        <v>399</v>
      </c>
      <c r="F1413" t="s">
        <v>487</v>
      </c>
      <c r="G1413" t="s">
        <v>3255</v>
      </c>
      <c r="H1413">
        <v>1934</v>
      </c>
      <c r="I1413" t="s">
        <v>15489</v>
      </c>
      <c r="J1413" t="s">
        <v>48</v>
      </c>
      <c r="K1413" t="s">
        <v>13254</v>
      </c>
      <c r="L1413">
        <v>4</v>
      </c>
      <c r="M1413">
        <v>1</v>
      </c>
      <c r="N1413" t="s">
        <v>165</v>
      </c>
      <c r="O1413" t="s">
        <v>479</v>
      </c>
      <c r="P1413">
        <v>0</v>
      </c>
      <c r="Q1413" t="s">
        <v>51</v>
      </c>
      <c r="R1413" t="s">
        <v>51</v>
      </c>
      <c r="S1413" t="s">
        <v>13512</v>
      </c>
      <c r="T1413">
        <v>18.679962404105073</v>
      </c>
      <c r="U1413">
        <v>39</v>
      </c>
      <c r="V1413" t="s">
        <v>15172</v>
      </c>
      <c r="W1413" t="s">
        <v>15172</v>
      </c>
      <c r="X1413" t="s">
        <v>13243</v>
      </c>
      <c r="Y1413" s="102">
        <v>45993.385736689816</v>
      </c>
    </row>
    <row r="1414" spans="1:25" x14ac:dyDescent="0.25">
      <c r="A1414">
        <v>2528</v>
      </c>
      <c r="B1414" t="s">
        <v>3256</v>
      </c>
      <c r="C1414" t="s">
        <v>3257</v>
      </c>
      <c r="D1414" t="s">
        <v>3249</v>
      </c>
      <c r="E1414" t="s">
        <v>399</v>
      </c>
      <c r="F1414" t="s">
        <v>487</v>
      </c>
      <c r="G1414" t="s">
        <v>3258</v>
      </c>
      <c r="H1414">
        <v>1934</v>
      </c>
      <c r="I1414" t="s">
        <v>15489</v>
      </c>
      <c r="J1414" t="s">
        <v>2179</v>
      </c>
      <c r="K1414" t="s">
        <v>13254</v>
      </c>
      <c r="L1414">
        <v>4</v>
      </c>
      <c r="M1414">
        <v>6</v>
      </c>
      <c r="N1414" t="s">
        <v>928</v>
      </c>
      <c r="O1414" t="s">
        <v>50</v>
      </c>
      <c r="P1414">
        <v>0</v>
      </c>
      <c r="Q1414" t="s">
        <v>51</v>
      </c>
      <c r="R1414" t="s">
        <v>51</v>
      </c>
      <c r="S1414" t="s">
        <v>13512</v>
      </c>
      <c r="T1414">
        <v>19.663854008022721</v>
      </c>
      <c r="U1414">
        <v>150</v>
      </c>
      <c r="V1414" t="s">
        <v>15172</v>
      </c>
      <c r="W1414" t="s">
        <v>15172</v>
      </c>
      <c r="X1414" t="s">
        <v>13243</v>
      </c>
      <c r="Y1414" s="102">
        <v>45993.385736689816</v>
      </c>
    </row>
    <row r="1415" spans="1:25" x14ac:dyDescent="0.25">
      <c r="A1415">
        <v>2529</v>
      </c>
      <c r="B1415" t="s">
        <v>3259</v>
      </c>
      <c r="C1415" t="s">
        <v>2155</v>
      </c>
      <c r="D1415" t="s">
        <v>3260</v>
      </c>
      <c r="E1415" t="s">
        <v>399</v>
      </c>
      <c r="F1415" t="s">
        <v>487</v>
      </c>
      <c r="G1415" t="s">
        <v>3261</v>
      </c>
      <c r="H1415">
        <v>1977</v>
      </c>
      <c r="I1415" t="s">
        <v>15440</v>
      </c>
      <c r="J1415" t="s">
        <v>48</v>
      </c>
      <c r="K1415" t="s">
        <v>13251</v>
      </c>
      <c r="L1415">
        <v>0</v>
      </c>
      <c r="M1415">
        <v>4</v>
      </c>
      <c r="N1415" t="s">
        <v>49</v>
      </c>
      <c r="O1415" t="s">
        <v>50</v>
      </c>
      <c r="P1415">
        <v>0</v>
      </c>
      <c r="Q1415" t="s">
        <v>51</v>
      </c>
      <c r="R1415" t="s">
        <v>51</v>
      </c>
      <c r="S1415" t="s">
        <v>13513</v>
      </c>
      <c r="T1415">
        <v>0.63799429591414147</v>
      </c>
      <c r="U1415">
        <v>285.89999999999998</v>
      </c>
      <c r="V1415" t="s">
        <v>15172</v>
      </c>
      <c r="W1415" t="s">
        <v>15172</v>
      </c>
      <c r="X1415" t="s">
        <v>13243</v>
      </c>
      <c r="Y1415" s="102">
        <v>45993.385736689816</v>
      </c>
    </row>
    <row r="1416" spans="1:25" x14ac:dyDescent="0.25">
      <c r="A1416">
        <v>2530</v>
      </c>
      <c r="B1416" t="s">
        <v>3262</v>
      </c>
      <c r="C1416" t="s">
        <v>3263</v>
      </c>
      <c r="D1416" t="s">
        <v>3260</v>
      </c>
      <c r="E1416" t="s">
        <v>399</v>
      </c>
      <c r="F1416" t="s">
        <v>487</v>
      </c>
      <c r="G1416" t="s">
        <v>15511</v>
      </c>
      <c r="H1416">
        <v>1987</v>
      </c>
      <c r="I1416" t="s">
        <v>15450</v>
      </c>
      <c r="J1416" t="s">
        <v>928</v>
      </c>
      <c r="K1416" t="s">
        <v>13254</v>
      </c>
      <c r="L1416">
        <v>3</v>
      </c>
      <c r="M1416">
        <v>2</v>
      </c>
      <c r="N1416" t="s">
        <v>928</v>
      </c>
      <c r="O1416" t="s">
        <v>50</v>
      </c>
      <c r="P1416">
        <v>0</v>
      </c>
      <c r="Q1416" t="s">
        <v>51</v>
      </c>
      <c r="R1416" t="s">
        <v>51</v>
      </c>
      <c r="S1416" t="s">
        <v>13513</v>
      </c>
      <c r="T1416">
        <v>1.7524778752258237</v>
      </c>
      <c r="U1416">
        <v>40</v>
      </c>
      <c r="V1416" t="s">
        <v>15481</v>
      </c>
      <c r="W1416" t="s">
        <v>15481</v>
      </c>
      <c r="X1416" t="s">
        <v>13243</v>
      </c>
      <c r="Y1416" s="102">
        <v>45993.385736689816</v>
      </c>
    </row>
    <row r="1417" spans="1:25" x14ac:dyDescent="0.25">
      <c r="A1417">
        <v>2531</v>
      </c>
      <c r="B1417" t="s">
        <v>3264</v>
      </c>
      <c r="C1417" t="s">
        <v>2155</v>
      </c>
      <c r="D1417" t="s">
        <v>3260</v>
      </c>
      <c r="E1417" t="s">
        <v>399</v>
      </c>
      <c r="F1417" t="s">
        <v>487</v>
      </c>
      <c r="G1417" t="s">
        <v>3265</v>
      </c>
      <c r="H1417">
        <v>1970</v>
      </c>
      <c r="I1417" t="s">
        <v>15440</v>
      </c>
      <c r="J1417" t="s">
        <v>48</v>
      </c>
      <c r="K1417" t="s">
        <v>13251</v>
      </c>
      <c r="L1417">
        <v>0</v>
      </c>
      <c r="M1417">
        <v>4</v>
      </c>
      <c r="N1417" t="s">
        <v>49</v>
      </c>
      <c r="O1417" t="s">
        <v>50</v>
      </c>
      <c r="P1417">
        <v>0</v>
      </c>
      <c r="Q1417" t="s">
        <v>51</v>
      </c>
      <c r="R1417" t="s">
        <v>51</v>
      </c>
      <c r="S1417" t="s">
        <v>13513</v>
      </c>
      <c r="T1417">
        <v>5.8506832223724015</v>
      </c>
      <c r="U1417">
        <v>300.89999999999998</v>
      </c>
      <c r="V1417" t="s">
        <v>15172</v>
      </c>
      <c r="W1417" t="s">
        <v>15172</v>
      </c>
      <c r="X1417" t="s">
        <v>13243</v>
      </c>
      <c r="Y1417" s="102">
        <v>45993.385736689816</v>
      </c>
    </row>
    <row r="1418" spans="1:25" x14ac:dyDescent="0.25">
      <c r="A1418">
        <v>2532</v>
      </c>
      <c r="B1418" t="s">
        <v>3266</v>
      </c>
      <c r="C1418" t="s">
        <v>3267</v>
      </c>
      <c r="D1418" t="s">
        <v>3268</v>
      </c>
      <c r="E1418" t="s">
        <v>399</v>
      </c>
      <c r="F1418" t="s">
        <v>487</v>
      </c>
      <c r="G1418" t="s">
        <v>3269</v>
      </c>
      <c r="H1418">
        <v>1938</v>
      </c>
      <c r="I1418" t="s">
        <v>15450</v>
      </c>
      <c r="J1418" t="s">
        <v>928</v>
      </c>
      <c r="K1418" t="s">
        <v>13344</v>
      </c>
      <c r="L1418">
        <v>3</v>
      </c>
      <c r="M1418">
        <v>1</v>
      </c>
      <c r="N1418" t="s">
        <v>59</v>
      </c>
      <c r="O1418" t="s">
        <v>50</v>
      </c>
      <c r="P1418">
        <v>0</v>
      </c>
      <c r="Q1418" t="s">
        <v>51</v>
      </c>
      <c r="R1418" t="s">
        <v>51</v>
      </c>
      <c r="S1418" t="s">
        <v>13514</v>
      </c>
      <c r="T1418">
        <v>1.6938021900832982</v>
      </c>
      <c r="U1418">
        <v>31</v>
      </c>
      <c r="V1418" t="s">
        <v>15481</v>
      </c>
      <c r="W1418" t="s">
        <v>15481</v>
      </c>
      <c r="X1418" t="s">
        <v>13243</v>
      </c>
      <c r="Y1418" s="102">
        <v>45993.385736689816</v>
      </c>
    </row>
    <row r="1419" spans="1:25" x14ac:dyDescent="0.25">
      <c r="A1419">
        <v>2533</v>
      </c>
      <c r="B1419" t="s">
        <v>3270</v>
      </c>
      <c r="C1419" t="s">
        <v>3271</v>
      </c>
      <c r="D1419" t="s">
        <v>3272</v>
      </c>
      <c r="E1419" t="s">
        <v>399</v>
      </c>
      <c r="F1419" t="s">
        <v>487</v>
      </c>
      <c r="G1419" t="s">
        <v>3273</v>
      </c>
      <c r="H1419">
        <v>1962</v>
      </c>
      <c r="I1419" t="s">
        <v>15440</v>
      </c>
      <c r="J1419" t="s">
        <v>2211</v>
      </c>
      <c r="K1419" t="s">
        <v>13251</v>
      </c>
      <c r="L1419">
        <v>0</v>
      </c>
      <c r="M1419">
        <v>1</v>
      </c>
      <c r="N1419" t="s">
        <v>49</v>
      </c>
      <c r="O1419" t="s">
        <v>65</v>
      </c>
      <c r="P1419">
        <v>0</v>
      </c>
      <c r="Q1419" t="s">
        <v>51</v>
      </c>
      <c r="R1419" t="s">
        <v>51</v>
      </c>
      <c r="S1419" t="s">
        <v>13515</v>
      </c>
      <c r="T1419">
        <v>2.6302041203509594</v>
      </c>
      <c r="U1419">
        <v>15</v>
      </c>
      <c r="V1419" t="s">
        <v>15481</v>
      </c>
      <c r="W1419" t="s">
        <v>15481</v>
      </c>
      <c r="X1419" t="s">
        <v>13243</v>
      </c>
      <c r="Y1419" s="102">
        <v>45993.385736689816</v>
      </c>
    </row>
    <row r="1420" spans="1:25" x14ac:dyDescent="0.25">
      <c r="A1420">
        <v>2534</v>
      </c>
      <c r="B1420" t="s">
        <v>3274</v>
      </c>
      <c r="C1420" t="s">
        <v>3275</v>
      </c>
      <c r="D1420" t="s">
        <v>3272</v>
      </c>
      <c r="E1420" t="s">
        <v>399</v>
      </c>
      <c r="F1420" t="s">
        <v>487</v>
      </c>
      <c r="G1420" t="s">
        <v>3273</v>
      </c>
      <c r="H1420">
        <v>1962</v>
      </c>
      <c r="I1420" t="s">
        <v>15440</v>
      </c>
      <c r="J1420" t="s">
        <v>2211</v>
      </c>
      <c r="K1420" t="s">
        <v>13251</v>
      </c>
      <c r="L1420">
        <v>0</v>
      </c>
      <c r="M1420">
        <v>1</v>
      </c>
      <c r="N1420" t="s">
        <v>49</v>
      </c>
      <c r="O1420" t="s">
        <v>65</v>
      </c>
      <c r="P1420">
        <v>0</v>
      </c>
      <c r="Q1420" t="s">
        <v>51</v>
      </c>
      <c r="R1420" t="s">
        <v>51</v>
      </c>
      <c r="S1420" t="s">
        <v>13515</v>
      </c>
      <c r="T1420">
        <v>3.0164452003036581</v>
      </c>
      <c r="U1420">
        <v>19</v>
      </c>
      <c r="V1420" t="s">
        <v>15481</v>
      </c>
      <c r="W1420" t="s">
        <v>15481</v>
      </c>
      <c r="X1420" t="s">
        <v>13243</v>
      </c>
      <c r="Y1420" s="102">
        <v>45993.385736689816</v>
      </c>
    </row>
    <row r="1421" spans="1:25" x14ac:dyDescent="0.25">
      <c r="A1421">
        <v>2535</v>
      </c>
      <c r="B1421" t="s">
        <v>3276</v>
      </c>
      <c r="C1421" t="s">
        <v>3277</v>
      </c>
      <c r="D1421" t="s">
        <v>3278</v>
      </c>
      <c r="E1421" t="s">
        <v>399</v>
      </c>
      <c r="F1421" t="s">
        <v>487</v>
      </c>
      <c r="G1421" t="s">
        <v>538</v>
      </c>
      <c r="H1421">
        <v>1923</v>
      </c>
      <c r="I1421" t="s">
        <v>15489</v>
      </c>
      <c r="J1421" t="s">
        <v>48</v>
      </c>
      <c r="K1421" t="s">
        <v>13254</v>
      </c>
      <c r="L1421">
        <v>5.5</v>
      </c>
      <c r="M1421">
        <v>1</v>
      </c>
      <c r="N1421" t="s">
        <v>59</v>
      </c>
      <c r="O1421" t="s">
        <v>50</v>
      </c>
      <c r="P1421">
        <v>0</v>
      </c>
      <c r="Q1421" t="s">
        <v>51</v>
      </c>
      <c r="R1421" t="s">
        <v>51</v>
      </c>
      <c r="S1421" t="s">
        <v>13516</v>
      </c>
      <c r="T1421">
        <v>13.36215082492139</v>
      </c>
      <c r="U1421">
        <v>34</v>
      </c>
      <c r="V1421" t="s">
        <v>15172</v>
      </c>
      <c r="W1421" t="s">
        <v>15172</v>
      </c>
      <c r="X1421" t="s">
        <v>13242</v>
      </c>
      <c r="Y1421" s="102">
        <v>45993.385736689816</v>
      </c>
    </row>
    <row r="1422" spans="1:25" x14ac:dyDescent="0.25">
      <c r="A1422">
        <v>2536</v>
      </c>
      <c r="B1422" t="s">
        <v>3279</v>
      </c>
      <c r="C1422" t="s">
        <v>3280</v>
      </c>
      <c r="D1422" t="s">
        <v>3278</v>
      </c>
      <c r="E1422" t="s">
        <v>399</v>
      </c>
      <c r="F1422" t="s">
        <v>487</v>
      </c>
      <c r="G1422" t="s">
        <v>530</v>
      </c>
      <c r="H1422">
        <v>1923</v>
      </c>
      <c r="I1422" t="s">
        <v>15489</v>
      </c>
      <c r="J1422" t="s">
        <v>48</v>
      </c>
      <c r="K1422" t="s">
        <v>13254</v>
      </c>
      <c r="L1422">
        <v>9.5</v>
      </c>
      <c r="M1422">
        <v>3</v>
      </c>
      <c r="N1422" t="s">
        <v>59</v>
      </c>
      <c r="O1422" t="s">
        <v>50</v>
      </c>
      <c r="P1422">
        <v>0</v>
      </c>
      <c r="Q1422" t="s">
        <v>51</v>
      </c>
      <c r="R1422" t="s">
        <v>51</v>
      </c>
      <c r="S1422" t="s">
        <v>13516</v>
      </c>
      <c r="T1422">
        <v>6.1001715378716543</v>
      </c>
      <c r="U1422">
        <v>77</v>
      </c>
      <c r="V1422" t="s">
        <v>15172</v>
      </c>
      <c r="W1422" t="s">
        <v>15172</v>
      </c>
      <c r="X1422" t="s">
        <v>13243</v>
      </c>
      <c r="Y1422" s="102">
        <v>45993.385736689816</v>
      </c>
    </row>
    <row r="1423" spans="1:25" x14ac:dyDescent="0.25">
      <c r="A1423">
        <v>2537</v>
      </c>
      <c r="B1423" t="s">
        <v>3281</v>
      </c>
      <c r="C1423" t="s">
        <v>3282</v>
      </c>
      <c r="D1423" t="s">
        <v>3283</v>
      </c>
      <c r="E1423" t="s">
        <v>399</v>
      </c>
      <c r="F1423" t="s">
        <v>487</v>
      </c>
      <c r="G1423" t="s">
        <v>3210</v>
      </c>
      <c r="H1423">
        <v>1931</v>
      </c>
      <c r="I1423" t="s">
        <v>15489</v>
      </c>
      <c r="J1423" t="s">
        <v>48</v>
      </c>
      <c r="K1423" t="s">
        <v>13254</v>
      </c>
      <c r="L1423">
        <v>6.5</v>
      </c>
      <c r="M1423">
        <v>2</v>
      </c>
      <c r="N1423" t="s">
        <v>165</v>
      </c>
      <c r="O1423" t="s">
        <v>479</v>
      </c>
      <c r="P1423">
        <v>0</v>
      </c>
      <c r="Q1423" t="s">
        <v>51</v>
      </c>
      <c r="R1423" t="s">
        <v>51</v>
      </c>
      <c r="S1423" t="s">
        <v>13517</v>
      </c>
      <c r="T1423">
        <v>27.423751117496426</v>
      </c>
      <c r="U1423">
        <v>44</v>
      </c>
      <c r="V1423" t="s">
        <v>15172</v>
      </c>
      <c r="W1423" t="s">
        <v>15172</v>
      </c>
      <c r="X1423" t="s">
        <v>13242</v>
      </c>
      <c r="Y1423" s="102">
        <v>45993.385736689816</v>
      </c>
    </row>
    <row r="1424" spans="1:25" x14ac:dyDescent="0.25">
      <c r="A1424">
        <v>2538</v>
      </c>
      <c r="B1424" t="s">
        <v>3284</v>
      </c>
      <c r="C1424" t="s">
        <v>3285</v>
      </c>
      <c r="D1424" t="s">
        <v>3283</v>
      </c>
      <c r="E1424" t="s">
        <v>399</v>
      </c>
      <c r="F1424" t="s">
        <v>487</v>
      </c>
      <c r="G1424" t="s">
        <v>499</v>
      </c>
      <c r="H1424">
        <v>1931</v>
      </c>
      <c r="I1424" t="s">
        <v>15489</v>
      </c>
      <c r="J1424" t="s">
        <v>48</v>
      </c>
      <c r="K1424" t="s">
        <v>13251</v>
      </c>
      <c r="L1424">
        <v>0</v>
      </c>
      <c r="M1424">
        <v>3</v>
      </c>
      <c r="N1424" t="s">
        <v>59</v>
      </c>
      <c r="O1424" t="s">
        <v>2278</v>
      </c>
      <c r="P1424">
        <v>1</v>
      </c>
      <c r="Q1424" t="s">
        <v>165</v>
      </c>
      <c r="R1424" t="s">
        <v>479</v>
      </c>
      <c r="S1424" t="s">
        <v>13517</v>
      </c>
      <c r="T1424">
        <v>28.961182259178454</v>
      </c>
      <c r="U1424">
        <v>549.9</v>
      </c>
      <c r="V1424" t="s">
        <v>15172</v>
      </c>
      <c r="W1424" t="s">
        <v>15172</v>
      </c>
      <c r="X1424" t="s">
        <v>13243</v>
      </c>
      <c r="Y1424" s="102">
        <v>45993.385736689816</v>
      </c>
    </row>
    <row r="1425" spans="1:25" x14ac:dyDescent="0.25">
      <c r="A1425">
        <v>2539</v>
      </c>
      <c r="B1425" t="s">
        <v>3286</v>
      </c>
      <c r="C1425" t="s">
        <v>3287</v>
      </c>
      <c r="D1425" t="s">
        <v>3283</v>
      </c>
      <c r="E1425" t="s">
        <v>399</v>
      </c>
      <c r="F1425" t="s">
        <v>487</v>
      </c>
      <c r="G1425" t="s">
        <v>3288</v>
      </c>
      <c r="H1425">
        <v>1931</v>
      </c>
      <c r="I1425" t="s">
        <v>15489</v>
      </c>
      <c r="J1425" t="s">
        <v>48</v>
      </c>
      <c r="K1425" t="s">
        <v>13254</v>
      </c>
      <c r="L1425">
        <v>8.5</v>
      </c>
      <c r="M1425">
        <v>3</v>
      </c>
      <c r="N1425" t="s">
        <v>165</v>
      </c>
      <c r="O1425" t="s">
        <v>479</v>
      </c>
      <c r="P1425">
        <v>0</v>
      </c>
      <c r="Q1425" t="s">
        <v>51</v>
      </c>
      <c r="R1425" t="s">
        <v>51</v>
      </c>
      <c r="S1425" t="s">
        <v>13517</v>
      </c>
      <c r="T1425">
        <v>29.659675629168888</v>
      </c>
      <c r="U1425">
        <v>80</v>
      </c>
      <c r="V1425" t="s">
        <v>15172</v>
      </c>
      <c r="W1425" t="s">
        <v>15172</v>
      </c>
      <c r="X1425" t="s">
        <v>13243</v>
      </c>
      <c r="Y1425" s="102">
        <v>45993.385736689816</v>
      </c>
    </row>
    <row r="1426" spans="1:25" x14ac:dyDescent="0.25">
      <c r="A1426">
        <v>2540</v>
      </c>
      <c r="B1426" t="s">
        <v>3289</v>
      </c>
      <c r="C1426" t="s">
        <v>3290</v>
      </c>
      <c r="D1426" t="s">
        <v>3291</v>
      </c>
      <c r="E1426" t="s">
        <v>399</v>
      </c>
      <c r="F1426" t="s">
        <v>487</v>
      </c>
      <c r="G1426" t="s">
        <v>3292</v>
      </c>
      <c r="H1426">
        <v>1978</v>
      </c>
      <c r="I1426" t="s">
        <v>15440</v>
      </c>
      <c r="J1426" t="s">
        <v>48</v>
      </c>
      <c r="K1426" t="s">
        <v>13251</v>
      </c>
      <c r="L1426">
        <v>0</v>
      </c>
      <c r="M1426">
        <v>4</v>
      </c>
      <c r="N1426" t="s">
        <v>49</v>
      </c>
      <c r="O1426" t="s">
        <v>50</v>
      </c>
      <c r="P1426">
        <v>0</v>
      </c>
      <c r="Q1426" t="s">
        <v>51</v>
      </c>
      <c r="R1426" t="s">
        <v>51</v>
      </c>
      <c r="S1426" t="s">
        <v>13518</v>
      </c>
      <c r="T1426">
        <v>0.10483352881471168</v>
      </c>
      <c r="U1426">
        <v>260.39999999999998</v>
      </c>
      <c r="V1426" t="s">
        <v>15172</v>
      </c>
      <c r="W1426" t="s">
        <v>15172</v>
      </c>
      <c r="X1426" t="s">
        <v>13242</v>
      </c>
      <c r="Y1426" s="102">
        <v>45993.385736689816</v>
      </c>
    </row>
    <row r="1427" spans="1:25" x14ac:dyDescent="0.25">
      <c r="A1427">
        <v>2541</v>
      </c>
      <c r="B1427" t="s">
        <v>3293</v>
      </c>
      <c r="C1427" t="s">
        <v>3294</v>
      </c>
      <c r="D1427" t="s">
        <v>3295</v>
      </c>
      <c r="E1427" t="s">
        <v>399</v>
      </c>
      <c r="F1427" t="s">
        <v>487</v>
      </c>
      <c r="G1427" t="s">
        <v>3296</v>
      </c>
      <c r="H1427">
        <v>1968</v>
      </c>
      <c r="I1427" t="s">
        <v>15440</v>
      </c>
      <c r="J1427" t="s">
        <v>48</v>
      </c>
      <c r="K1427" t="s">
        <v>13251</v>
      </c>
      <c r="L1427">
        <v>0</v>
      </c>
      <c r="M1427">
        <v>3</v>
      </c>
      <c r="N1427" t="s">
        <v>49</v>
      </c>
      <c r="O1427" t="s">
        <v>50</v>
      </c>
      <c r="P1427">
        <v>0</v>
      </c>
      <c r="Q1427" t="s">
        <v>51</v>
      </c>
      <c r="R1427" t="s">
        <v>51</v>
      </c>
      <c r="S1427" t="s">
        <v>13519</v>
      </c>
      <c r="T1427">
        <v>8.2896020443619947E-2</v>
      </c>
      <c r="U1427">
        <v>184</v>
      </c>
      <c r="V1427" t="s">
        <v>15172</v>
      </c>
      <c r="W1427" t="s">
        <v>15172</v>
      </c>
      <c r="X1427" t="s">
        <v>13242</v>
      </c>
      <c r="Y1427" s="102">
        <v>45993.385736689816</v>
      </c>
    </row>
    <row r="1428" spans="1:25" x14ac:dyDescent="0.25">
      <c r="A1428">
        <v>2542</v>
      </c>
      <c r="B1428" t="s">
        <v>3297</v>
      </c>
      <c r="C1428" t="s">
        <v>3298</v>
      </c>
      <c r="D1428" t="s">
        <v>3299</v>
      </c>
      <c r="E1428" t="s">
        <v>399</v>
      </c>
      <c r="F1428" t="s">
        <v>487</v>
      </c>
      <c r="G1428" t="s">
        <v>3300</v>
      </c>
      <c r="H1428">
        <v>1967</v>
      </c>
      <c r="I1428" t="s">
        <v>15470</v>
      </c>
      <c r="J1428" t="s">
        <v>48</v>
      </c>
      <c r="K1428" t="s">
        <v>13251</v>
      </c>
      <c r="L1428">
        <v>0</v>
      </c>
      <c r="M1428">
        <v>4</v>
      </c>
      <c r="N1428" t="s">
        <v>49</v>
      </c>
      <c r="O1428" t="s">
        <v>50</v>
      </c>
      <c r="P1428">
        <v>0</v>
      </c>
      <c r="Q1428" t="s">
        <v>51</v>
      </c>
      <c r="R1428" t="s">
        <v>51</v>
      </c>
      <c r="S1428" t="s">
        <v>13520</v>
      </c>
      <c r="T1428">
        <v>0.58549581196281331</v>
      </c>
      <c r="U1428">
        <v>246.9</v>
      </c>
      <c r="V1428" t="s">
        <v>15172</v>
      </c>
      <c r="W1428" t="s">
        <v>15172</v>
      </c>
      <c r="X1428" t="s">
        <v>13242</v>
      </c>
      <c r="Y1428" s="102">
        <v>45993.385736689816</v>
      </c>
    </row>
    <row r="1429" spans="1:25" x14ac:dyDescent="0.25">
      <c r="A1429">
        <v>2543</v>
      </c>
      <c r="B1429" t="s">
        <v>3301</v>
      </c>
      <c r="C1429" t="s">
        <v>3302</v>
      </c>
      <c r="D1429" t="s">
        <v>3303</v>
      </c>
      <c r="E1429" t="s">
        <v>399</v>
      </c>
      <c r="F1429" t="s">
        <v>487</v>
      </c>
      <c r="G1429" t="s">
        <v>399</v>
      </c>
      <c r="H1429">
        <v>1967</v>
      </c>
      <c r="I1429" t="s">
        <v>15470</v>
      </c>
      <c r="J1429" t="s">
        <v>48</v>
      </c>
      <c r="K1429" t="s">
        <v>13251</v>
      </c>
      <c r="L1429">
        <v>0</v>
      </c>
      <c r="M1429">
        <v>6</v>
      </c>
      <c r="N1429" t="s">
        <v>49</v>
      </c>
      <c r="O1429" t="s">
        <v>50</v>
      </c>
      <c r="P1429">
        <v>0</v>
      </c>
      <c r="Q1429" t="s">
        <v>51</v>
      </c>
      <c r="R1429" t="s">
        <v>51</v>
      </c>
      <c r="S1429" t="s">
        <v>13521</v>
      </c>
      <c r="T1429">
        <v>1.6024087577480393</v>
      </c>
      <c r="U1429">
        <v>319.89999999999998</v>
      </c>
      <c r="V1429" t="s">
        <v>15172</v>
      </c>
      <c r="W1429" t="s">
        <v>15172</v>
      </c>
      <c r="X1429" t="s">
        <v>13242</v>
      </c>
      <c r="Y1429" s="102">
        <v>45993.385736689816</v>
      </c>
    </row>
    <row r="1430" spans="1:25" x14ac:dyDescent="0.25">
      <c r="A1430">
        <v>2544</v>
      </c>
      <c r="B1430" t="s">
        <v>3304</v>
      </c>
      <c r="C1430" t="s">
        <v>3305</v>
      </c>
      <c r="D1430" t="s">
        <v>2747</v>
      </c>
      <c r="E1430" t="s">
        <v>399</v>
      </c>
      <c r="F1430" t="s">
        <v>487</v>
      </c>
      <c r="G1430" t="s">
        <v>399</v>
      </c>
      <c r="H1430">
        <v>1987</v>
      </c>
      <c r="I1430" t="s">
        <v>15440</v>
      </c>
      <c r="J1430" t="s">
        <v>48</v>
      </c>
      <c r="K1430" t="s">
        <v>13251</v>
      </c>
      <c r="L1430">
        <v>0</v>
      </c>
      <c r="M1430">
        <v>3</v>
      </c>
      <c r="N1430" t="s">
        <v>73</v>
      </c>
      <c r="O1430" t="s">
        <v>50</v>
      </c>
      <c r="P1430">
        <v>0</v>
      </c>
      <c r="Q1430" t="s">
        <v>51</v>
      </c>
      <c r="R1430" t="s">
        <v>51</v>
      </c>
      <c r="S1430" t="s">
        <v>13522</v>
      </c>
      <c r="T1430">
        <v>1.919281</v>
      </c>
      <c r="U1430">
        <v>220</v>
      </c>
      <c r="V1430" t="s">
        <v>15481</v>
      </c>
      <c r="W1430" t="s">
        <v>15481</v>
      </c>
      <c r="X1430" t="s">
        <v>13243</v>
      </c>
      <c r="Y1430" s="102">
        <v>45993.385736689816</v>
      </c>
    </row>
    <row r="1431" spans="1:25" x14ac:dyDescent="0.25">
      <c r="A1431">
        <v>2545</v>
      </c>
      <c r="B1431" t="s">
        <v>3306</v>
      </c>
      <c r="C1431" t="s">
        <v>3307</v>
      </c>
      <c r="D1431" t="s">
        <v>3308</v>
      </c>
      <c r="E1431" t="s">
        <v>399</v>
      </c>
      <c r="F1431" t="s">
        <v>3309</v>
      </c>
      <c r="G1431" t="s">
        <v>3310</v>
      </c>
      <c r="H1431">
        <v>1986</v>
      </c>
      <c r="I1431" t="s">
        <v>15440</v>
      </c>
      <c r="J1431" t="s">
        <v>48</v>
      </c>
      <c r="K1431" t="s">
        <v>13251</v>
      </c>
      <c r="L1431">
        <v>0</v>
      </c>
      <c r="M1431">
        <v>3</v>
      </c>
      <c r="N1431" t="s">
        <v>49</v>
      </c>
      <c r="O1431" t="s">
        <v>50</v>
      </c>
      <c r="P1431">
        <v>0</v>
      </c>
      <c r="Q1431" t="s">
        <v>51</v>
      </c>
      <c r="R1431" t="s">
        <v>51</v>
      </c>
      <c r="S1431" t="s">
        <v>13523</v>
      </c>
      <c r="T1431">
        <v>17.830712924999808</v>
      </c>
      <c r="U1431">
        <v>203.9</v>
      </c>
      <c r="V1431" t="s">
        <v>15481</v>
      </c>
      <c r="W1431" t="s">
        <v>15481</v>
      </c>
      <c r="X1431" t="s">
        <v>13243</v>
      </c>
      <c r="Y1431" s="102">
        <v>45993.385736689816</v>
      </c>
    </row>
    <row r="1432" spans="1:25" x14ac:dyDescent="0.25">
      <c r="A1432">
        <v>2546</v>
      </c>
      <c r="B1432" t="s">
        <v>13524</v>
      </c>
      <c r="C1432" t="s">
        <v>3311</v>
      </c>
      <c r="D1432" t="s">
        <v>3312</v>
      </c>
      <c r="E1432" t="s">
        <v>399</v>
      </c>
      <c r="F1432" t="s">
        <v>3309</v>
      </c>
      <c r="G1432" t="s">
        <v>3313</v>
      </c>
      <c r="H1432">
        <v>2017</v>
      </c>
      <c r="I1432" t="s">
        <v>15441</v>
      </c>
      <c r="J1432" t="s">
        <v>2211</v>
      </c>
      <c r="K1432" t="s">
        <v>13251</v>
      </c>
      <c r="L1432">
        <v>0</v>
      </c>
      <c r="M1432">
        <v>1</v>
      </c>
      <c r="N1432" t="s">
        <v>49</v>
      </c>
      <c r="O1432" t="s">
        <v>479</v>
      </c>
      <c r="P1432">
        <v>0</v>
      </c>
      <c r="Q1432" t="s">
        <v>51</v>
      </c>
      <c r="R1432" t="s">
        <v>51</v>
      </c>
      <c r="S1432" t="s">
        <v>13525</v>
      </c>
      <c r="T1432">
        <v>6.014523609502989</v>
      </c>
      <c r="U1432">
        <v>74.875</v>
      </c>
      <c r="V1432" t="s">
        <v>15481</v>
      </c>
      <c r="W1432" t="s">
        <v>15481</v>
      </c>
      <c r="X1432" t="s">
        <v>13243</v>
      </c>
      <c r="Y1432" s="102">
        <v>45993.385736689816</v>
      </c>
    </row>
    <row r="1433" spans="1:25" x14ac:dyDescent="0.25">
      <c r="A1433">
        <v>2547</v>
      </c>
      <c r="B1433" t="s">
        <v>3314</v>
      </c>
      <c r="C1433" t="s">
        <v>3315</v>
      </c>
      <c r="D1433" t="s">
        <v>3316</v>
      </c>
      <c r="E1433" t="s">
        <v>399</v>
      </c>
      <c r="F1433" t="s">
        <v>3309</v>
      </c>
      <c r="G1433" t="s">
        <v>3317</v>
      </c>
      <c r="H1433">
        <v>1938</v>
      </c>
      <c r="I1433" t="s">
        <v>15450</v>
      </c>
      <c r="J1433" t="s">
        <v>928</v>
      </c>
      <c r="K1433" t="s">
        <v>928</v>
      </c>
      <c r="L1433">
        <v>0</v>
      </c>
      <c r="M1433">
        <v>5</v>
      </c>
      <c r="N1433" t="s">
        <v>928</v>
      </c>
      <c r="O1433" t="s">
        <v>50</v>
      </c>
      <c r="P1433">
        <v>0</v>
      </c>
      <c r="Q1433" t="s">
        <v>51</v>
      </c>
      <c r="R1433" t="s">
        <v>51</v>
      </c>
      <c r="S1433" t="s">
        <v>13526</v>
      </c>
      <c r="T1433">
        <v>2.7001190862358391E-2</v>
      </c>
      <c r="U1433">
        <v>90</v>
      </c>
      <c r="V1433" t="s">
        <v>3406</v>
      </c>
      <c r="W1433" t="s">
        <v>3406</v>
      </c>
      <c r="X1433" t="s">
        <v>13243</v>
      </c>
      <c r="Y1433" s="102">
        <v>45993.385736689816</v>
      </c>
    </row>
    <row r="1434" spans="1:25" x14ac:dyDescent="0.25">
      <c r="A1434">
        <v>2548</v>
      </c>
      <c r="B1434" t="s">
        <v>3318</v>
      </c>
      <c r="C1434" t="s">
        <v>3319</v>
      </c>
      <c r="D1434" t="s">
        <v>3320</v>
      </c>
      <c r="E1434" t="s">
        <v>399</v>
      </c>
      <c r="F1434" t="s">
        <v>3309</v>
      </c>
      <c r="G1434" t="s">
        <v>3321</v>
      </c>
      <c r="H1434">
        <v>1986</v>
      </c>
      <c r="I1434" t="s">
        <v>15450</v>
      </c>
      <c r="J1434" t="s">
        <v>928</v>
      </c>
      <c r="K1434" t="s">
        <v>928</v>
      </c>
      <c r="L1434">
        <v>0</v>
      </c>
      <c r="M1434">
        <v>3</v>
      </c>
      <c r="N1434" t="s">
        <v>928</v>
      </c>
      <c r="O1434" t="s">
        <v>50</v>
      </c>
      <c r="P1434">
        <v>0</v>
      </c>
      <c r="Q1434" t="s">
        <v>51</v>
      </c>
      <c r="R1434" t="s">
        <v>51</v>
      </c>
      <c r="S1434" t="s">
        <v>13527</v>
      </c>
      <c r="T1434">
        <v>3.360889104368971</v>
      </c>
      <c r="U1434">
        <v>70</v>
      </c>
      <c r="V1434" t="s">
        <v>15481</v>
      </c>
      <c r="W1434" t="s">
        <v>15481</v>
      </c>
      <c r="X1434" t="s">
        <v>13243</v>
      </c>
      <c r="Y1434" s="102">
        <v>45993.385736689816</v>
      </c>
    </row>
    <row r="1435" spans="1:25" x14ac:dyDescent="0.25">
      <c r="A1435">
        <v>2549</v>
      </c>
      <c r="B1435" t="s">
        <v>15264</v>
      </c>
      <c r="C1435" t="s">
        <v>15265</v>
      </c>
      <c r="D1435" t="s">
        <v>15512</v>
      </c>
      <c r="E1435" t="s">
        <v>399</v>
      </c>
      <c r="F1435" t="s">
        <v>3309</v>
      </c>
      <c r="G1435" t="s">
        <v>3322</v>
      </c>
      <c r="H1435">
        <v>2020</v>
      </c>
      <c r="I1435" t="s">
        <v>15441</v>
      </c>
      <c r="J1435" t="s">
        <v>2211</v>
      </c>
      <c r="K1435" t="s">
        <v>13251</v>
      </c>
      <c r="L1435">
        <v>0</v>
      </c>
      <c r="M1435">
        <v>1</v>
      </c>
      <c r="N1435" t="s">
        <v>49</v>
      </c>
      <c r="O1435" t="s">
        <v>479</v>
      </c>
      <c r="P1435">
        <v>0</v>
      </c>
      <c r="Q1435" t="s">
        <v>51</v>
      </c>
      <c r="R1435" t="s">
        <v>51</v>
      </c>
      <c r="S1435" t="s">
        <v>13528</v>
      </c>
      <c r="T1435">
        <v>3.5429575927378631</v>
      </c>
      <c r="U1435">
        <v>78</v>
      </c>
      <c r="V1435" t="s">
        <v>15481</v>
      </c>
      <c r="W1435" t="s">
        <v>15481</v>
      </c>
      <c r="X1435" t="s">
        <v>13243</v>
      </c>
      <c r="Y1435" s="102">
        <v>45993.385736689816</v>
      </c>
    </row>
    <row r="1436" spans="1:25" x14ac:dyDescent="0.25">
      <c r="A1436">
        <v>2550</v>
      </c>
      <c r="B1436" t="s">
        <v>16040</v>
      </c>
      <c r="C1436" t="s">
        <v>16041</v>
      </c>
      <c r="D1436" t="s">
        <v>15512</v>
      </c>
      <c r="E1436" t="s">
        <v>399</v>
      </c>
      <c r="F1436" t="s">
        <v>3309</v>
      </c>
      <c r="G1436" t="s">
        <v>3322</v>
      </c>
      <c r="H1436">
        <v>2023</v>
      </c>
      <c r="I1436" t="s">
        <v>15441</v>
      </c>
      <c r="J1436" t="s">
        <v>51</v>
      </c>
      <c r="K1436" t="s">
        <v>15442</v>
      </c>
      <c r="M1436">
        <v>3</v>
      </c>
      <c r="N1436" t="s">
        <v>59</v>
      </c>
      <c r="O1436" t="s">
        <v>116</v>
      </c>
      <c r="P1436">
        <v>0</v>
      </c>
      <c r="Q1436" t="s">
        <v>51</v>
      </c>
      <c r="R1436" t="s">
        <v>51</v>
      </c>
      <c r="S1436" t="s">
        <v>13528</v>
      </c>
      <c r="T1436">
        <v>4.172563404394344</v>
      </c>
      <c r="U1436">
        <v>23.917000000000002</v>
      </c>
      <c r="V1436" t="s">
        <v>15481</v>
      </c>
      <c r="W1436" t="s">
        <v>15481</v>
      </c>
      <c r="X1436" t="s">
        <v>13243</v>
      </c>
      <c r="Y1436" s="102">
        <v>45993.385736689816</v>
      </c>
    </row>
    <row r="1437" spans="1:25" x14ac:dyDescent="0.25">
      <c r="A1437">
        <v>2551</v>
      </c>
      <c r="B1437" t="s">
        <v>16042</v>
      </c>
      <c r="C1437" t="s">
        <v>16043</v>
      </c>
      <c r="D1437" t="s">
        <v>16044</v>
      </c>
      <c r="E1437" t="s">
        <v>399</v>
      </c>
      <c r="F1437" t="s">
        <v>3309</v>
      </c>
      <c r="G1437" t="s">
        <v>3322</v>
      </c>
      <c r="H1437">
        <v>2024</v>
      </c>
      <c r="I1437" t="s">
        <v>15441</v>
      </c>
      <c r="J1437" t="s">
        <v>2211</v>
      </c>
      <c r="K1437" t="s">
        <v>13256</v>
      </c>
      <c r="L1437">
        <v>0</v>
      </c>
      <c r="M1437">
        <v>1</v>
      </c>
      <c r="N1437" t="s">
        <v>49</v>
      </c>
      <c r="O1437" t="s">
        <v>479</v>
      </c>
      <c r="P1437">
        <v>0</v>
      </c>
      <c r="Q1437" t="s">
        <v>51</v>
      </c>
      <c r="R1437" t="s">
        <v>51</v>
      </c>
      <c r="S1437" t="s">
        <v>13528</v>
      </c>
      <c r="T1437">
        <v>4.2447095275969797</v>
      </c>
      <c r="U1437">
        <v>78</v>
      </c>
      <c r="V1437" t="s">
        <v>15481</v>
      </c>
      <c r="W1437" t="s">
        <v>15481</v>
      </c>
      <c r="X1437" t="s">
        <v>13243</v>
      </c>
      <c r="Y1437" s="102">
        <v>45993.385736689816</v>
      </c>
    </row>
    <row r="1438" spans="1:25" x14ac:dyDescent="0.25">
      <c r="A1438">
        <v>2552</v>
      </c>
      <c r="B1438" t="s">
        <v>3323</v>
      </c>
      <c r="C1438" t="s">
        <v>3324</v>
      </c>
      <c r="D1438" t="s">
        <v>15512</v>
      </c>
      <c r="E1438" t="s">
        <v>399</v>
      </c>
      <c r="F1438" t="s">
        <v>3309</v>
      </c>
      <c r="G1438" t="s">
        <v>3325</v>
      </c>
      <c r="H1438">
        <v>1969</v>
      </c>
      <c r="I1438" t="s">
        <v>15440</v>
      </c>
      <c r="J1438" t="s">
        <v>928</v>
      </c>
      <c r="K1438" t="s">
        <v>928</v>
      </c>
      <c r="L1438">
        <v>0</v>
      </c>
      <c r="M1438">
        <v>1</v>
      </c>
      <c r="N1438" t="s">
        <v>59</v>
      </c>
      <c r="O1438" t="s">
        <v>50</v>
      </c>
      <c r="P1438">
        <v>0</v>
      </c>
      <c r="Q1438" t="s">
        <v>51</v>
      </c>
      <c r="R1438" t="s">
        <v>51</v>
      </c>
      <c r="S1438" t="s">
        <v>13528</v>
      </c>
      <c r="T1438">
        <v>6.5755519192832175</v>
      </c>
      <c r="U1438">
        <v>30</v>
      </c>
      <c r="V1438" t="s">
        <v>15481</v>
      </c>
      <c r="W1438" t="s">
        <v>15481</v>
      </c>
      <c r="X1438" t="s">
        <v>13243</v>
      </c>
      <c r="Y1438" s="102">
        <v>45993.385736689816</v>
      </c>
    </row>
    <row r="1439" spans="1:25" x14ac:dyDescent="0.25">
      <c r="A1439">
        <v>2553</v>
      </c>
      <c r="B1439" t="s">
        <v>3326</v>
      </c>
      <c r="C1439" t="s">
        <v>3327</v>
      </c>
      <c r="D1439" t="s">
        <v>15512</v>
      </c>
      <c r="E1439" t="s">
        <v>399</v>
      </c>
      <c r="F1439" t="s">
        <v>3309</v>
      </c>
      <c r="G1439" t="s">
        <v>3328</v>
      </c>
      <c r="H1439">
        <v>2015</v>
      </c>
      <c r="I1439" t="s">
        <v>15441</v>
      </c>
      <c r="J1439" t="s">
        <v>2211</v>
      </c>
      <c r="K1439" t="s">
        <v>13344</v>
      </c>
      <c r="L1439">
        <v>1</v>
      </c>
      <c r="M1439">
        <v>1</v>
      </c>
      <c r="N1439" t="s">
        <v>49</v>
      </c>
      <c r="O1439" t="s">
        <v>479</v>
      </c>
      <c r="P1439">
        <v>0</v>
      </c>
      <c r="Q1439" t="s">
        <v>51</v>
      </c>
      <c r="R1439" t="s">
        <v>51</v>
      </c>
      <c r="S1439" t="s">
        <v>13528</v>
      </c>
      <c r="T1439">
        <v>8.0687619999999995</v>
      </c>
      <c r="U1439">
        <v>66.7</v>
      </c>
      <c r="V1439" t="s">
        <v>15481</v>
      </c>
      <c r="W1439" t="s">
        <v>15481</v>
      </c>
      <c r="X1439" t="s">
        <v>13243</v>
      </c>
      <c r="Y1439" s="102">
        <v>45993.385736689816</v>
      </c>
    </row>
    <row r="1440" spans="1:25" x14ac:dyDescent="0.25">
      <c r="A1440">
        <v>2554</v>
      </c>
      <c r="B1440" t="s">
        <v>3329</v>
      </c>
      <c r="C1440" t="s">
        <v>3330</v>
      </c>
      <c r="D1440" t="s">
        <v>15512</v>
      </c>
      <c r="E1440" t="s">
        <v>399</v>
      </c>
      <c r="F1440" t="s">
        <v>3309</v>
      </c>
      <c r="G1440" t="s">
        <v>3331</v>
      </c>
      <c r="H1440">
        <v>2005</v>
      </c>
      <c r="I1440" t="s">
        <v>15440</v>
      </c>
      <c r="J1440" t="s">
        <v>2179</v>
      </c>
      <c r="K1440" t="s">
        <v>13251</v>
      </c>
      <c r="L1440">
        <v>2</v>
      </c>
      <c r="M1440">
        <v>1</v>
      </c>
      <c r="N1440" t="s">
        <v>59</v>
      </c>
      <c r="O1440" t="s">
        <v>50</v>
      </c>
      <c r="P1440">
        <v>0</v>
      </c>
      <c r="Q1440" t="s">
        <v>51</v>
      </c>
      <c r="R1440" t="s">
        <v>51</v>
      </c>
      <c r="S1440" t="s">
        <v>13528</v>
      </c>
      <c r="T1440">
        <v>11.679861000000001</v>
      </c>
      <c r="U1440">
        <v>60</v>
      </c>
      <c r="V1440" t="s">
        <v>15481</v>
      </c>
      <c r="W1440" t="s">
        <v>15481</v>
      </c>
      <c r="X1440" t="s">
        <v>13243</v>
      </c>
      <c r="Y1440" s="102">
        <v>45993.385736689816</v>
      </c>
    </row>
    <row r="1441" spans="1:25" x14ac:dyDescent="0.25">
      <c r="A1441">
        <v>2555</v>
      </c>
      <c r="B1441" t="s">
        <v>3332</v>
      </c>
      <c r="C1441" t="s">
        <v>3333</v>
      </c>
      <c r="D1441" t="s">
        <v>3334</v>
      </c>
      <c r="E1441" t="s">
        <v>399</v>
      </c>
      <c r="F1441" t="s">
        <v>3309</v>
      </c>
      <c r="G1441" t="s">
        <v>3335</v>
      </c>
      <c r="H1441">
        <v>2011</v>
      </c>
      <c r="I1441" t="s">
        <v>15450</v>
      </c>
      <c r="J1441" t="s">
        <v>928</v>
      </c>
      <c r="K1441" t="s">
        <v>928</v>
      </c>
      <c r="L1441">
        <v>0</v>
      </c>
      <c r="M1441">
        <v>1</v>
      </c>
      <c r="N1441" t="s">
        <v>59</v>
      </c>
      <c r="O1441" t="s">
        <v>50</v>
      </c>
      <c r="P1441">
        <v>0</v>
      </c>
      <c r="Q1441" t="s">
        <v>51</v>
      </c>
      <c r="R1441" t="s">
        <v>51</v>
      </c>
      <c r="S1441" t="s">
        <v>13529</v>
      </c>
      <c r="T1441">
        <v>8.4411154128703316</v>
      </c>
      <c r="U1441">
        <v>53.4</v>
      </c>
      <c r="V1441" t="s">
        <v>15481</v>
      </c>
      <c r="W1441" t="s">
        <v>15481</v>
      </c>
      <c r="X1441" t="s">
        <v>13243</v>
      </c>
      <c r="Y1441" s="102">
        <v>45993.385736689816</v>
      </c>
    </row>
    <row r="1442" spans="1:25" x14ac:dyDescent="0.25">
      <c r="A1442">
        <v>2556</v>
      </c>
      <c r="B1442" t="s">
        <v>3336</v>
      </c>
      <c r="C1442" t="s">
        <v>3337</v>
      </c>
      <c r="D1442" t="s">
        <v>3338</v>
      </c>
      <c r="E1442" t="s">
        <v>399</v>
      </c>
      <c r="F1442" t="s">
        <v>3309</v>
      </c>
      <c r="G1442" t="s">
        <v>3339</v>
      </c>
      <c r="H1442">
        <v>1975</v>
      </c>
      <c r="I1442" t="s">
        <v>15450</v>
      </c>
      <c r="J1442" t="s">
        <v>928</v>
      </c>
      <c r="K1442" t="s">
        <v>928</v>
      </c>
      <c r="L1442">
        <v>0</v>
      </c>
      <c r="M1442">
        <v>1</v>
      </c>
      <c r="N1442" t="s">
        <v>59</v>
      </c>
      <c r="O1442" t="s">
        <v>50</v>
      </c>
      <c r="P1442">
        <v>0</v>
      </c>
      <c r="Q1442" t="s">
        <v>51</v>
      </c>
      <c r="R1442" t="s">
        <v>51</v>
      </c>
      <c r="S1442" t="s">
        <v>13530</v>
      </c>
      <c r="T1442">
        <v>13.870843967998134</v>
      </c>
      <c r="U1442">
        <v>31</v>
      </c>
      <c r="V1442" t="s">
        <v>15481</v>
      </c>
      <c r="W1442" t="s">
        <v>15481</v>
      </c>
      <c r="X1442" t="s">
        <v>13243</v>
      </c>
      <c r="Y1442" s="102">
        <v>45993.385736689816</v>
      </c>
    </row>
    <row r="1443" spans="1:25" x14ac:dyDescent="0.25">
      <c r="A1443">
        <v>2557</v>
      </c>
      <c r="B1443" t="s">
        <v>3340</v>
      </c>
      <c r="C1443" t="s">
        <v>3341</v>
      </c>
      <c r="D1443" t="s">
        <v>3342</v>
      </c>
      <c r="E1443" t="s">
        <v>399</v>
      </c>
      <c r="F1443" t="s">
        <v>3309</v>
      </c>
      <c r="G1443" t="s">
        <v>3325</v>
      </c>
      <c r="H1443">
        <v>1938</v>
      </c>
      <c r="I1443" t="s">
        <v>15450</v>
      </c>
      <c r="J1443" t="s">
        <v>48</v>
      </c>
      <c r="K1443" t="s">
        <v>13344</v>
      </c>
      <c r="L1443">
        <v>0.39800000000000002</v>
      </c>
      <c r="M1443">
        <v>1</v>
      </c>
      <c r="N1443" t="s">
        <v>59</v>
      </c>
      <c r="O1443" t="s">
        <v>50</v>
      </c>
      <c r="P1443">
        <v>0</v>
      </c>
      <c r="Q1443" t="s">
        <v>51</v>
      </c>
      <c r="R1443" t="s">
        <v>51</v>
      </c>
      <c r="S1443" t="s">
        <v>13531</v>
      </c>
      <c r="T1443">
        <v>7.3859674301611472E-2</v>
      </c>
      <c r="U1443">
        <v>54</v>
      </c>
      <c r="V1443" t="s">
        <v>15481</v>
      </c>
      <c r="W1443" t="s">
        <v>15481</v>
      </c>
      <c r="X1443" t="s">
        <v>13243</v>
      </c>
      <c r="Y1443" s="102">
        <v>45993.385736689816</v>
      </c>
    </row>
    <row r="1444" spans="1:25" x14ac:dyDescent="0.25">
      <c r="A1444">
        <v>2558</v>
      </c>
      <c r="B1444" t="s">
        <v>3343</v>
      </c>
      <c r="C1444" t="s">
        <v>3344</v>
      </c>
      <c r="D1444" t="s">
        <v>3345</v>
      </c>
      <c r="E1444" t="s">
        <v>399</v>
      </c>
      <c r="F1444" t="s">
        <v>3309</v>
      </c>
      <c r="G1444" t="s">
        <v>3346</v>
      </c>
      <c r="H1444">
        <v>2002</v>
      </c>
      <c r="I1444" t="s">
        <v>15441</v>
      </c>
      <c r="J1444" t="s">
        <v>48</v>
      </c>
      <c r="K1444" t="s">
        <v>13251</v>
      </c>
      <c r="L1444">
        <v>0</v>
      </c>
      <c r="M1444">
        <v>1</v>
      </c>
      <c r="N1444" t="s">
        <v>59</v>
      </c>
      <c r="O1444" t="s">
        <v>50</v>
      </c>
      <c r="P1444">
        <v>0</v>
      </c>
      <c r="Q1444" t="s">
        <v>51</v>
      </c>
      <c r="R1444" t="s">
        <v>51</v>
      </c>
      <c r="S1444" t="s">
        <v>13532</v>
      </c>
      <c r="T1444">
        <v>2.1782745423983982</v>
      </c>
      <c r="U1444">
        <v>71.2</v>
      </c>
      <c r="V1444" t="s">
        <v>15481</v>
      </c>
      <c r="W1444" t="s">
        <v>15481</v>
      </c>
      <c r="X1444" t="s">
        <v>13243</v>
      </c>
      <c r="Y1444" s="102">
        <v>45993.385736689816</v>
      </c>
    </row>
    <row r="1445" spans="1:25" x14ac:dyDescent="0.25">
      <c r="A1445">
        <v>2559</v>
      </c>
      <c r="B1445" t="s">
        <v>3347</v>
      </c>
      <c r="C1445" t="s">
        <v>3348</v>
      </c>
      <c r="D1445" t="s">
        <v>3349</v>
      </c>
      <c r="E1445" t="s">
        <v>399</v>
      </c>
      <c r="F1445" t="s">
        <v>3309</v>
      </c>
      <c r="G1445" t="s">
        <v>3350</v>
      </c>
      <c r="H1445">
        <v>2005</v>
      </c>
      <c r="I1445" t="s">
        <v>15440</v>
      </c>
      <c r="J1445" t="s">
        <v>2179</v>
      </c>
      <c r="K1445" t="s">
        <v>13251</v>
      </c>
      <c r="L1445">
        <v>2</v>
      </c>
      <c r="M1445">
        <v>1</v>
      </c>
      <c r="N1445" t="s">
        <v>59</v>
      </c>
      <c r="O1445" t="s">
        <v>50</v>
      </c>
      <c r="P1445">
        <v>0</v>
      </c>
      <c r="Q1445" t="s">
        <v>51</v>
      </c>
      <c r="R1445" t="s">
        <v>51</v>
      </c>
      <c r="S1445" t="s">
        <v>13533</v>
      </c>
      <c r="T1445">
        <v>8.6342392381170736</v>
      </c>
      <c r="U1445">
        <v>60</v>
      </c>
      <c r="V1445" t="s">
        <v>15481</v>
      </c>
      <c r="W1445" t="s">
        <v>15481</v>
      </c>
      <c r="X1445" t="s">
        <v>13243</v>
      </c>
      <c r="Y1445" s="102">
        <v>45993.385736689816</v>
      </c>
    </row>
    <row r="1446" spans="1:25" x14ac:dyDescent="0.25">
      <c r="A1446">
        <v>2560</v>
      </c>
      <c r="B1446" t="s">
        <v>3351</v>
      </c>
      <c r="C1446" t="s">
        <v>3352</v>
      </c>
      <c r="D1446" t="s">
        <v>3353</v>
      </c>
      <c r="E1446" t="s">
        <v>399</v>
      </c>
      <c r="F1446" t="s">
        <v>3309</v>
      </c>
      <c r="G1446" t="s">
        <v>3354</v>
      </c>
      <c r="H1446">
        <v>1930</v>
      </c>
      <c r="I1446" t="s">
        <v>15450</v>
      </c>
      <c r="J1446" t="s">
        <v>928</v>
      </c>
      <c r="K1446" t="s">
        <v>928</v>
      </c>
      <c r="L1446">
        <v>2</v>
      </c>
      <c r="M1446">
        <v>1</v>
      </c>
      <c r="N1446" t="s">
        <v>928</v>
      </c>
      <c r="O1446" t="s">
        <v>50</v>
      </c>
      <c r="P1446">
        <v>0</v>
      </c>
      <c r="Q1446" t="s">
        <v>51</v>
      </c>
      <c r="R1446" t="s">
        <v>51</v>
      </c>
      <c r="S1446" t="s">
        <v>13534</v>
      </c>
      <c r="T1446">
        <v>2.2534317660982434E-2</v>
      </c>
      <c r="U1446">
        <v>25</v>
      </c>
      <c r="V1446" t="s">
        <v>15481</v>
      </c>
      <c r="W1446" t="s">
        <v>15481</v>
      </c>
      <c r="X1446" t="s">
        <v>13243</v>
      </c>
      <c r="Y1446" s="102">
        <v>45993.385736689816</v>
      </c>
    </row>
    <row r="1447" spans="1:25" x14ac:dyDescent="0.25">
      <c r="A1447">
        <v>2561</v>
      </c>
      <c r="B1447" t="s">
        <v>3355</v>
      </c>
      <c r="C1447" t="s">
        <v>3356</v>
      </c>
      <c r="D1447" t="s">
        <v>3357</v>
      </c>
      <c r="E1447" t="s">
        <v>399</v>
      </c>
      <c r="F1447" t="s">
        <v>3309</v>
      </c>
      <c r="G1447" t="s">
        <v>3358</v>
      </c>
      <c r="H1447">
        <v>1991</v>
      </c>
      <c r="I1447" t="s">
        <v>15440</v>
      </c>
      <c r="J1447" t="s">
        <v>48</v>
      </c>
      <c r="K1447" t="s">
        <v>13251</v>
      </c>
      <c r="L1447">
        <v>0</v>
      </c>
      <c r="M1447">
        <v>3</v>
      </c>
      <c r="N1447" t="s">
        <v>49</v>
      </c>
      <c r="O1447" t="s">
        <v>50</v>
      </c>
      <c r="P1447">
        <v>0</v>
      </c>
      <c r="Q1447" t="s">
        <v>51</v>
      </c>
      <c r="R1447" t="s">
        <v>51</v>
      </c>
      <c r="S1447" t="s">
        <v>13535</v>
      </c>
      <c r="T1447">
        <v>0.96916007961023887</v>
      </c>
      <c r="U1447">
        <v>394.9</v>
      </c>
      <c r="V1447" t="s">
        <v>15481</v>
      </c>
      <c r="W1447" t="s">
        <v>15481</v>
      </c>
      <c r="X1447" t="s">
        <v>13243</v>
      </c>
      <c r="Y1447" s="102">
        <v>45993.385736689816</v>
      </c>
    </row>
    <row r="1448" spans="1:25" x14ac:dyDescent="0.25">
      <c r="A1448">
        <v>2564</v>
      </c>
      <c r="B1448" t="s">
        <v>3359</v>
      </c>
      <c r="C1448" t="s">
        <v>3360</v>
      </c>
      <c r="D1448" t="s">
        <v>3361</v>
      </c>
      <c r="E1448" t="s">
        <v>399</v>
      </c>
      <c r="F1448" t="s">
        <v>3309</v>
      </c>
      <c r="G1448" t="s">
        <v>3362</v>
      </c>
      <c r="H1448">
        <v>1971</v>
      </c>
      <c r="I1448" t="s">
        <v>15440</v>
      </c>
      <c r="J1448" t="s">
        <v>928</v>
      </c>
      <c r="K1448" t="s">
        <v>13254</v>
      </c>
      <c r="L1448">
        <v>1</v>
      </c>
      <c r="M1448">
        <v>2</v>
      </c>
      <c r="N1448" t="s">
        <v>73</v>
      </c>
      <c r="O1448" t="s">
        <v>50</v>
      </c>
      <c r="P1448">
        <v>0</v>
      </c>
      <c r="Q1448" t="s">
        <v>51</v>
      </c>
      <c r="R1448" t="s">
        <v>51</v>
      </c>
      <c r="S1448" t="s">
        <v>13536</v>
      </c>
      <c r="T1448">
        <v>5.370844735430568</v>
      </c>
      <c r="U1448">
        <v>40</v>
      </c>
      <c r="V1448" t="s">
        <v>15481</v>
      </c>
      <c r="W1448" t="s">
        <v>15481</v>
      </c>
      <c r="X1448" t="s">
        <v>13243</v>
      </c>
      <c r="Y1448" s="102">
        <v>45993.385736689816</v>
      </c>
    </row>
    <row r="1449" spans="1:25" x14ac:dyDescent="0.25">
      <c r="A1449">
        <v>2565</v>
      </c>
      <c r="B1449" t="s">
        <v>3363</v>
      </c>
      <c r="C1449" t="s">
        <v>3364</v>
      </c>
      <c r="D1449" t="s">
        <v>3365</v>
      </c>
      <c r="E1449" t="s">
        <v>399</v>
      </c>
      <c r="F1449" t="s">
        <v>3309</v>
      </c>
      <c r="G1449" t="s">
        <v>3366</v>
      </c>
      <c r="H1449">
        <v>1992</v>
      </c>
      <c r="I1449" t="s">
        <v>15440</v>
      </c>
      <c r="J1449" t="s">
        <v>48</v>
      </c>
      <c r="K1449" t="s">
        <v>13251</v>
      </c>
      <c r="L1449">
        <v>0</v>
      </c>
      <c r="M1449">
        <v>2</v>
      </c>
      <c r="N1449" t="s">
        <v>59</v>
      </c>
      <c r="O1449" t="s">
        <v>50</v>
      </c>
      <c r="P1449">
        <v>0</v>
      </c>
      <c r="Q1449" t="s">
        <v>51</v>
      </c>
      <c r="R1449" t="s">
        <v>51</v>
      </c>
      <c r="S1449" t="s">
        <v>13537</v>
      </c>
      <c r="T1449">
        <v>0.30898271920877707</v>
      </c>
      <c r="U1449">
        <v>133</v>
      </c>
      <c r="V1449" t="s">
        <v>15481</v>
      </c>
      <c r="W1449" t="s">
        <v>15481</v>
      </c>
      <c r="X1449" t="s">
        <v>13243</v>
      </c>
      <c r="Y1449" s="102">
        <v>45993.385736689816</v>
      </c>
    </row>
    <row r="1450" spans="1:25" x14ac:dyDescent="0.25">
      <c r="A1450">
        <v>2567</v>
      </c>
      <c r="B1450" t="s">
        <v>3368</v>
      </c>
      <c r="C1450" t="s">
        <v>3369</v>
      </c>
      <c r="D1450" t="s">
        <v>3370</v>
      </c>
      <c r="E1450" t="s">
        <v>1820</v>
      </c>
      <c r="F1450" t="s">
        <v>1786</v>
      </c>
      <c r="G1450" t="s">
        <v>1964</v>
      </c>
      <c r="H1450">
        <v>1984</v>
      </c>
      <c r="I1450" t="s">
        <v>15440</v>
      </c>
      <c r="J1450" t="s">
        <v>48</v>
      </c>
      <c r="K1450" t="s">
        <v>13251</v>
      </c>
      <c r="L1450">
        <v>0</v>
      </c>
      <c r="M1450">
        <v>4</v>
      </c>
      <c r="N1450" t="s">
        <v>49</v>
      </c>
      <c r="O1450" t="s">
        <v>50</v>
      </c>
      <c r="P1450">
        <v>0</v>
      </c>
      <c r="Q1450" t="s">
        <v>51</v>
      </c>
      <c r="R1450" t="s">
        <v>51</v>
      </c>
      <c r="S1450" t="s">
        <v>13538</v>
      </c>
      <c r="T1450">
        <v>8.8543783863166254</v>
      </c>
      <c r="U1450">
        <v>260.39999999999998</v>
      </c>
      <c r="V1450" t="s">
        <v>15172</v>
      </c>
      <c r="W1450" t="s">
        <v>15172</v>
      </c>
      <c r="X1450" t="s">
        <v>13242</v>
      </c>
      <c r="Y1450" s="102">
        <v>45993.385736689816</v>
      </c>
    </row>
    <row r="1451" spans="1:25" x14ac:dyDescent="0.25">
      <c r="A1451">
        <v>2568</v>
      </c>
      <c r="B1451" t="s">
        <v>3371</v>
      </c>
      <c r="C1451" t="s">
        <v>3372</v>
      </c>
      <c r="D1451" t="s">
        <v>3373</v>
      </c>
      <c r="E1451" t="s">
        <v>1820</v>
      </c>
      <c r="F1451" t="s">
        <v>1786</v>
      </c>
      <c r="G1451" t="s">
        <v>1984</v>
      </c>
      <c r="H1451">
        <v>1928</v>
      </c>
      <c r="I1451" t="s">
        <v>15489</v>
      </c>
      <c r="J1451" t="s">
        <v>928</v>
      </c>
      <c r="K1451" t="s">
        <v>13254</v>
      </c>
      <c r="L1451">
        <v>9</v>
      </c>
      <c r="M1451">
        <v>9</v>
      </c>
      <c r="N1451" t="s">
        <v>928</v>
      </c>
      <c r="O1451" t="s">
        <v>50</v>
      </c>
      <c r="P1451">
        <v>0</v>
      </c>
      <c r="Q1451" t="s">
        <v>51</v>
      </c>
      <c r="R1451" t="s">
        <v>51</v>
      </c>
      <c r="S1451" t="s">
        <v>13539</v>
      </c>
      <c r="T1451">
        <v>2.8414542667573808</v>
      </c>
      <c r="U1451">
        <v>172.5</v>
      </c>
      <c r="V1451" t="s">
        <v>15172</v>
      </c>
      <c r="W1451" t="s">
        <v>15172</v>
      </c>
      <c r="X1451" t="s">
        <v>13243</v>
      </c>
      <c r="Y1451" s="102">
        <v>45993.385736689816</v>
      </c>
    </row>
    <row r="1452" spans="1:25" x14ac:dyDescent="0.25">
      <c r="A1452">
        <v>2569</v>
      </c>
      <c r="B1452" t="s">
        <v>3374</v>
      </c>
      <c r="C1452" t="s">
        <v>3375</v>
      </c>
      <c r="D1452" t="s">
        <v>3373</v>
      </c>
      <c r="E1452" t="s">
        <v>1820</v>
      </c>
      <c r="F1452" t="s">
        <v>1786</v>
      </c>
      <c r="G1452" t="s">
        <v>3376</v>
      </c>
      <c r="H1452">
        <v>1929</v>
      </c>
      <c r="I1452" t="s">
        <v>15489</v>
      </c>
      <c r="J1452" t="s">
        <v>928</v>
      </c>
      <c r="K1452" t="s">
        <v>13254</v>
      </c>
      <c r="L1452">
        <v>9</v>
      </c>
      <c r="M1452">
        <v>3</v>
      </c>
      <c r="N1452" t="s">
        <v>928</v>
      </c>
      <c r="O1452" t="s">
        <v>50</v>
      </c>
      <c r="P1452">
        <v>0</v>
      </c>
      <c r="Q1452" t="s">
        <v>51</v>
      </c>
      <c r="R1452" t="s">
        <v>51</v>
      </c>
      <c r="S1452" t="s">
        <v>13539</v>
      </c>
      <c r="T1452">
        <v>4.2170415330028925</v>
      </c>
      <c r="U1452">
        <v>58.5</v>
      </c>
      <c r="V1452" t="s">
        <v>15172</v>
      </c>
      <c r="W1452" t="s">
        <v>15172</v>
      </c>
      <c r="X1452" t="s">
        <v>13242</v>
      </c>
      <c r="Y1452" s="102">
        <v>45993.385736689816</v>
      </c>
    </row>
    <row r="1453" spans="1:25" x14ac:dyDescent="0.25">
      <c r="A1453">
        <v>2570</v>
      </c>
      <c r="B1453" t="s">
        <v>3377</v>
      </c>
      <c r="C1453" t="s">
        <v>3378</v>
      </c>
      <c r="D1453" t="s">
        <v>3373</v>
      </c>
      <c r="E1453" t="s">
        <v>1820</v>
      </c>
      <c r="F1453" t="s">
        <v>1786</v>
      </c>
      <c r="G1453" t="s">
        <v>1998</v>
      </c>
      <c r="H1453">
        <v>1929</v>
      </c>
      <c r="I1453" t="s">
        <v>15489</v>
      </c>
      <c r="J1453" t="s">
        <v>928</v>
      </c>
      <c r="K1453" t="s">
        <v>13254</v>
      </c>
      <c r="L1453">
        <v>9.5</v>
      </c>
      <c r="M1453">
        <v>2</v>
      </c>
      <c r="N1453" t="s">
        <v>928</v>
      </c>
      <c r="O1453" t="s">
        <v>50</v>
      </c>
      <c r="P1453">
        <v>0</v>
      </c>
      <c r="Q1453" t="s">
        <v>51</v>
      </c>
      <c r="R1453" t="s">
        <v>51</v>
      </c>
      <c r="S1453" t="s">
        <v>13539</v>
      </c>
      <c r="T1453">
        <v>6.2544749332581997</v>
      </c>
      <c r="U1453">
        <v>39.5</v>
      </c>
      <c r="V1453" t="s">
        <v>15172</v>
      </c>
      <c r="W1453" t="s">
        <v>15172</v>
      </c>
      <c r="X1453" t="s">
        <v>13243</v>
      </c>
      <c r="Y1453" s="102">
        <v>45993.385736689816</v>
      </c>
    </row>
    <row r="1454" spans="1:25" x14ac:dyDescent="0.25">
      <c r="A1454">
        <v>2571</v>
      </c>
      <c r="B1454" t="s">
        <v>3379</v>
      </c>
      <c r="C1454" t="s">
        <v>3380</v>
      </c>
      <c r="D1454" t="s">
        <v>3381</v>
      </c>
      <c r="E1454" t="s">
        <v>1820</v>
      </c>
      <c r="F1454" t="s">
        <v>1786</v>
      </c>
      <c r="G1454" t="s">
        <v>1911</v>
      </c>
      <c r="H1454">
        <v>2013</v>
      </c>
      <c r="I1454" t="s">
        <v>15441</v>
      </c>
      <c r="J1454" t="s">
        <v>2211</v>
      </c>
      <c r="K1454" t="s">
        <v>13251</v>
      </c>
      <c r="L1454">
        <v>0</v>
      </c>
      <c r="M1454">
        <v>1</v>
      </c>
      <c r="N1454" t="s">
        <v>49</v>
      </c>
      <c r="O1454" t="s">
        <v>479</v>
      </c>
      <c r="P1454">
        <v>0</v>
      </c>
      <c r="Q1454" t="s">
        <v>51</v>
      </c>
      <c r="R1454" t="s">
        <v>51</v>
      </c>
      <c r="S1454" t="s">
        <v>13540</v>
      </c>
      <c r="T1454">
        <v>1.74947164207455</v>
      </c>
      <c r="U1454">
        <v>98.3</v>
      </c>
      <c r="V1454" t="s">
        <v>15172</v>
      </c>
      <c r="W1454" t="s">
        <v>15172</v>
      </c>
      <c r="X1454" t="s">
        <v>13243</v>
      </c>
      <c r="Y1454" s="102">
        <v>45993.385736689816</v>
      </c>
    </row>
    <row r="1455" spans="1:25" x14ac:dyDescent="0.25">
      <c r="A1455">
        <v>2572</v>
      </c>
      <c r="B1455" t="s">
        <v>3382</v>
      </c>
      <c r="C1455" t="s">
        <v>3383</v>
      </c>
      <c r="D1455" t="s">
        <v>3381</v>
      </c>
      <c r="E1455" t="s">
        <v>1820</v>
      </c>
      <c r="F1455" t="s">
        <v>1786</v>
      </c>
      <c r="G1455" t="s">
        <v>1914</v>
      </c>
      <c r="H1455">
        <v>1961</v>
      </c>
      <c r="I1455" t="s">
        <v>15440</v>
      </c>
      <c r="J1455" t="s">
        <v>48</v>
      </c>
      <c r="K1455" t="s">
        <v>13251</v>
      </c>
      <c r="L1455">
        <v>0</v>
      </c>
      <c r="M1455">
        <v>4</v>
      </c>
      <c r="N1455" t="s">
        <v>49</v>
      </c>
      <c r="O1455" t="s">
        <v>50</v>
      </c>
      <c r="P1455">
        <v>0</v>
      </c>
      <c r="Q1455" t="s">
        <v>51</v>
      </c>
      <c r="R1455" t="s">
        <v>51</v>
      </c>
      <c r="S1455" t="s">
        <v>13540</v>
      </c>
      <c r="T1455">
        <v>4.8467000000000003E-2</v>
      </c>
      <c r="U1455">
        <v>216.6</v>
      </c>
      <c r="V1455" t="s">
        <v>15172</v>
      </c>
      <c r="W1455" t="s">
        <v>15172</v>
      </c>
      <c r="X1455" t="s">
        <v>13242</v>
      </c>
      <c r="Y1455" s="102">
        <v>45993.385736689816</v>
      </c>
    </row>
    <row r="1456" spans="1:25" x14ac:dyDescent="0.25">
      <c r="A1456">
        <v>2573</v>
      </c>
      <c r="B1456" t="s">
        <v>16045</v>
      </c>
      <c r="C1456" t="s">
        <v>16046</v>
      </c>
      <c r="D1456" t="s">
        <v>16047</v>
      </c>
      <c r="E1456" t="s">
        <v>1820</v>
      </c>
      <c r="F1456" t="s">
        <v>1786</v>
      </c>
      <c r="G1456" t="s">
        <v>16048</v>
      </c>
      <c r="H1456">
        <v>2024</v>
      </c>
      <c r="I1456" t="s">
        <v>15441</v>
      </c>
      <c r="J1456" t="s">
        <v>2211</v>
      </c>
      <c r="K1456" t="s">
        <v>13256</v>
      </c>
      <c r="L1456">
        <v>0</v>
      </c>
      <c r="M1456">
        <v>1</v>
      </c>
      <c r="N1456" t="s">
        <v>49</v>
      </c>
      <c r="O1456" t="s">
        <v>479</v>
      </c>
      <c r="P1456">
        <v>0</v>
      </c>
      <c r="Q1456" t="s">
        <v>51</v>
      </c>
      <c r="R1456" t="s">
        <v>51</v>
      </c>
      <c r="S1456" t="s">
        <v>13541</v>
      </c>
      <c r="T1456">
        <v>0.48527907435734208</v>
      </c>
      <c r="U1456">
        <v>98</v>
      </c>
      <c r="V1456" t="s">
        <v>15481</v>
      </c>
      <c r="W1456" t="s">
        <v>15481</v>
      </c>
      <c r="X1456" t="s">
        <v>13243</v>
      </c>
      <c r="Y1456" s="102">
        <v>45993.385736689816</v>
      </c>
    </row>
    <row r="1457" spans="1:25" x14ac:dyDescent="0.25">
      <c r="A1457">
        <v>2574</v>
      </c>
      <c r="B1457" t="s">
        <v>3385</v>
      </c>
      <c r="C1457" t="s">
        <v>3386</v>
      </c>
      <c r="D1457" t="s">
        <v>3387</v>
      </c>
      <c r="E1457" t="s">
        <v>1820</v>
      </c>
      <c r="F1457" t="s">
        <v>1786</v>
      </c>
      <c r="G1457" t="s">
        <v>3388</v>
      </c>
      <c r="H1457">
        <v>1986</v>
      </c>
      <c r="I1457" t="s">
        <v>15450</v>
      </c>
      <c r="J1457" t="s">
        <v>2179</v>
      </c>
      <c r="K1457" t="s">
        <v>13344</v>
      </c>
      <c r="L1457">
        <v>3.7</v>
      </c>
      <c r="M1457">
        <v>1</v>
      </c>
      <c r="N1457" t="s">
        <v>59</v>
      </c>
      <c r="O1457" t="s">
        <v>50</v>
      </c>
      <c r="P1457">
        <v>0</v>
      </c>
      <c r="Q1457" t="s">
        <v>51</v>
      </c>
      <c r="R1457" t="s">
        <v>51</v>
      </c>
      <c r="S1457" t="s">
        <v>13542</v>
      </c>
      <c r="T1457">
        <v>1.7626665547914004</v>
      </c>
      <c r="U1457">
        <v>35.299999999999997</v>
      </c>
      <c r="V1457" t="s">
        <v>15481</v>
      </c>
      <c r="W1457" t="s">
        <v>15481</v>
      </c>
      <c r="X1457" t="s">
        <v>13243</v>
      </c>
      <c r="Y1457" s="102">
        <v>45993.385736689816</v>
      </c>
    </row>
    <row r="1458" spans="1:25" x14ac:dyDescent="0.25">
      <c r="A1458">
        <v>2577</v>
      </c>
      <c r="B1458" t="s">
        <v>3389</v>
      </c>
      <c r="C1458" t="s">
        <v>3390</v>
      </c>
      <c r="D1458" t="s">
        <v>3391</v>
      </c>
      <c r="E1458" t="s">
        <v>1820</v>
      </c>
      <c r="F1458" t="s">
        <v>1786</v>
      </c>
      <c r="G1458" t="s">
        <v>3392</v>
      </c>
      <c r="H1458">
        <v>1994</v>
      </c>
      <c r="I1458" t="s">
        <v>15440</v>
      </c>
      <c r="J1458" t="s">
        <v>2179</v>
      </c>
      <c r="K1458" t="s">
        <v>13344</v>
      </c>
      <c r="L1458">
        <v>4</v>
      </c>
      <c r="M1458">
        <v>6</v>
      </c>
      <c r="N1458" t="s">
        <v>73</v>
      </c>
      <c r="O1458" t="s">
        <v>50</v>
      </c>
      <c r="P1458">
        <v>0</v>
      </c>
      <c r="Q1458" t="s">
        <v>51</v>
      </c>
      <c r="R1458" t="s">
        <v>51</v>
      </c>
      <c r="S1458" t="s">
        <v>13543</v>
      </c>
      <c r="T1458">
        <v>3.1892944895508641</v>
      </c>
      <c r="U1458">
        <v>96</v>
      </c>
      <c r="V1458" t="s">
        <v>15481</v>
      </c>
      <c r="W1458" t="s">
        <v>15481</v>
      </c>
      <c r="X1458" t="s">
        <v>13243</v>
      </c>
      <c r="Y1458" s="102">
        <v>45993.385736689816</v>
      </c>
    </row>
    <row r="1459" spans="1:25" x14ac:dyDescent="0.25">
      <c r="A1459">
        <v>2578</v>
      </c>
      <c r="B1459" t="s">
        <v>3393</v>
      </c>
      <c r="C1459" t="s">
        <v>3394</v>
      </c>
      <c r="D1459" t="s">
        <v>3395</v>
      </c>
      <c r="E1459" t="s">
        <v>1820</v>
      </c>
      <c r="F1459" t="s">
        <v>1786</v>
      </c>
      <c r="G1459" t="s">
        <v>1949</v>
      </c>
      <c r="H1459">
        <v>1938</v>
      </c>
      <c r="I1459" t="s">
        <v>15450</v>
      </c>
      <c r="J1459" t="s">
        <v>928</v>
      </c>
      <c r="K1459" t="s">
        <v>13256</v>
      </c>
      <c r="L1459">
        <v>0</v>
      </c>
      <c r="M1459">
        <v>1</v>
      </c>
      <c r="N1459" t="s">
        <v>59</v>
      </c>
      <c r="O1459" t="s">
        <v>50</v>
      </c>
      <c r="P1459">
        <v>0</v>
      </c>
      <c r="Q1459" t="s">
        <v>51</v>
      </c>
      <c r="R1459" t="s">
        <v>51</v>
      </c>
      <c r="S1459" t="s">
        <v>13544</v>
      </c>
      <c r="T1459">
        <v>0.77325635750580757</v>
      </c>
      <c r="U1459">
        <v>28.4</v>
      </c>
      <c r="V1459" t="s">
        <v>15481</v>
      </c>
      <c r="W1459" t="s">
        <v>15481</v>
      </c>
      <c r="X1459" t="s">
        <v>13242</v>
      </c>
      <c r="Y1459" s="102">
        <v>45993.385736689816</v>
      </c>
    </row>
    <row r="1460" spans="1:25" x14ac:dyDescent="0.25">
      <c r="A1460">
        <v>2580</v>
      </c>
      <c r="B1460" t="s">
        <v>3396</v>
      </c>
      <c r="C1460" t="s">
        <v>3397</v>
      </c>
      <c r="D1460" t="s">
        <v>3398</v>
      </c>
      <c r="E1460" t="s">
        <v>1820</v>
      </c>
      <c r="F1460" t="s">
        <v>1786</v>
      </c>
      <c r="G1460" t="s">
        <v>1949</v>
      </c>
      <c r="H1460">
        <v>2016</v>
      </c>
      <c r="I1460" t="s">
        <v>15441</v>
      </c>
      <c r="J1460" t="s">
        <v>51</v>
      </c>
      <c r="K1460" t="s">
        <v>15442</v>
      </c>
      <c r="L1460">
        <v>0</v>
      </c>
      <c r="M1460">
        <v>1</v>
      </c>
      <c r="N1460" t="s">
        <v>165</v>
      </c>
      <c r="O1460" t="s">
        <v>116</v>
      </c>
      <c r="P1460">
        <v>0</v>
      </c>
      <c r="Q1460" t="s">
        <v>51</v>
      </c>
      <c r="R1460" t="s">
        <v>51</v>
      </c>
      <c r="S1460" t="s">
        <v>13545</v>
      </c>
      <c r="T1460">
        <v>1.1568862453172424</v>
      </c>
      <c r="U1460">
        <v>21.7</v>
      </c>
      <c r="V1460" t="s">
        <v>15481</v>
      </c>
      <c r="W1460" t="s">
        <v>15481</v>
      </c>
      <c r="X1460" t="s">
        <v>13243</v>
      </c>
      <c r="Y1460" s="102">
        <v>45993.385736689816</v>
      </c>
    </row>
    <row r="1461" spans="1:25" x14ac:dyDescent="0.25">
      <c r="A1461">
        <v>2581</v>
      </c>
      <c r="B1461" t="s">
        <v>3399</v>
      </c>
      <c r="C1461" t="s">
        <v>3400</v>
      </c>
      <c r="D1461" t="s">
        <v>3401</v>
      </c>
      <c r="E1461" t="s">
        <v>1820</v>
      </c>
      <c r="F1461" t="s">
        <v>1786</v>
      </c>
      <c r="G1461" t="s">
        <v>3402</v>
      </c>
      <c r="H1461">
        <v>2006</v>
      </c>
      <c r="I1461" t="s">
        <v>15441</v>
      </c>
      <c r="J1461" t="s">
        <v>48</v>
      </c>
      <c r="K1461" t="s">
        <v>13251</v>
      </c>
      <c r="L1461">
        <v>0</v>
      </c>
      <c r="M1461">
        <v>3</v>
      </c>
      <c r="N1461" t="s">
        <v>49</v>
      </c>
      <c r="O1461" t="s">
        <v>50</v>
      </c>
      <c r="P1461">
        <v>0</v>
      </c>
      <c r="Q1461" t="s">
        <v>51</v>
      </c>
      <c r="R1461" t="s">
        <v>51</v>
      </c>
      <c r="S1461" t="s">
        <v>13546</v>
      </c>
      <c r="T1461">
        <v>0.5824994271874373</v>
      </c>
      <c r="U1461">
        <v>373.4</v>
      </c>
      <c r="V1461" t="s">
        <v>15481</v>
      </c>
      <c r="W1461" t="s">
        <v>15481</v>
      </c>
      <c r="X1461" t="s">
        <v>13243</v>
      </c>
      <c r="Y1461" s="102">
        <v>45993.385736689816</v>
      </c>
    </row>
    <row r="1462" spans="1:25" x14ac:dyDescent="0.25">
      <c r="A1462">
        <v>2583</v>
      </c>
      <c r="B1462" t="s">
        <v>3403</v>
      </c>
      <c r="C1462" t="s">
        <v>3404</v>
      </c>
      <c r="D1462" t="s">
        <v>3405</v>
      </c>
      <c r="E1462" t="s">
        <v>1820</v>
      </c>
      <c r="F1462" t="s">
        <v>1786</v>
      </c>
      <c r="G1462" t="s">
        <v>1962</v>
      </c>
      <c r="H1462">
        <v>1907</v>
      </c>
      <c r="I1462" t="s">
        <v>15513</v>
      </c>
      <c r="J1462" t="s">
        <v>15152</v>
      </c>
      <c r="K1462" t="s">
        <v>13256</v>
      </c>
      <c r="L1462">
        <v>0</v>
      </c>
      <c r="M1462">
        <v>4</v>
      </c>
      <c r="N1462" t="s">
        <v>59</v>
      </c>
      <c r="O1462" t="s">
        <v>2278</v>
      </c>
      <c r="P1462">
        <v>0</v>
      </c>
      <c r="Q1462" t="s">
        <v>51</v>
      </c>
      <c r="R1462" t="s">
        <v>51</v>
      </c>
      <c r="S1462" t="s">
        <v>13547</v>
      </c>
      <c r="T1462">
        <v>2.7659889999999998</v>
      </c>
      <c r="U1462">
        <v>1064</v>
      </c>
      <c r="V1462" t="s">
        <v>15481</v>
      </c>
      <c r="W1462" t="s">
        <v>15481</v>
      </c>
      <c r="X1462" t="s">
        <v>13243</v>
      </c>
      <c r="Y1462" s="102">
        <v>45993.385736689816</v>
      </c>
    </row>
    <row r="1463" spans="1:25" x14ac:dyDescent="0.25">
      <c r="A1463">
        <v>2584</v>
      </c>
      <c r="B1463" t="s">
        <v>3407</v>
      </c>
      <c r="C1463" t="s">
        <v>3408</v>
      </c>
      <c r="D1463" t="s">
        <v>3409</v>
      </c>
      <c r="E1463" t="s">
        <v>1820</v>
      </c>
      <c r="F1463" t="s">
        <v>1786</v>
      </c>
      <c r="G1463" t="s">
        <v>3410</v>
      </c>
      <c r="H1463">
        <v>1962</v>
      </c>
      <c r="I1463" t="s">
        <v>15470</v>
      </c>
      <c r="J1463" t="s">
        <v>48</v>
      </c>
      <c r="K1463" t="s">
        <v>13251</v>
      </c>
      <c r="L1463">
        <v>0</v>
      </c>
      <c r="M1463">
        <v>4</v>
      </c>
      <c r="N1463" t="s">
        <v>49</v>
      </c>
      <c r="O1463" t="s">
        <v>50</v>
      </c>
      <c r="P1463">
        <v>0</v>
      </c>
      <c r="Q1463" t="s">
        <v>51</v>
      </c>
      <c r="R1463" t="s">
        <v>51</v>
      </c>
      <c r="S1463" t="s">
        <v>13548</v>
      </c>
      <c r="T1463">
        <v>5.0007000000000003E-2</v>
      </c>
      <c r="U1463">
        <v>240.6</v>
      </c>
      <c r="V1463" t="s">
        <v>15172</v>
      </c>
      <c r="W1463" t="s">
        <v>15172</v>
      </c>
      <c r="X1463" t="s">
        <v>13242</v>
      </c>
      <c r="Y1463" s="102">
        <v>45993.385736689816</v>
      </c>
    </row>
    <row r="1464" spans="1:25" x14ac:dyDescent="0.25">
      <c r="A1464">
        <v>2586</v>
      </c>
      <c r="B1464" t="s">
        <v>3411</v>
      </c>
      <c r="C1464" t="s">
        <v>3412</v>
      </c>
      <c r="D1464" t="s">
        <v>3413</v>
      </c>
      <c r="E1464" t="s">
        <v>1820</v>
      </c>
      <c r="F1464" t="s">
        <v>1786</v>
      </c>
      <c r="G1464" t="s">
        <v>3414</v>
      </c>
      <c r="H1464">
        <v>1928</v>
      </c>
      <c r="I1464" t="s">
        <v>15450</v>
      </c>
      <c r="J1464" t="s">
        <v>928</v>
      </c>
      <c r="K1464" t="s">
        <v>13344</v>
      </c>
      <c r="L1464">
        <v>3</v>
      </c>
      <c r="M1464">
        <v>1</v>
      </c>
      <c r="N1464" t="s">
        <v>928</v>
      </c>
      <c r="O1464" t="s">
        <v>50</v>
      </c>
      <c r="P1464">
        <v>0</v>
      </c>
      <c r="Q1464" t="s">
        <v>51</v>
      </c>
      <c r="R1464" t="s">
        <v>51</v>
      </c>
      <c r="S1464" t="s">
        <v>13548</v>
      </c>
      <c r="T1464">
        <v>3.7552602564944757</v>
      </c>
      <c r="U1464">
        <v>25.7</v>
      </c>
      <c r="V1464" t="s">
        <v>15481</v>
      </c>
      <c r="W1464" t="s">
        <v>15481</v>
      </c>
      <c r="X1464" t="s">
        <v>13243</v>
      </c>
      <c r="Y1464" s="102">
        <v>45993.385736689816</v>
      </c>
    </row>
    <row r="1465" spans="1:25" x14ac:dyDescent="0.25">
      <c r="A1465">
        <v>2587</v>
      </c>
      <c r="B1465" t="s">
        <v>3415</v>
      </c>
      <c r="C1465" t="s">
        <v>3416</v>
      </c>
      <c r="D1465" t="s">
        <v>3413</v>
      </c>
      <c r="E1465" t="s">
        <v>1820</v>
      </c>
      <c r="F1465" t="s">
        <v>1786</v>
      </c>
      <c r="G1465" t="s">
        <v>3417</v>
      </c>
      <c r="H1465">
        <v>1988</v>
      </c>
      <c r="I1465" t="s">
        <v>15440</v>
      </c>
      <c r="J1465" t="s">
        <v>48</v>
      </c>
      <c r="K1465" t="s">
        <v>13251</v>
      </c>
      <c r="L1465">
        <v>0</v>
      </c>
      <c r="M1465">
        <v>3</v>
      </c>
      <c r="N1465" t="s">
        <v>73</v>
      </c>
      <c r="O1465" t="s">
        <v>50</v>
      </c>
      <c r="P1465">
        <v>0</v>
      </c>
      <c r="Q1465" t="s">
        <v>51</v>
      </c>
      <c r="R1465" t="s">
        <v>51</v>
      </c>
      <c r="S1465" t="s">
        <v>13548</v>
      </c>
      <c r="T1465">
        <v>30.510065840205851</v>
      </c>
      <c r="U1465">
        <v>195.4</v>
      </c>
      <c r="V1465" t="s">
        <v>15481</v>
      </c>
      <c r="W1465" t="s">
        <v>15481</v>
      </c>
      <c r="X1465" t="s">
        <v>13243</v>
      </c>
      <c r="Y1465" s="102">
        <v>45993.385736689816</v>
      </c>
    </row>
    <row r="1466" spans="1:25" x14ac:dyDescent="0.25">
      <c r="A1466">
        <v>2589</v>
      </c>
      <c r="B1466" t="s">
        <v>3419</v>
      </c>
      <c r="C1466" t="s">
        <v>3420</v>
      </c>
      <c r="D1466" t="s">
        <v>2954</v>
      </c>
      <c r="E1466" t="s">
        <v>1820</v>
      </c>
      <c r="F1466" t="s">
        <v>1786</v>
      </c>
      <c r="G1466" t="s">
        <v>3421</v>
      </c>
      <c r="H1466">
        <v>1981</v>
      </c>
      <c r="I1466" t="s">
        <v>15440</v>
      </c>
      <c r="J1466" t="s">
        <v>2211</v>
      </c>
      <c r="K1466" t="s">
        <v>13344</v>
      </c>
      <c r="L1466">
        <v>5</v>
      </c>
      <c r="M1466">
        <v>1</v>
      </c>
      <c r="N1466" t="s">
        <v>59</v>
      </c>
      <c r="O1466" t="s">
        <v>50</v>
      </c>
      <c r="P1466">
        <v>0</v>
      </c>
      <c r="Q1466" t="s">
        <v>51</v>
      </c>
      <c r="R1466" t="s">
        <v>51</v>
      </c>
      <c r="S1466" t="s">
        <v>13549</v>
      </c>
      <c r="T1466">
        <v>0.47480009146458424</v>
      </c>
      <c r="U1466">
        <v>44.7</v>
      </c>
      <c r="V1466" t="s">
        <v>15481</v>
      </c>
      <c r="W1466" t="s">
        <v>15481</v>
      </c>
      <c r="X1466" t="s">
        <v>13243</v>
      </c>
      <c r="Y1466" s="102">
        <v>45993.385736689816</v>
      </c>
    </row>
    <row r="1467" spans="1:25" x14ac:dyDescent="0.25">
      <c r="A1467">
        <v>2590</v>
      </c>
      <c r="B1467" t="s">
        <v>3422</v>
      </c>
      <c r="C1467" t="s">
        <v>3423</v>
      </c>
      <c r="D1467" t="s">
        <v>2954</v>
      </c>
      <c r="E1467" t="s">
        <v>1820</v>
      </c>
      <c r="F1467" t="s">
        <v>1786</v>
      </c>
      <c r="G1467" t="s">
        <v>3424</v>
      </c>
      <c r="H1467">
        <v>1980</v>
      </c>
      <c r="I1467" t="s">
        <v>15450</v>
      </c>
      <c r="J1467" t="s">
        <v>928</v>
      </c>
      <c r="K1467" t="s">
        <v>928</v>
      </c>
      <c r="L1467">
        <v>3</v>
      </c>
      <c r="M1467">
        <v>1</v>
      </c>
      <c r="N1467" t="s">
        <v>59</v>
      </c>
      <c r="O1467" t="s">
        <v>50</v>
      </c>
      <c r="P1467">
        <v>0</v>
      </c>
      <c r="Q1467" t="s">
        <v>51</v>
      </c>
      <c r="R1467" t="s">
        <v>51</v>
      </c>
      <c r="S1467" t="s">
        <v>13549</v>
      </c>
      <c r="T1467">
        <v>11.371559591277844</v>
      </c>
      <c r="U1467">
        <v>40.5</v>
      </c>
      <c r="V1467" t="s">
        <v>15481</v>
      </c>
      <c r="W1467" t="s">
        <v>15481</v>
      </c>
      <c r="X1467" t="s">
        <v>13243</v>
      </c>
      <c r="Y1467" s="102">
        <v>45993.385736689816</v>
      </c>
    </row>
    <row r="1468" spans="1:25" x14ac:dyDescent="0.25">
      <c r="A1468">
        <v>2591</v>
      </c>
      <c r="B1468" t="s">
        <v>3425</v>
      </c>
      <c r="C1468" t="s">
        <v>3426</v>
      </c>
      <c r="D1468" t="s">
        <v>2954</v>
      </c>
      <c r="E1468" t="s">
        <v>1820</v>
      </c>
      <c r="F1468" t="s">
        <v>1786</v>
      </c>
      <c r="G1468" t="s">
        <v>3427</v>
      </c>
      <c r="H1468">
        <v>1931</v>
      </c>
      <c r="I1468" t="s">
        <v>15450</v>
      </c>
      <c r="J1468" t="s">
        <v>2179</v>
      </c>
      <c r="K1468" t="s">
        <v>13254</v>
      </c>
      <c r="L1468">
        <v>5</v>
      </c>
      <c r="M1468">
        <v>2</v>
      </c>
      <c r="N1468" t="s">
        <v>59</v>
      </c>
      <c r="O1468" t="s">
        <v>50</v>
      </c>
      <c r="P1468">
        <v>0</v>
      </c>
      <c r="Q1468" t="s">
        <v>51</v>
      </c>
      <c r="R1468" t="s">
        <v>51</v>
      </c>
      <c r="S1468" t="s">
        <v>13549</v>
      </c>
      <c r="T1468">
        <v>12.724139283522032</v>
      </c>
      <c r="U1468">
        <v>76</v>
      </c>
      <c r="V1468" t="s">
        <v>15481</v>
      </c>
      <c r="W1468" t="s">
        <v>15481</v>
      </c>
      <c r="X1468" t="s">
        <v>13243</v>
      </c>
      <c r="Y1468" s="102">
        <v>45993.385736689816</v>
      </c>
    </row>
    <row r="1469" spans="1:25" x14ac:dyDescent="0.25">
      <c r="A1469">
        <v>2592</v>
      </c>
      <c r="B1469" t="s">
        <v>3428</v>
      </c>
      <c r="C1469" t="s">
        <v>3429</v>
      </c>
      <c r="D1469" t="s">
        <v>2954</v>
      </c>
      <c r="E1469" t="s">
        <v>1820</v>
      </c>
      <c r="F1469" t="s">
        <v>1786</v>
      </c>
      <c r="G1469" t="s">
        <v>3430</v>
      </c>
      <c r="H1469">
        <v>1912</v>
      </c>
      <c r="I1469" t="s">
        <v>15450</v>
      </c>
      <c r="J1469" t="s">
        <v>928</v>
      </c>
      <c r="K1469" t="s">
        <v>928</v>
      </c>
      <c r="L1469">
        <v>3</v>
      </c>
      <c r="M1469">
        <v>1</v>
      </c>
      <c r="N1469" t="s">
        <v>59</v>
      </c>
      <c r="O1469" t="s">
        <v>50</v>
      </c>
      <c r="P1469">
        <v>0</v>
      </c>
      <c r="Q1469" t="s">
        <v>51</v>
      </c>
      <c r="R1469" t="s">
        <v>51</v>
      </c>
      <c r="S1469" t="s">
        <v>13549</v>
      </c>
      <c r="T1469">
        <v>19.725940245967163</v>
      </c>
      <c r="U1469">
        <v>24.5</v>
      </c>
      <c r="V1469" t="s">
        <v>15481</v>
      </c>
      <c r="W1469" t="s">
        <v>15481</v>
      </c>
      <c r="X1469" t="s">
        <v>13243</v>
      </c>
      <c r="Y1469" s="102">
        <v>45993.385736689816</v>
      </c>
    </row>
    <row r="1470" spans="1:25" x14ac:dyDescent="0.25">
      <c r="A1470">
        <v>2593</v>
      </c>
      <c r="B1470" t="s">
        <v>3431</v>
      </c>
      <c r="C1470" t="s">
        <v>3432</v>
      </c>
      <c r="D1470" t="s">
        <v>3433</v>
      </c>
      <c r="E1470" t="s">
        <v>1820</v>
      </c>
      <c r="F1470" t="s">
        <v>1786</v>
      </c>
      <c r="G1470" t="s">
        <v>3434</v>
      </c>
      <c r="H1470">
        <v>1929</v>
      </c>
      <c r="I1470" t="s">
        <v>15489</v>
      </c>
      <c r="J1470" t="s">
        <v>928</v>
      </c>
      <c r="K1470" t="s">
        <v>13254</v>
      </c>
      <c r="L1470">
        <v>6.5</v>
      </c>
      <c r="M1470">
        <v>8</v>
      </c>
      <c r="N1470" t="s">
        <v>928</v>
      </c>
      <c r="O1470" t="s">
        <v>50</v>
      </c>
      <c r="P1470">
        <v>0</v>
      </c>
      <c r="Q1470" t="s">
        <v>51</v>
      </c>
      <c r="R1470" t="s">
        <v>51</v>
      </c>
      <c r="S1470" t="s">
        <v>13550</v>
      </c>
      <c r="T1470">
        <v>2.6426215977419827</v>
      </c>
      <c r="U1470">
        <v>154</v>
      </c>
      <c r="V1470" t="s">
        <v>15172</v>
      </c>
      <c r="W1470" t="s">
        <v>15172</v>
      </c>
      <c r="X1470" t="s">
        <v>13243</v>
      </c>
      <c r="Y1470" s="102">
        <v>45993.385736689816</v>
      </c>
    </row>
    <row r="1471" spans="1:25" x14ac:dyDescent="0.25">
      <c r="A1471">
        <v>2594</v>
      </c>
      <c r="B1471" t="s">
        <v>3435</v>
      </c>
      <c r="C1471" t="s">
        <v>3436</v>
      </c>
      <c r="D1471" t="s">
        <v>3433</v>
      </c>
      <c r="E1471" t="s">
        <v>1820</v>
      </c>
      <c r="F1471" t="s">
        <v>1786</v>
      </c>
      <c r="G1471" t="s">
        <v>1900</v>
      </c>
      <c r="H1471">
        <v>1928</v>
      </c>
      <c r="I1471" t="s">
        <v>15489</v>
      </c>
      <c r="J1471" t="s">
        <v>48</v>
      </c>
      <c r="K1471" t="s">
        <v>13254</v>
      </c>
      <c r="L1471">
        <v>12</v>
      </c>
      <c r="M1471">
        <v>1</v>
      </c>
      <c r="N1471" t="s">
        <v>59</v>
      </c>
      <c r="O1471" t="s">
        <v>50</v>
      </c>
      <c r="P1471">
        <v>0</v>
      </c>
      <c r="Q1471" t="s">
        <v>51</v>
      </c>
      <c r="R1471" t="s">
        <v>51</v>
      </c>
      <c r="S1471" t="s">
        <v>13550</v>
      </c>
      <c r="T1471">
        <v>5.991359654140914</v>
      </c>
      <c r="U1471">
        <v>31</v>
      </c>
      <c r="V1471" t="s">
        <v>15172</v>
      </c>
      <c r="W1471" t="s">
        <v>15172</v>
      </c>
      <c r="X1471" t="s">
        <v>13243</v>
      </c>
      <c r="Y1471" s="102">
        <v>45993.385736689816</v>
      </c>
    </row>
    <row r="1472" spans="1:25" x14ac:dyDescent="0.25">
      <c r="A1472">
        <v>2595</v>
      </c>
      <c r="B1472" t="s">
        <v>3437</v>
      </c>
      <c r="C1472" t="s">
        <v>3438</v>
      </c>
      <c r="D1472" t="s">
        <v>3439</v>
      </c>
      <c r="E1472" t="s">
        <v>1820</v>
      </c>
      <c r="F1472" t="s">
        <v>1786</v>
      </c>
      <c r="G1472" t="s">
        <v>3440</v>
      </c>
      <c r="H1472">
        <v>1968</v>
      </c>
      <c r="I1472" t="s">
        <v>15450</v>
      </c>
      <c r="J1472" t="s">
        <v>2179</v>
      </c>
      <c r="K1472" t="s">
        <v>13254</v>
      </c>
      <c r="L1472">
        <v>4</v>
      </c>
      <c r="M1472">
        <v>1</v>
      </c>
      <c r="N1472" t="s">
        <v>59</v>
      </c>
      <c r="O1472" t="s">
        <v>50</v>
      </c>
      <c r="P1472">
        <v>0</v>
      </c>
      <c r="Q1472" t="s">
        <v>51</v>
      </c>
      <c r="R1472" t="s">
        <v>51</v>
      </c>
      <c r="S1472" t="s">
        <v>13551</v>
      </c>
      <c r="T1472">
        <v>19.931443735988218</v>
      </c>
      <c r="U1472">
        <v>30.2</v>
      </c>
      <c r="V1472" t="s">
        <v>15481</v>
      </c>
      <c r="W1472" t="s">
        <v>15481</v>
      </c>
      <c r="X1472" t="s">
        <v>13243</v>
      </c>
      <c r="Y1472" s="102">
        <v>45993.385736689816</v>
      </c>
    </row>
    <row r="1473" spans="1:25" x14ac:dyDescent="0.25">
      <c r="A1473">
        <v>2596</v>
      </c>
      <c r="B1473" t="s">
        <v>3441</v>
      </c>
      <c r="C1473" t="s">
        <v>3442</v>
      </c>
      <c r="D1473" t="s">
        <v>3443</v>
      </c>
      <c r="E1473" t="s">
        <v>1820</v>
      </c>
      <c r="F1473" t="s">
        <v>1786</v>
      </c>
      <c r="G1473" t="s">
        <v>1927</v>
      </c>
      <c r="H1473">
        <v>1978</v>
      </c>
      <c r="I1473" t="s">
        <v>15440</v>
      </c>
      <c r="J1473" t="s">
        <v>2211</v>
      </c>
      <c r="K1473" t="s">
        <v>13251</v>
      </c>
      <c r="L1473">
        <v>0</v>
      </c>
      <c r="M1473">
        <v>1</v>
      </c>
      <c r="N1473" t="s">
        <v>49</v>
      </c>
      <c r="O1473" t="s">
        <v>2759</v>
      </c>
      <c r="P1473">
        <v>0</v>
      </c>
      <c r="Q1473" t="s">
        <v>51</v>
      </c>
      <c r="R1473" t="s">
        <v>51</v>
      </c>
      <c r="S1473" t="s">
        <v>13552</v>
      </c>
      <c r="T1473">
        <v>2.4270922118593949</v>
      </c>
      <c r="U1473">
        <v>38</v>
      </c>
      <c r="V1473" t="s">
        <v>15481</v>
      </c>
      <c r="W1473" t="s">
        <v>15481</v>
      </c>
      <c r="X1473" t="s">
        <v>13243</v>
      </c>
      <c r="Y1473" s="102">
        <v>45993.385736689816</v>
      </c>
    </row>
    <row r="1474" spans="1:25" x14ac:dyDescent="0.25">
      <c r="A1474">
        <v>2597</v>
      </c>
      <c r="B1474" t="s">
        <v>3444</v>
      </c>
      <c r="C1474" t="s">
        <v>3445</v>
      </c>
      <c r="D1474" t="s">
        <v>3446</v>
      </c>
      <c r="E1474" t="s">
        <v>1820</v>
      </c>
      <c r="F1474" t="s">
        <v>1786</v>
      </c>
      <c r="G1474" t="s">
        <v>3447</v>
      </c>
      <c r="H1474">
        <v>2001</v>
      </c>
      <c r="I1474" t="s">
        <v>15450</v>
      </c>
      <c r="J1474" t="s">
        <v>2179</v>
      </c>
      <c r="K1474" t="s">
        <v>13344</v>
      </c>
      <c r="L1474">
        <v>6</v>
      </c>
      <c r="M1474">
        <v>1</v>
      </c>
      <c r="N1474" t="s">
        <v>59</v>
      </c>
      <c r="O1474" t="s">
        <v>50</v>
      </c>
      <c r="P1474">
        <v>0</v>
      </c>
      <c r="Q1474" t="s">
        <v>51</v>
      </c>
      <c r="R1474" t="s">
        <v>51</v>
      </c>
      <c r="S1474" t="s">
        <v>13553</v>
      </c>
      <c r="T1474">
        <v>0.63558245356421517</v>
      </c>
      <c r="U1474">
        <v>24.7</v>
      </c>
      <c r="V1474" t="s">
        <v>15481</v>
      </c>
      <c r="W1474" t="s">
        <v>15481</v>
      </c>
      <c r="X1474" t="s">
        <v>13242</v>
      </c>
      <c r="Y1474" s="102">
        <v>45993.385736689816</v>
      </c>
    </row>
    <row r="1475" spans="1:25" x14ac:dyDescent="0.25">
      <c r="A1475">
        <v>2599</v>
      </c>
      <c r="B1475" t="s">
        <v>3448</v>
      </c>
      <c r="C1475" t="s">
        <v>3449</v>
      </c>
      <c r="D1475" t="s">
        <v>3450</v>
      </c>
      <c r="E1475" t="s">
        <v>1820</v>
      </c>
      <c r="F1475" t="s">
        <v>1786</v>
      </c>
      <c r="G1475" t="s">
        <v>3451</v>
      </c>
      <c r="H1475">
        <v>1981</v>
      </c>
      <c r="I1475" t="s">
        <v>15440</v>
      </c>
      <c r="J1475" t="s">
        <v>48</v>
      </c>
      <c r="K1475" t="s">
        <v>13251</v>
      </c>
      <c r="L1475">
        <v>0</v>
      </c>
      <c r="M1475">
        <v>2</v>
      </c>
      <c r="N1475" t="s">
        <v>59</v>
      </c>
      <c r="O1475" t="s">
        <v>50</v>
      </c>
      <c r="P1475">
        <v>0</v>
      </c>
      <c r="Q1475" t="s">
        <v>51</v>
      </c>
      <c r="R1475" t="s">
        <v>51</v>
      </c>
      <c r="S1475" t="s">
        <v>13554</v>
      </c>
      <c r="T1475">
        <v>15.759015796123782</v>
      </c>
      <c r="U1475">
        <v>90</v>
      </c>
      <c r="V1475" t="s">
        <v>15481</v>
      </c>
      <c r="W1475" t="s">
        <v>15481</v>
      </c>
      <c r="X1475" t="s">
        <v>13243</v>
      </c>
      <c r="Y1475" s="102">
        <v>45993.385736689816</v>
      </c>
    </row>
    <row r="1476" spans="1:25" x14ac:dyDescent="0.25">
      <c r="A1476">
        <v>2600</v>
      </c>
      <c r="B1476" t="s">
        <v>3452</v>
      </c>
      <c r="C1476" t="s">
        <v>3453</v>
      </c>
      <c r="D1476" t="s">
        <v>3454</v>
      </c>
      <c r="E1476" t="s">
        <v>1820</v>
      </c>
      <c r="F1476" t="s">
        <v>1786</v>
      </c>
      <c r="G1476" t="s">
        <v>3455</v>
      </c>
      <c r="H1476">
        <v>1983</v>
      </c>
      <c r="I1476" t="s">
        <v>15440</v>
      </c>
      <c r="J1476" t="s">
        <v>48</v>
      </c>
      <c r="K1476" t="s">
        <v>13251</v>
      </c>
      <c r="L1476">
        <v>2</v>
      </c>
      <c r="M1476">
        <v>1</v>
      </c>
      <c r="N1476" t="s">
        <v>59</v>
      </c>
      <c r="O1476" t="s">
        <v>50</v>
      </c>
      <c r="P1476">
        <v>0</v>
      </c>
      <c r="Q1476" t="s">
        <v>51</v>
      </c>
      <c r="R1476" t="s">
        <v>51</v>
      </c>
      <c r="S1476" t="s">
        <v>13554</v>
      </c>
      <c r="T1476">
        <v>30.376047910849969</v>
      </c>
      <c r="U1476">
        <v>48</v>
      </c>
      <c r="V1476" t="s">
        <v>15481</v>
      </c>
      <c r="W1476" t="s">
        <v>15481</v>
      </c>
      <c r="X1476" t="s">
        <v>13243</v>
      </c>
      <c r="Y1476" s="102">
        <v>45993.385736689816</v>
      </c>
    </row>
    <row r="1477" spans="1:25" x14ac:dyDescent="0.25">
      <c r="A1477">
        <v>2601</v>
      </c>
      <c r="B1477" t="s">
        <v>3456</v>
      </c>
      <c r="C1477" t="s">
        <v>3457</v>
      </c>
      <c r="D1477" t="s">
        <v>3450</v>
      </c>
      <c r="E1477" t="s">
        <v>1820</v>
      </c>
      <c r="F1477" t="s">
        <v>1786</v>
      </c>
      <c r="G1477" t="s">
        <v>3458</v>
      </c>
      <c r="H1477">
        <v>1926</v>
      </c>
      <c r="I1477" t="s">
        <v>15440</v>
      </c>
      <c r="J1477" t="s">
        <v>2179</v>
      </c>
      <c r="K1477" t="s">
        <v>13254</v>
      </c>
      <c r="L1477">
        <v>4</v>
      </c>
      <c r="M1477">
        <v>4</v>
      </c>
      <c r="N1477" t="s">
        <v>59</v>
      </c>
      <c r="O1477" t="s">
        <v>2278</v>
      </c>
      <c r="P1477">
        <v>0</v>
      </c>
      <c r="Q1477" t="s">
        <v>51</v>
      </c>
      <c r="R1477" t="s">
        <v>51</v>
      </c>
      <c r="S1477" t="s">
        <v>13555</v>
      </c>
      <c r="T1477">
        <v>46.888505000000002</v>
      </c>
      <c r="U1477">
        <v>454.9</v>
      </c>
      <c r="V1477" t="s">
        <v>15481</v>
      </c>
      <c r="W1477" t="s">
        <v>15481</v>
      </c>
      <c r="X1477" t="s">
        <v>13243</v>
      </c>
      <c r="Y1477" s="102">
        <v>45993.385736689816</v>
      </c>
    </row>
    <row r="1478" spans="1:25" x14ac:dyDescent="0.25">
      <c r="A1478">
        <v>2602</v>
      </c>
      <c r="B1478" t="s">
        <v>3459</v>
      </c>
      <c r="C1478" t="s">
        <v>3460</v>
      </c>
      <c r="D1478" t="s">
        <v>3450</v>
      </c>
      <c r="E1478" t="s">
        <v>1820</v>
      </c>
      <c r="F1478" t="s">
        <v>1786</v>
      </c>
      <c r="G1478" t="s">
        <v>3461</v>
      </c>
      <c r="H1478">
        <v>2016</v>
      </c>
      <c r="I1478" t="s">
        <v>15450</v>
      </c>
      <c r="J1478" t="s">
        <v>2211</v>
      </c>
      <c r="K1478" t="s">
        <v>13256</v>
      </c>
      <c r="L1478">
        <v>0</v>
      </c>
      <c r="M1478">
        <v>1</v>
      </c>
      <c r="N1478" t="s">
        <v>49</v>
      </c>
      <c r="O1478" t="s">
        <v>479</v>
      </c>
      <c r="P1478">
        <v>0</v>
      </c>
      <c r="Q1478" t="s">
        <v>51</v>
      </c>
      <c r="R1478" t="s">
        <v>51</v>
      </c>
      <c r="S1478" t="s">
        <v>13555</v>
      </c>
      <c r="T1478">
        <v>39.048905326470546</v>
      </c>
      <c r="U1478">
        <v>80</v>
      </c>
      <c r="V1478" t="s">
        <v>15481</v>
      </c>
      <c r="W1478" t="s">
        <v>15481</v>
      </c>
      <c r="X1478" t="s">
        <v>13243</v>
      </c>
      <c r="Y1478" s="102">
        <v>45993.385736689816</v>
      </c>
    </row>
    <row r="1479" spans="1:25" x14ac:dyDescent="0.25">
      <c r="A1479">
        <v>2603</v>
      </c>
      <c r="B1479" t="s">
        <v>15948</v>
      </c>
      <c r="C1479" t="s">
        <v>10312</v>
      </c>
      <c r="D1479" t="s">
        <v>3462</v>
      </c>
      <c r="E1479" t="s">
        <v>1820</v>
      </c>
      <c r="F1479" t="s">
        <v>1786</v>
      </c>
      <c r="G1479" t="s">
        <v>16049</v>
      </c>
      <c r="H1479">
        <v>2023</v>
      </c>
      <c r="I1479" t="s">
        <v>15441</v>
      </c>
      <c r="J1479" t="s">
        <v>2211</v>
      </c>
      <c r="K1479" t="s">
        <v>13256</v>
      </c>
      <c r="L1479">
        <v>0</v>
      </c>
      <c r="M1479">
        <v>1</v>
      </c>
      <c r="N1479" t="s">
        <v>49</v>
      </c>
      <c r="O1479" t="s">
        <v>479</v>
      </c>
      <c r="P1479">
        <v>0</v>
      </c>
      <c r="Q1479" t="s">
        <v>51</v>
      </c>
      <c r="R1479" t="s">
        <v>51</v>
      </c>
      <c r="S1479" t="s">
        <v>16050</v>
      </c>
      <c r="T1479">
        <v>10.739844510260799</v>
      </c>
      <c r="U1479">
        <v>103</v>
      </c>
      <c r="V1479" t="s">
        <v>15481</v>
      </c>
      <c r="W1479" t="s">
        <v>15481</v>
      </c>
      <c r="X1479" t="s">
        <v>13243</v>
      </c>
      <c r="Y1479" s="102">
        <v>45993.385736689816</v>
      </c>
    </row>
    <row r="1480" spans="1:25" x14ac:dyDescent="0.25">
      <c r="A1480">
        <v>2604</v>
      </c>
      <c r="B1480" t="s">
        <v>3463</v>
      </c>
      <c r="C1480" t="s">
        <v>3464</v>
      </c>
      <c r="D1480" t="s">
        <v>3465</v>
      </c>
      <c r="E1480" t="s">
        <v>1820</v>
      </c>
      <c r="F1480" t="s">
        <v>1786</v>
      </c>
      <c r="G1480" t="s">
        <v>3466</v>
      </c>
      <c r="H1480">
        <v>1982</v>
      </c>
      <c r="I1480" t="s">
        <v>15440</v>
      </c>
      <c r="J1480" t="s">
        <v>2211</v>
      </c>
      <c r="K1480" t="s">
        <v>13344</v>
      </c>
      <c r="L1480">
        <v>2</v>
      </c>
      <c r="M1480">
        <v>1</v>
      </c>
      <c r="N1480" t="s">
        <v>59</v>
      </c>
      <c r="O1480" t="s">
        <v>50</v>
      </c>
      <c r="P1480">
        <v>0</v>
      </c>
      <c r="Q1480" t="s">
        <v>51</v>
      </c>
      <c r="R1480" t="s">
        <v>51</v>
      </c>
      <c r="S1480" t="s">
        <v>13556</v>
      </c>
      <c r="T1480">
        <v>10.901427055895182</v>
      </c>
      <c r="U1480">
        <v>49.9</v>
      </c>
      <c r="V1480" t="s">
        <v>15481</v>
      </c>
      <c r="W1480" t="s">
        <v>15481</v>
      </c>
      <c r="X1480" t="s">
        <v>13243</v>
      </c>
      <c r="Y1480" s="102">
        <v>45993.385736689816</v>
      </c>
    </row>
    <row r="1481" spans="1:25" x14ac:dyDescent="0.25">
      <c r="A1481">
        <v>2605</v>
      </c>
      <c r="B1481" t="s">
        <v>3467</v>
      </c>
      <c r="C1481" t="s">
        <v>3468</v>
      </c>
      <c r="D1481" t="s">
        <v>3469</v>
      </c>
      <c r="E1481" t="s">
        <v>1820</v>
      </c>
      <c r="F1481" t="s">
        <v>1786</v>
      </c>
      <c r="G1481" t="s">
        <v>3470</v>
      </c>
      <c r="H1481">
        <v>1901</v>
      </c>
      <c r="I1481" t="s">
        <v>15450</v>
      </c>
      <c r="J1481" t="s">
        <v>928</v>
      </c>
      <c r="K1481" t="s">
        <v>928</v>
      </c>
      <c r="L1481">
        <v>3</v>
      </c>
      <c r="M1481">
        <v>1</v>
      </c>
      <c r="N1481" t="s">
        <v>59</v>
      </c>
      <c r="O1481" t="s">
        <v>50</v>
      </c>
      <c r="P1481">
        <v>0</v>
      </c>
      <c r="Q1481" t="s">
        <v>51</v>
      </c>
      <c r="R1481" t="s">
        <v>51</v>
      </c>
      <c r="S1481" t="s">
        <v>13557</v>
      </c>
      <c r="T1481">
        <v>3.1584217917420165</v>
      </c>
      <c r="U1481">
        <v>40</v>
      </c>
      <c r="V1481" t="s">
        <v>15481</v>
      </c>
      <c r="W1481" t="s">
        <v>15481</v>
      </c>
      <c r="X1481" t="s">
        <v>13243</v>
      </c>
      <c r="Y1481" s="102">
        <v>45993.385736689816</v>
      </c>
    </row>
    <row r="1482" spans="1:25" x14ac:dyDescent="0.25">
      <c r="A1482">
        <v>2609</v>
      </c>
      <c r="B1482" t="s">
        <v>3472</v>
      </c>
      <c r="C1482" t="s">
        <v>3473</v>
      </c>
      <c r="D1482" t="s">
        <v>3450</v>
      </c>
      <c r="E1482" t="s">
        <v>1820</v>
      </c>
      <c r="F1482" t="s">
        <v>1786</v>
      </c>
      <c r="G1482" t="s">
        <v>3474</v>
      </c>
      <c r="H1482">
        <v>2018</v>
      </c>
      <c r="I1482" t="s">
        <v>15450</v>
      </c>
      <c r="J1482" t="s">
        <v>2211</v>
      </c>
      <c r="K1482" t="s">
        <v>13256</v>
      </c>
      <c r="L1482">
        <v>0</v>
      </c>
      <c r="M1482">
        <v>1</v>
      </c>
      <c r="N1482" t="s">
        <v>49</v>
      </c>
      <c r="O1482" t="s">
        <v>479</v>
      </c>
      <c r="P1482">
        <v>0</v>
      </c>
      <c r="Q1482" t="s">
        <v>51</v>
      </c>
      <c r="R1482" t="s">
        <v>51</v>
      </c>
      <c r="S1482" t="s">
        <v>13554</v>
      </c>
      <c r="T1482">
        <v>13.978486385024844</v>
      </c>
      <c r="U1482">
        <v>81</v>
      </c>
      <c r="V1482" t="s">
        <v>15481</v>
      </c>
      <c r="W1482" t="s">
        <v>15481</v>
      </c>
      <c r="X1482" t="s">
        <v>13243</v>
      </c>
      <c r="Y1482" s="102">
        <v>45993.385736689816</v>
      </c>
    </row>
    <row r="1483" spans="1:25" x14ac:dyDescent="0.25">
      <c r="A1483">
        <v>2610</v>
      </c>
      <c r="B1483" t="s">
        <v>3475</v>
      </c>
      <c r="C1483" t="s">
        <v>3476</v>
      </c>
      <c r="D1483" t="s">
        <v>3477</v>
      </c>
      <c r="E1483" t="s">
        <v>1820</v>
      </c>
      <c r="F1483" t="s">
        <v>3478</v>
      </c>
      <c r="G1483" t="s">
        <v>3479</v>
      </c>
      <c r="H1483">
        <v>1992</v>
      </c>
      <c r="I1483" t="s">
        <v>15440</v>
      </c>
      <c r="J1483" t="s">
        <v>2211</v>
      </c>
      <c r="K1483" t="s">
        <v>13256</v>
      </c>
      <c r="L1483">
        <v>0</v>
      </c>
      <c r="M1483">
        <v>1</v>
      </c>
      <c r="N1483" t="s">
        <v>49</v>
      </c>
      <c r="O1483" t="s">
        <v>479</v>
      </c>
      <c r="P1483">
        <v>0</v>
      </c>
      <c r="Q1483" t="s">
        <v>51</v>
      </c>
      <c r="R1483" t="s">
        <v>51</v>
      </c>
      <c r="S1483" t="s">
        <v>13558</v>
      </c>
      <c r="T1483">
        <v>7.9991064855206826</v>
      </c>
      <c r="U1483">
        <v>118.6</v>
      </c>
      <c r="V1483" t="s">
        <v>15481</v>
      </c>
      <c r="W1483" t="s">
        <v>15481</v>
      </c>
      <c r="X1483" t="s">
        <v>13243</v>
      </c>
      <c r="Y1483" s="102">
        <v>45993.385736689816</v>
      </c>
    </row>
    <row r="1484" spans="1:25" x14ac:dyDescent="0.25">
      <c r="A1484">
        <v>2611</v>
      </c>
      <c r="B1484" t="s">
        <v>15514</v>
      </c>
      <c r="C1484" t="s">
        <v>11968</v>
      </c>
      <c r="D1484" t="s">
        <v>3480</v>
      </c>
      <c r="E1484" t="s">
        <v>1820</v>
      </c>
      <c r="F1484" t="s">
        <v>3478</v>
      </c>
      <c r="G1484" t="s">
        <v>3481</v>
      </c>
      <c r="H1484">
        <v>2021</v>
      </c>
      <c r="I1484" t="s">
        <v>15441</v>
      </c>
      <c r="J1484" t="s">
        <v>2211</v>
      </c>
      <c r="K1484" t="s">
        <v>13256</v>
      </c>
      <c r="L1484">
        <v>0</v>
      </c>
      <c r="M1484">
        <v>2</v>
      </c>
      <c r="N1484" t="s">
        <v>49</v>
      </c>
      <c r="O1484" t="s">
        <v>479</v>
      </c>
      <c r="P1484">
        <v>0</v>
      </c>
      <c r="Q1484" t="s">
        <v>51</v>
      </c>
      <c r="R1484" t="s">
        <v>51</v>
      </c>
      <c r="S1484" t="s">
        <v>13559</v>
      </c>
      <c r="T1484">
        <v>0.73344757671334793</v>
      </c>
      <c r="U1484">
        <v>163.5</v>
      </c>
      <c r="V1484" t="s">
        <v>15481</v>
      </c>
      <c r="W1484" t="s">
        <v>15481</v>
      </c>
      <c r="X1484" t="s">
        <v>13243</v>
      </c>
      <c r="Y1484" s="102">
        <v>45993.385736689816</v>
      </c>
    </row>
    <row r="1485" spans="1:25" x14ac:dyDescent="0.25">
      <c r="A1485">
        <v>2612</v>
      </c>
      <c r="B1485" t="s">
        <v>3482</v>
      </c>
      <c r="C1485" t="s">
        <v>3483</v>
      </c>
      <c r="D1485" t="s">
        <v>3484</v>
      </c>
      <c r="E1485" t="s">
        <v>1820</v>
      </c>
      <c r="F1485" t="s">
        <v>3478</v>
      </c>
      <c r="G1485" t="s">
        <v>3485</v>
      </c>
      <c r="H1485">
        <v>1978</v>
      </c>
      <c r="I1485" t="s">
        <v>15440</v>
      </c>
      <c r="J1485" t="s">
        <v>2211</v>
      </c>
      <c r="K1485" t="s">
        <v>13344</v>
      </c>
      <c r="L1485">
        <v>1</v>
      </c>
      <c r="M1485">
        <v>1</v>
      </c>
      <c r="N1485" t="s">
        <v>165</v>
      </c>
      <c r="O1485" t="s">
        <v>2759</v>
      </c>
      <c r="P1485">
        <v>0</v>
      </c>
      <c r="Q1485" t="s">
        <v>51</v>
      </c>
      <c r="R1485" t="s">
        <v>51</v>
      </c>
      <c r="S1485" t="s">
        <v>13560</v>
      </c>
      <c r="T1485">
        <v>2.4846855679501476</v>
      </c>
      <c r="U1485">
        <v>25</v>
      </c>
      <c r="V1485" t="s">
        <v>15481</v>
      </c>
      <c r="W1485" t="s">
        <v>15481</v>
      </c>
      <c r="X1485" t="s">
        <v>13243</v>
      </c>
      <c r="Y1485" s="102">
        <v>45993.385736689816</v>
      </c>
    </row>
    <row r="1486" spans="1:25" x14ac:dyDescent="0.25">
      <c r="A1486">
        <v>2613</v>
      </c>
      <c r="B1486" t="s">
        <v>3486</v>
      </c>
      <c r="C1486" t="s">
        <v>3487</v>
      </c>
      <c r="D1486" t="s">
        <v>3484</v>
      </c>
      <c r="E1486" t="s">
        <v>1820</v>
      </c>
      <c r="F1486" t="s">
        <v>3478</v>
      </c>
      <c r="G1486" t="s">
        <v>3485</v>
      </c>
      <c r="H1486">
        <v>2003</v>
      </c>
      <c r="I1486" t="s">
        <v>15464</v>
      </c>
      <c r="J1486" t="s">
        <v>48</v>
      </c>
      <c r="K1486" t="s">
        <v>13251</v>
      </c>
      <c r="L1486">
        <v>0</v>
      </c>
      <c r="M1486">
        <v>3</v>
      </c>
      <c r="N1486" t="s">
        <v>49</v>
      </c>
      <c r="O1486" t="s">
        <v>50</v>
      </c>
      <c r="P1486">
        <v>0</v>
      </c>
      <c r="Q1486" t="s">
        <v>51</v>
      </c>
      <c r="R1486" t="s">
        <v>51</v>
      </c>
      <c r="S1486" t="s">
        <v>13560</v>
      </c>
      <c r="T1486">
        <v>1.7545699071376739</v>
      </c>
      <c r="U1486">
        <v>143.6</v>
      </c>
      <c r="V1486" t="s">
        <v>15481</v>
      </c>
      <c r="W1486" t="s">
        <v>15481</v>
      </c>
      <c r="X1486" t="s">
        <v>13243</v>
      </c>
      <c r="Y1486" s="102">
        <v>45993.385736689816</v>
      </c>
    </row>
    <row r="1487" spans="1:25" x14ac:dyDescent="0.25">
      <c r="A1487">
        <v>2614</v>
      </c>
      <c r="B1487" t="s">
        <v>13561</v>
      </c>
      <c r="C1487" t="s">
        <v>3488</v>
      </c>
      <c r="D1487" t="s">
        <v>3489</v>
      </c>
      <c r="E1487" t="s">
        <v>1820</v>
      </c>
      <c r="F1487" t="s">
        <v>3478</v>
      </c>
      <c r="G1487" t="s">
        <v>3490</v>
      </c>
      <c r="H1487">
        <v>2017</v>
      </c>
      <c r="I1487" t="s">
        <v>15441</v>
      </c>
      <c r="J1487" t="s">
        <v>48</v>
      </c>
      <c r="K1487" t="s">
        <v>13256</v>
      </c>
      <c r="L1487">
        <v>0</v>
      </c>
      <c r="M1487">
        <v>1</v>
      </c>
      <c r="N1487" t="s">
        <v>49</v>
      </c>
      <c r="O1487" t="s">
        <v>479</v>
      </c>
      <c r="P1487">
        <v>0</v>
      </c>
      <c r="Q1487" t="s">
        <v>51</v>
      </c>
      <c r="R1487" t="s">
        <v>51</v>
      </c>
      <c r="S1487" t="s">
        <v>13562</v>
      </c>
      <c r="T1487">
        <v>1.4166060655489348</v>
      </c>
      <c r="U1487">
        <v>101.67</v>
      </c>
      <c r="V1487" t="s">
        <v>15481</v>
      </c>
      <c r="W1487" t="s">
        <v>15481</v>
      </c>
      <c r="X1487" t="s">
        <v>13243</v>
      </c>
      <c r="Y1487" s="102">
        <v>45993.385736689816</v>
      </c>
    </row>
    <row r="1488" spans="1:25" x14ac:dyDescent="0.25">
      <c r="A1488">
        <v>2615</v>
      </c>
      <c r="B1488" t="s">
        <v>3491</v>
      </c>
      <c r="C1488" t="s">
        <v>3492</v>
      </c>
      <c r="D1488" t="s">
        <v>3493</v>
      </c>
      <c r="E1488" t="s">
        <v>1820</v>
      </c>
      <c r="F1488" t="s">
        <v>3478</v>
      </c>
      <c r="G1488" t="s">
        <v>3494</v>
      </c>
      <c r="H1488">
        <v>1960</v>
      </c>
      <c r="I1488" t="s">
        <v>15450</v>
      </c>
      <c r="J1488" t="s">
        <v>2218</v>
      </c>
      <c r="K1488" t="s">
        <v>13256</v>
      </c>
      <c r="L1488">
        <v>0</v>
      </c>
      <c r="M1488">
        <v>2</v>
      </c>
      <c r="N1488" t="s">
        <v>73</v>
      </c>
      <c r="O1488" t="s">
        <v>50</v>
      </c>
      <c r="P1488">
        <v>0</v>
      </c>
      <c r="Q1488" t="s">
        <v>51</v>
      </c>
      <c r="R1488" t="s">
        <v>51</v>
      </c>
      <c r="S1488" t="s">
        <v>13563</v>
      </c>
      <c r="T1488">
        <v>4.0343836613008559</v>
      </c>
      <c r="U1488">
        <v>50</v>
      </c>
      <c r="V1488" t="s">
        <v>15481</v>
      </c>
      <c r="W1488" t="s">
        <v>15481</v>
      </c>
      <c r="X1488" t="s">
        <v>13243</v>
      </c>
      <c r="Y1488" s="102">
        <v>45993.385736689816</v>
      </c>
    </row>
    <row r="1489" spans="1:25" x14ac:dyDescent="0.25">
      <c r="A1489">
        <v>2616</v>
      </c>
      <c r="B1489" t="s">
        <v>16402</v>
      </c>
      <c r="C1489" t="s">
        <v>16403</v>
      </c>
      <c r="D1489" t="s">
        <v>16404</v>
      </c>
      <c r="E1489" t="s">
        <v>1820</v>
      </c>
      <c r="F1489" t="s">
        <v>3478</v>
      </c>
      <c r="G1489" t="s">
        <v>16405</v>
      </c>
      <c r="H1489">
        <v>2025</v>
      </c>
      <c r="J1489" t="s">
        <v>48</v>
      </c>
      <c r="K1489" t="s">
        <v>13251</v>
      </c>
      <c r="L1489">
        <v>0</v>
      </c>
      <c r="M1489">
        <v>1</v>
      </c>
      <c r="N1489" t="s">
        <v>59</v>
      </c>
      <c r="O1489" t="s">
        <v>50</v>
      </c>
      <c r="P1489">
        <v>0</v>
      </c>
      <c r="Q1489" t="s">
        <v>51</v>
      </c>
      <c r="R1489" t="s">
        <v>51</v>
      </c>
      <c r="S1489" t="s">
        <v>13564</v>
      </c>
      <c r="T1489">
        <v>2.0443598054698668</v>
      </c>
      <c r="U1489">
        <v>65</v>
      </c>
      <c r="V1489" t="s">
        <v>15481</v>
      </c>
      <c r="W1489" t="s">
        <v>15481</v>
      </c>
      <c r="X1489" t="s">
        <v>13243</v>
      </c>
      <c r="Y1489" s="102">
        <v>45993.385736689816</v>
      </c>
    </row>
    <row r="1490" spans="1:25" x14ac:dyDescent="0.25">
      <c r="A1490">
        <v>2617</v>
      </c>
      <c r="B1490" t="s">
        <v>3495</v>
      </c>
      <c r="C1490" t="s">
        <v>3496</v>
      </c>
      <c r="D1490" t="s">
        <v>3497</v>
      </c>
      <c r="E1490" t="s">
        <v>1820</v>
      </c>
      <c r="F1490" t="s">
        <v>3478</v>
      </c>
      <c r="G1490" t="s">
        <v>3498</v>
      </c>
      <c r="H1490">
        <v>1971</v>
      </c>
      <c r="I1490" t="s">
        <v>15450</v>
      </c>
      <c r="J1490" t="s">
        <v>928</v>
      </c>
      <c r="K1490" t="s">
        <v>13256</v>
      </c>
      <c r="L1490">
        <v>0</v>
      </c>
      <c r="M1490">
        <v>1</v>
      </c>
      <c r="N1490" t="s">
        <v>59</v>
      </c>
      <c r="O1490" t="s">
        <v>50</v>
      </c>
      <c r="P1490">
        <v>0</v>
      </c>
      <c r="Q1490" t="s">
        <v>51</v>
      </c>
      <c r="R1490" t="s">
        <v>51</v>
      </c>
      <c r="S1490" t="s">
        <v>13565</v>
      </c>
      <c r="T1490">
        <v>1.531348230323677</v>
      </c>
      <c r="U1490">
        <v>24</v>
      </c>
      <c r="V1490" t="s">
        <v>15481</v>
      </c>
      <c r="W1490" t="s">
        <v>15481</v>
      </c>
      <c r="X1490" t="s">
        <v>13243</v>
      </c>
      <c r="Y1490" s="102">
        <v>45993.385736689816</v>
      </c>
    </row>
    <row r="1491" spans="1:25" x14ac:dyDescent="0.25">
      <c r="A1491">
        <v>2618</v>
      </c>
      <c r="B1491" t="s">
        <v>3499</v>
      </c>
      <c r="C1491" t="s">
        <v>3500</v>
      </c>
      <c r="D1491" t="s">
        <v>3501</v>
      </c>
      <c r="E1491" t="s">
        <v>1820</v>
      </c>
      <c r="F1491" t="s">
        <v>3478</v>
      </c>
      <c r="G1491" t="s">
        <v>3502</v>
      </c>
      <c r="H1491">
        <v>2001</v>
      </c>
      <c r="I1491" t="s">
        <v>15440</v>
      </c>
      <c r="J1491" t="s">
        <v>2211</v>
      </c>
      <c r="K1491" t="s">
        <v>13256</v>
      </c>
      <c r="L1491">
        <v>0</v>
      </c>
      <c r="M1491">
        <v>1</v>
      </c>
      <c r="N1491" t="s">
        <v>49</v>
      </c>
      <c r="O1491" t="s">
        <v>479</v>
      </c>
      <c r="P1491">
        <v>0</v>
      </c>
      <c r="Q1491" t="s">
        <v>51</v>
      </c>
      <c r="R1491" t="s">
        <v>51</v>
      </c>
      <c r="S1491" t="s">
        <v>13566</v>
      </c>
      <c r="T1491">
        <v>2.649004253270359</v>
      </c>
      <c r="U1491">
        <v>100</v>
      </c>
      <c r="V1491" t="s">
        <v>15481</v>
      </c>
      <c r="W1491" t="s">
        <v>15481</v>
      </c>
      <c r="X1491" t="s">
        <v>13243</v>
      </c>
      <c r="Y1491" s="102">
        <v>45993.385736689816</v>
      </c>
    </row>
    <row r="1492" spans="1:25" x14ac:dyDescent="0.25">
      <c r="A1492">
        <v>2621</v>
      </c>
      <c r="B1492" t="s">
        <v>3504</v>
      </c>
      <c r="C1492" t="s">
        <v>3505</v>
      </c>
      <c r="D1492" t="s">
        <v>3506</v>
      </c>
      <c r="E1492" t="s">
        <v>1820</v>
      </c>
      <c r="F1492" t="s">
        <v>3478</v>
      </c>
      <c r="G1492" t="s">
        <v>3507</v>
      </c>
      <c r="H1492">
        <v>1950</v>
      </c>
      <c r="I1492" t="s">
        <v>15450</v>
      </c>
      <c r="J1492" t="s">
        <v>2218</v>
      </c>
      <c r="K1492" t="s">
        <v>13254</v>
      </c>
      <c r="L1492">
        <v>2</v>
      </c>
      <c r="M1492">
        <v>2</v>
      </c>
      <c r="N1492" t="s">
        <v>59</v>
      </c>
      <c r="O1492" t="s">
        <v>50</v>
      </c>
      <c r="P1492">
        <v>0</v>
      </c>
      <c r="Q1492" t="s">
        <v>51</v>
      </c>
      <c r="R1492" t="s">
        <v>51</v>
      </c>
      <c r="S1492" t="s">
        <v>13567</v>
      </c>
      <c r="T1492">
        <v>3.1075678925549841</v>
      </c>
      <c r="U1492">
        <v>46.2</v>
      </c>
      <c r="V1492" t="s">
        <v>15481</v>
      </c>
      <c r="W1492" t="s">
        <v>15481</v>
      </c>
      <c r="X1492" t="s">
        <v>13243</v>
      </c>
      <c r="Y1492" s="102">
        <v>45993.385736689816</v>
      </c>
    </row>
    <row r="1493" spans="1:25" x14ac:dyDescent="0.25">
      <c r="A1493">
        <v>2622</v>
      </c>
      <c r="B1493" t="s">
        <v>3508</v>
      </c>
      <c r="C1493" t="s">
        <v>3509</v>
      </c>
      <c r="D1493" t="s">
        <v>3510</v>
      </c>
      <c r="E1493" t="s">
        <v>1820</v>
      </c>
      <c r="F1493" t="s">
        <v>3478</v>
      </c>
      <c r="G1493" t="s">
        <v>3511</v>
      </c>
      <c r="H1493">
        <v>1986</v>
      </c>
      <c r="I1493" t="s">
        <v>15440</v>
      </c>
      <c r="J1493" t="s">
        <v>48</v>
      </c>
      <c r="K1493" t="s">
        <v>13251</v>
      </c>
      <c r="L1493">
        <v>0</v>
      </c>
      <c r="M1493">
        <v>3</v>
      </c>
      <c r="N1493" t="s">
        <v>64</v>
      </c>
      <c r="O1493" t="s">
        <v>65</v>
      </c>
      <c r="P1493">
        <v>0</v>
      </c>
      <c r="Q1493" t="s">
        <v>51</v>
      </c>
      <c r="R1493" t="s">
        <v>51</v>
      </c>
      <c r="S1493" t="s">
        <v>13567</v>
      </c>
      <c r="T1493">
        <v>4.9493634153380412</v>
      </c>
      <c r="U1493">
        <v>55</v>
      </c>
      <c r="V1493" t="s">
        <v>15481</v>
      </c>
      <c r="W1493" t="s">
        <v>15481</v>
      </c>
      <c r="X1493" t="s">
        <v>13243</v>
      </c>
      <c r="Y1493" s="102">
        <v>45993.385736689816</v>
      </c>
    </row>
    <row r="1494" spans="1:25" x14ac:dyDescent="0.25">
      <c r="A1494">
        <v>2623</v>
      </c>
      <c r="B1494" t="s">
        <v>3512</v>
      </c>
      <c r="C1494" t="s">
        <v>3513</v>
      </c>
      <c r="D1494" t="s">
        <v>3514</v>
      </c>
      <c r="E1494" t="s">
        <v>1820</v>
      </c>
      <c r="F1494" t="s">
        <v>2043</v>
      </c>
      <c r="G1494" t="s">
        <v>3515</v>
      </c>
      <c r="H1494">
        <v>1983</v>
      </c>
      <c r="I1494" t="s">
        <v>15440</v>
      </c>
      <c r="J1494" t="s">
        <v>48</v>
      </c>
      <c r="K1494" t="s">
        <v>13344</v>
      </c>
      <c r="L1494">
        <v>1</v>
      </c>
      <c r="M1494">
        <v>4</v>
      </c>
      <c r="N1494" t="s">
        <v>73</v>
      </c>
      <c r="O1494" t="s">
        <v>50</v>
      </c>
      <c r="P1494">
        <v>0</v>
      </c>
      <c r="Q1494" t="s">
        <v>51</v>
      </c>
      <c r="R1494" t="s">
        <v>51</v>
      </c>
      <c r="S1494" t="s">
        <v>13568</v>
      </c>
      <c r="T1494">
        <v>0.26812151686839686</v>
      </c>
      <c r="U1494">
        <v>74.5</v>
      </c>
      <c r="V1494" t="s">
        <v>15481</v>
      </c>
      <c r="W1494" t="s">
        <v>15481</v>
      </c>
      <c r="X1494" t="s">
        <v>13243</v>
      </c>
      <c r="Y1494" s="102">
        <v>45993.385736689816</v>
      </c>
    </row>
    <row r="1495" spans="1:25" x14ac:dyDescent="0.25">
      <c r="A1495">
        <v>2624</v>
      </c>
      <c r="B1495" t="s">
        <v>3516</v>
      </c>
      <c r="C1495" t="s">
        <v>3517</v>
      </c>
      <c r="D1495" t="s">
        <v>3514</v>
      </c>
      <c r="E1495" t="s">
        <v>1820</v>
      </c>
      <c r="F1495" t="s">
        <v>2043</v>
      </c>
      <c r="G1495" t="s">
        <v>3518</v>
      </c>
      <c r="H1495">
        <v>1976</v>
      </c>
      <c r="I1495" t="s">
        <v>15450</v>
      </c>
      <c r="J1495" t="s">
        <v>928</v>
      </c>
      <c r="K1495" t="s">
        <v>13344</v>
      </c>
      <c r="L1495">
        <v>3</v>
      </c>
      <c r="M1495">
        <v>2</v>
      </c>
      <c r="N1495" t="s">
        <v>928</v>
      </c>
      <c r="O1495" t="s">
        <v>50</v>
      </c>
      <c r="P1495">
        <v>0</v>
      </c>
      <c r="Q1495" t="s">
        <v>51</v>
      </c>
      <c r="R1495" t="s">
        <v>51</v>
      </c>
      <c r="S1495" t="s">
        <v>13568</v>
      </c>
      <c r="T1495">
        <v>14.542596690724354</v>
      </c>
      <c r="U1495">
        <v>40.799999999999997</v>
      </c>
      <c r="V1495" t="s">
        <v>15481</v>
      </c>
      <c r="W1495" t="s">
        <v>15481</v>
      </c>
      <c r="X1495" t="s">
        <v>13243</v>
      </c>
      <c r="Y1495" s="102">
        <v>45993.385736689816</v>
      </c>
    </row>
    <row r="1496" spans="1:25" x14ac:dyDescent="0.25">
      <c r="A1496">
        <v>2625</v>
      </c>
      <c r="B1496" t="s">
        <v>3519</v>
      </c>
      <c r="C1496" t="s">
        <v>3520</v>
      </c>
      <c r="D1496" t="s">
        <v>3521</v>
      </c>
      <c r="E1496" t="s">
        <v>1820</v>
      </c>
      <c r="F1496" t="s">
        <v>2043</v>
      </c>
      <c r="G1496" t="s">
        <v>3522</v>
      </c>
      <c r="H1496">
        <v>1979</v>
      </c>
      <c r="I1496" t="s">
        <v>15450</v>
      </c>
      <c r="J1496" t="s">
        <v>928</v>
      </c>
      <c r="K1496" t="s">
        <v>13344</v>
      </c>
      <c r="L1496">
        <v>3</v>
      </c>
      <c r="M1496">
        <v>2</v>
      </c>
      <c r="N1496" t="s">
        <v>928</v>
      </c>
      <c r="O1496" t="s">
        <v>50</v>
      </c>
      <c r="P1496">
        <v>0</v>
      </c>
      <c r="Q1496" t="s">
        <v>51</v>
      </c>
      <c r="R1496" t="s">
        <v>51</v>
      </c>
      <c r="S1496" t="s">
        <v>13568</v>
      </c>
      <c r="T1496">
        <v>16.688859536308609</v>
      </c>
      <c r="U1496">
        <v>39</v>
      </c>
      <c r="V1496" t="s">
        <v>15481</v>
      </c>
      <c r="W1496" t="s">
        <v>15481</v>
      </c>
      <c r="X1496" t="s">
        <v>13243</v>
      </c>
      <c r="Y1496" s="102">
        <v>45993.385736689816</v>
      </c>
    </row>
    <row r="1497" spans="1:25" x14ac:dyDescent="0.25">
      <c r="A1497">
        <v>2626</v>
      </c>
      <c r="B1497" t="s">
        <v>3523</v>
      </c>
      <c r="C1497" t="s">
        <v>3524</v>
      </c>
      <c r="D1497" t="s">
        <v>3525</v>
      </c>
      <c r="E1497" t="s">
        <v>1820</v>
      </c>
      <c r="F1497" t="s">
        <v>2043</v>
      </c>
      <c r="G1497" t="s">
        <v>3526</v>
      </c>
      <c r="H1497">
        <v>1988</v>
      </c>
      <c r="I1497" t="s">
        <v>15450</v>
      </c>
      <c r="J1497" t="s">
        <v>48</v>
      </c>
      <c r="K1497" t="s">
        <v>13344</v>
      </c>
      <c r="M1497">
        <v>2</v>
      </c>
      <c r="N1497" t="s">
        <v>73</v>
      </c>
      <c r="O1497" t="s">
        <v>50</v>
      </c>
      <c r="P1497">
        <v>0</v>
      </c>
      <c r="Q1497" t="s">
        <v>51</v>
      </c>
      <c r="R1497" t="s">
        <v>51</v>
      </c>
      <c r="S1497" t="s">
        <v>13569</v>
      </c>
      <c r="T1497">
        <v>8.3261249134692754</v>
      </c>
      <c r="U1497">
        <v>46.2</v>
      </c>
      <c r="V1497" t="s">
        <v>15481</v>
      </c>
      <c r="W1497" t="s">
        <v>15481</v>
      </c>
      <c r="X1497" t="s">
        <v>13243</v>
      </c>
      <c r="Y1497" s="102">
        <v>45993.385736689816</v>
      </c>
    </row>
    <row r="1498" spans="1:25" x14ac:dyDescent="0.25">
      <c r="A1498">
        <v>2627</v>
      </c>
      <c r="B1498" t="s">
        <v>3527</v>
      </c>
      <c r="C1498" t="s">
        <v>3528</v>
      </c>
      <c r="D1498" t="s">
        <v>3529</v>
      </c>
      <c r="E1498" t="s">
        <v>1820</v>
      </c>
      <c r="F1498" t="s">
        <v>2043</v>
      </c>
      <c r="G1498" t="s">
        <v>2050</v>
      </c>
      <c r="H1498">
        <v>1975</v>
      </c>
      <c r="I1498" t="s">
        <v>15450</v>
      </c>
      <c r="J1498" t="s">
        <v>928</v>
      </c>
      <c r="K1498" t="s">
        <v>13256</v>
      </c>
      <c r="L1498">
        <v>0</v>
      </c>
      <c r="M1498">
        <v>1</v>
      </c>
      <c r="N1498" t="s">
        <v>59</v>
      </c>
      <c r="O1498" t="s">
        <v>50</v>
      </c>
      <c r="P1498">
        <v>0</v>
      </c>
      <c r="Q1498" t="s">
        <v>51</v>
      </c>
      <c r="R1498" t="s">
        <v>51</v>
      </c>
      <c r="S1498" t="s">
        <v>13570</v>
      </c>
      <c r="T1498">
        <v>8.8114188673559717</v>
      </c>
      <c r="U1498">
        <v>49.6</v>
      </c>
      <c r="V1498" t="s">
        <v>15481</v>
      </c>
      <c r="W1498" t="s">
        <v>15481</v>
      </c>
      <c r="X1498" t="s">
        <v>13243</v>
      </c>
      <c r="Y1498" s="102">
        <v>45993.385736689816</v>
      </c>
    </row>
    <row r="1499" spans="1:25" x14ac:dyDescent="0.25">
      <c r="A1499">
        <v>2628</v>
      </c>
      <c r="B1499" t="s">
        <v>3530</v>
      </c>
      <c r="C1499" t="s">
        <v>3531</v>
      </c>
      <c r="D1499" t="s">
        <v>3532</v>
      </c>
      <c r="E1499" t="s">
        <v>1820</v>
      </c>
      <c r="F1499" t="s">
        <v>2043</v>
      </c>
      <c r="G1499" t="s">
        <v>3533</v>
      </c>
      <c r="H1499">
        <v>1975</v>
      </c>
      <c r="I1499" t="s">
        <v>15450</v>
      </c>
      <c r="J1499" t="s">
        <v>928</v>
      </c>
      <c r="K1499" t="s">
        <v>13256</v>
      </c>
      <c r="L1499">
        <v>0</v>
      </c>
      <c r="M1499">
        <v>2</v>
      </c>
      <c r="N1499" t="s">
        <v>73</v>
      </c>
      <c r="O1499" t="s">
        <v>50</v>
      </c>
      <c r="P1499">
        <v>0</v>
      </c>
      <c r="Q1499" t="s">
        <v>51</v>
      </c>
      <c r="R1499" t="s">
        <v>51</v>
      </c>
      <c r="S1499" t="s">
        <v>13571</v>
      </c>
      <c r="T1499">
        <v>8.2993186618274102</v>
      </c>
      <c r="U1499">
        <v>57.9</v>
      </c>
      <c r="V1499" t="s">
        <v>15481</v>
      </c>
      <c r="W1499" t="s">
        <v>15481</v>
      </c>
      <c r="X1499" t="s">
        <v>13243</v>
      </c>
      <c r="Y1499" s="102">
        <v>45993.385736689816</v>
      </c>
    </row>
    <row r="1500" spans="1:25" x14ac:dyDescent="0.25">
      <c r="A1500">
        <v>2629</v>
      </c>
      <c r="B1500" t="s">
        <v>3534</v>
      </c>
      <c r="C1500" t="s">
        <v>3535</v>
      </c>
      <c r="D1500" t="s">
        <v>3536</v>
      </c>
      <c r="E1500" t="s">
        <v>1820</v>
      </c>
      <c r="F1500" t="s">
        <v>2043</v>
      </c>
      <c r="G1500" t="s">
        <v>3533</v>
      </c>
      <c r="H1500">
        <v>1985</v>
      </c>
      <c r="I1500" t="s">
        <v>15450</v>
      </c>
      <c r="J1500" t="s">
        <v>48</v>
      </c>
      <c r="K1500" t="s">
        <v>13344</v>
      </c>
      <c r="L1500">
        <v>2</v>
      </c>
      <c r="M1500">
        <v>2</v>
      </c>
      <c r="N1500" t="s">
        <v>928</v>
      </c>
      <c r="O1500" t="s">
        <v>50</v>
      </c>
      <c r="P1500">
        <v>0</v>
      </c>
      <c r="Q1500" t="s">
        <v>51</v>
      </c>
      <c r="R1500" t="s">
        <v>51</v>
      </c>
      <c r="S1500" t="s">
        <v>13572</v>
      </c>
      <c r="T1500">
        <v>1.6006133081320659</v>
      </c>
      <c r="U1500">
        <v>57.6</v>
      </c>
      <c r="V1500" t="s">
        <v>15481</v>
      </c>
      <c r="W1500" t="s">
        <v>15481</v>
      </c>
      <c r="X1500" t="s">
        <v>13243</v>
      </c>
      <c r="Y1500" s="102">
        <v>45993.385736689816</v>
      </c>
    </row>
    <row r="1501" spans="1:25" x14ac:dyDescent="0.25">
      <c r="A1501">
        <v>2630</v>
      </c>
      <c r="B1501" t="s">
        <v>3537</v>
      </c>
      <c r="C1501" t="s">
        <v>3538</v>
      </c>
      <c r="D1501" t="s">
        <v>3539</v>
      </c>
      <c r="E1501" t="s">
        <v>1820</v>
      </c>
      <c r="F1501" t="s">
        <v>2043</v>
      </c>
      <c r="G1501" t="s">
        <v>2076</v>
      </c>
      <c r="H1501">
        <v>1969</v>
      </c>
      <c r="I1501" t="s">
        <v>15470</v>
      </c>
      <c r="J1501" t="s">
        <v>48</v>
      </c>
      <c r="K1501" t="s">
        <v>13251</v>
      </c>
      <c r="L1501">
        <v>0</v>
      </c>
      <c r="M1501">
        <v>4</v>
      </c>
      <c r="N1501" t="s">
        <v>49</v>
      </c>
      <c r="O1501" t="s">
        <v>50</v>
      </c>
      <c r="P1501">
        <v>0</v>
      </c>
      <c r="Q1501" t="s">
        <v>51</v>
      </c>
      <c r="R1501" t="s">
        <v>51</v>
      </c>
      <c r="S1501" t="s">
        <v>13573</v>
      </c>
      <c r="T1501">
        <v>0.33260005593625985</v>
      </c>
      <c r="U1501">
        <v>281.10000000000002</v>
      </c>
      <c r="V1501" t="s">
        <v>15172</v>
      </c>
      <c r="W1501" t="s">
        <v>15172</v>
      </c>
      <c r="X1501" t="s">
        <v>13242</v>
      </c>
      <c r="Y1501" s="102">
        <v>45993.385736689816</v>
      </c>
    </row>
    <row r="1502" spans="1:25" x14ac:dyDescent="0.25">
      <c r="A1502">
        <v>2631</v>
      </c>
      <c r="B1502" t="s">
        <v>3540</v>
      </c>
      <c r="C1502" t="s">
        <v>3541</v>
      </c>
      <c r="D1502" t="s">
        <v>3542</v>
      </c>
      <c r="E1502" t="s">
        <v>1820</v>
      </c>
      <c r="F1502" t="s">
        <v>2043</v>
      </c>
      <c r="G1502" t="s">
        <v>3543</v>
      </c>
      <c r="H1502">
        <v>1977</v>
      </c>
      <c r="I1502" t="s">
        <v>15440</v>
      </c>
      <c r="J1502" t="s">
        <v>48</v>
      </c>
      <c r="K1502" t="s">
        <v>13251</v>
      </c>
      <c r="L1502">
        <v>0</v>
      </c>
      <c r="M1502">
        <v>1</v>
      </c>
      <c r="N1502" t="s">
        <v>49</v>
      </c>
      <c r="O1502" t="s">
        <v>50</v>
      </c>
      <c r="P1502">
        <v>0</v>
      </c>
      <c r="Q1502" t="s">
        <v>51</v>
      </c>
      <c r="R1502" t="s">
        <v>51</v>
      </c>
      <c r="S1502" t="s">
        <v>13574</v>
      </c>
      <c r="T1502">
        <v>0.61522175837453708</v>
      </c>
      <c r="U1502">
        <v>46.1</v>
      </c>
      <c r="V1502" t="s">
        <v>15172</v>
      </c>
      <c r="W1502" t="s">
        <v>15172</v>
      </c>
      <c r="X1502" t="s">
        <v>13242</v>
      </c>
      <c r="Y1502" s="102">
        <v>45993.385736689816</v>
      </c>
    </row>
    <row r="1503" spans="1:25" x14ac:dyDescent="0.25">
      <c r="A1503">
        <v>2632</v>
      </c>
      <c r="B1503" t="s">
        <v>3544</v>
      </c>
      <c r="C1503" t="s">
        <v>3545</v>
      </c>
      <c r="D1503" t="s">
        <v>3542</v>
      </c>
      <c r="E1503" t="s">
        <v>1820</v>
      </c>
      <c r="F1503" t="s">
        <v>2043</v>
      </c>
      <c r="G1503" t="s">
        <v>3546</v>
      </c>
      <c r="H1503">
        <v>1973</v>
      </c>
      <c r="I1503" t="s">
        <v>15440</v>
      </c>
      <c r="J1503" t="s">
        <v>48</v>
      </c>
      <c r="K1503" t="s">
        <v>13251</v>
      </c>
      <c r="L1503">
        <v>0</v>
      </c>
      <c r="M1503">
        <v>4</v>
      </c>
      <c r="N1503" t="s">
        <v>49</v>
      </c>
      <c r="O1503" t="s">
        <v>50</v>
      </c>
      <c r="P1503">
        <v>0</v>
      </c>
      <c r="Q1503" t="s">
        <v>51</v>
      </c>
      <c r="R1503" t="s">
        <v>51</v>
      </c>
      <c r="S1503" t="s">
        <v>13574</v>
      </c>
      <c r="T1503">
        <v>7.6744000000000007E-2</v>
      </c>
      <c r="U1503">
        <v>273.89999999999998</v>
      </c>
      <c r="V1503" t="s">
        <v>15172</v>
      </c>
      <c r="W1503" t="s">
        <v>15172</v>
      </c>
      <c r="X1503" t="s">
        <v>13242</v>
      </c>
      <c r="Y1503" s="102">
        <v>45993.385736689816</v>
      </c>
    </row>
    <row r="1504" spans="1:25" x14ac:dyDescent="0.25">
      <c r="A1504">
        <v>2633</v>
      </c>
      <c r="B1504" t="s">
        <v>3547</v>
      </c>
      <c r="C1504" t="s">
        <v>3548</v>
      </c>
      <c r="D1504" t="s">
        <v>3549</v>
      </c>
      <c r="E1504" t="s">
        <v>1820</v>
      </c>
      <c r="F1504" t="s">
        <v>2043</v>
      </c>
      <c r="G1504" t="s">
        <v>3550</v>
      </c>
      <c r="H1504">
        <v>2003</v>
      </c>
      <c r="I1504" t="s">
        <v>15441</v>
      </c>
      <c r="J1504" t="s">
        <v>48</v>
      </c>
      <c r="K1504" t="s">
        <v>13251</v>
      </c>
      <c r="L1504">
        <v>0</v>
      </c>
      <c r="M1504">
        <v>3</v>
      </c>
      <c r="N1504" t="s">
        <v>49</v>
      </c>
      <c r="O1504" t="s">
        <v>50</v>
      </c>
      <c r="P1504">
        <v>0</v>
      </c>
      <c r="Q1504" t="s">
        <v>51</v>
      </c>
      <c r="R1504" t="s">
        <v>51</v>
      </c>
      <c r="S1504" t="s">
        <v>13575</v>
      </c>
      <c r="T1504">
        <v>7.1174295264192802</v>
      </c>
      <c r="U1504">
        <v>203.5</v>
      </c>
      <c r="V1504" t="s">
        <v>15481</v>
      </c>
      <c r="W1504" t="s">
        <v>15481</v>
      </c>
      <c r="X1504" t="s">
        <v>13243</v>
      </c>
      <c r="Y1504" s="102">
        <v>45993.385736689816</v>
      </c>
    </row>
    <row r="1505" spans="1:25" x14ac:dyDescent="0.25">
      <c r="A1505">
        <v>2634</v>
      </c>
      <c r="B1505" t="s">
        <v>3551</v>
      </c>
      <c r="C1505" t="s">
        <v>3552</v>
      </c>
      <c r="D1505" t="s">
        <v>3553</v>
      </c>
      <c r="E1505" t="s">
        <v>1820</v>
      </c>
      <c r="F1505" t="s">
        <v>2043</v>
      </c>
      <c r="G1505" t="s">
        <v>3554</v>
      </c>
      <c r="H1505">
        <v>1951</v>
      </c>
      <c r="I1505" t="s">
        <v>15440</v>
      </c>
      <c r="J1505" t="s">
        <v>48</v>
      </c>
      <c r="K1505" t="s">
        <v>13254</v>
      </c>
      <c r="L1505">
        <v>0.3</v>
      </c>
      <c r="M1505">
        <v>2</v>
      </c>
      <c r="N1505" t="s">
        <v>73</v>
      </c>
      <c r="O1505" t="s">
        <v>50</v>
      </c>
      <c r="P1505">
        <v>0</v>
      </c>
      <c r="Q1505" t="s">
        <v>51</v>
      </c>
      <c r="R1505" t="s">
        <v>51</v>
      </c>
      <c r="S1505" t="s">
        <v>13576</v>
      </c>
      <c r="T1505">
        <v>1.6408879822631559</v>
      </c>
      <c r="U1505">
        <v>107.2</v>
      </c>
      <c r="V1505" t="s">
        <v>15172</v>
      </c>
      <c r="W1505" t="s">
        <v>15172</v>
      </c>
      <c r="X1505" t="s">
        <v>13243</v>
      </c>
      <c r="Y1505" s="102">
        <v>45993.385736689816</v>
      </c>
    </row>
    <row r="1506" spans="1:25" x14ac:dyDescent="0.25">
      <c r="A1506">
        <v>2635</v>
      </c>
      <c r="B1506" t="s">
        <v>3555</v>
      </c>
      <c r="C1506" t="s">
        <v>3556</v>
      </c>
      <c r="D1506" t="s">
        <v>3557</v>
      </c>
      <c r="E1506" t="s">
        <v>1820</v>
      </c>
      <c r="F1506" t="s">
        <v>2043</v>
      </c>
      <c r="G1506" t="s">
        <v>2062</v>
      </c>
      <c r="H1506">
        <v>1988</v>
      </c>
      <c r="I1506" t="s">
        <v>15450</v>
      </c>
      <c r="J1506" t="s">
        <v>48</v>
      </c>
      <c r="K1506" t="s">
        <v>13344</v>
      </c>
      <c r="L1506">
        <v>1</v>
      </c>
      <c r="M1506">
        <v>2</v>
      </c>
      <c r="N1506" t="s">
        <v>59</v>
      </c>
      <c r="O1506" t="s">
        <v>50</v>
      </c>
      <c r="P1506">
        <v>0</v>
      </c>
      <c r="Q1506" t="s">
        <v>51</v>
      </c>
      <c r="R1506" t="s">
        <v>51</v>
      </c>
      <c r="S1506" t="s">
        <v>13577</v>
      </c>
      <c r="T1506">
        <v>4.9942897551007084</v>
      </c>
      <c r="U1506">
        <v>38.299999999999997</v>
      </c>
      <c r="V1506" t="s">
        <v>15481</v>
      </c>
      <c r="W1506" t="s">
        <v>15481</v>
      </c>
      <c r="X1506" t="s">
        <v>13243</v>
      </c>
      <c r="Y1506" s="102">
        <v>45993.385736689816</v>
      </c>
    </row>
    <row r="1507" spans="1:25" x14ac:dyDescent="0.25">
      <c r="A1507">
        <v>2636</v>
      </c>
      <c r="B1507" t="s">
        <v>3558</v>
      </c>
      <c r="C1507" t="s">
        <v>3559</v>
      </c>
      <c r="D1507" t="s">
        <v>3557</v>
      </c>
      <c r="E1507" t="s">
        <v>1820</v>
      </c>
      <c r="F1507" t="s">
        <v>2043</v>
      </c>
      <c r="G1507" t="s">
        <v>2059</v>
      </c>
      <c r="H1507">
        <v>1986</v>
      </c>
      <c r="I1507" t="s">
        <v>15440</v>
      </c>
      <c r="J1507" t="s">
        <v>51</v>
      </c>
      <c r="K1507" t="s">
        <v>15442</v>
      </c>
      <c r="L1507">
        <v>0</v>
      </c>
      <c r="M1507">
        <v>3</v>
      </c>
      <c r="N1507" t="s">
        <v>59</v>
      </c>
      <c r="O1507" t="s">
        <v>116</v>
      </c>
      <c r="P1507">
        <v>0</v>
      </c>
      <c r="Q1507" t="s">
        <v>51</v>
      </c>
      <c r="R1507" t="s">
        <v>51</v>
      </c>
      <c r="S1507" t="s">
        <v>13577</v>
      </c>
      <c r="T1507">
        <v>10.886855953659412</v>
      </c>
      <c r="U1507">
        <v>49</v>
      </c>
      <c r="V1507" t="s">
        <v>15481</v>
      </c>
      <c r="W1507" t="s">
        <v>15481</v>
      </c>
      <c r="X1507" t="s">
        <v>13243</v>
      </c>
      <c r="Y1507" s="102">
        <v>45993.385736689816</v>
      </c>
    </row>
    <row r="1508" spans="1:25" x14ac:dyDescent="0.25">
      <c r="A1508">
        <v>2637</v>
      </c>
      <c r="B1508" t="s">
        <v>3560</v>
      </c>
      <c r="C1508" t="s">
        <v>3561</v>
      </c>
      <c r="D1508" t="s">
        <v>3557</v>
      </c>
      <c r="E1508" t="s">
        <v>1820</v>
      </c>
      <c r="F1508" t="s">
        <v>2043</v>
      </c>
      <c r="G1508" t="s">
        <v>2056</v>
      </c>
      <c r="H1508">
        <v>1920</v>
      </c>
      <c r="I1508" t="s">
        <v>15450</v>
      </c>
      <c r="J1508" t="s">
        <v>928</v>
      </c>
      <c r="K1508" t="s">
        <v>13344</v>
      </c>
      <c r="L1508">
        <v>8</v>
      </c>
      <c r="M1508">
        <v>2</v>
      </c>
      <c r="N1508" t="s">
        <v>928</v>
      </c>
      <c r="O1508" t="s">
        <v>50</v>
      </c>
      <c r="P1508">
        <v>0</v>
      </c>
      <c r="Q1508" t="s">
        <v>51</v>
      </c>
      <c r="R1508" t="s">
        <v>51</v>
      </c>
      <c r="S1508" t="s">
        <v>13577</v>
      </c>
      <c r="T1508">
        <v>12.808493032832938</v>
      </c>
      <c r="U1508">
        <v>30.5</v>
      </c>
      <c r="V1508" t="s">
        <v>15481</v>
      </c>
      <c r="W1508" t="s">
        <v>15481</v>
      </c>
      <c r="X1508" t="s">
        <v>13243</v>
      </c>
      <c r="Y1508" s="102">
        <v>45993.385736689816</v>
      </c>
    </row>
    <row r="1509" spans="1:25" x14ac:dyDescent="0.25">
      <c r="A1509">
        <v>2638</v>
      </c>
      <c r="B1509" t="s">
        <v>3562</v>
      </c>
      <c r="C1509" t="s">
        <v>3563</v>
      </c>
      <c r="D1509" t="s">
        <v>3557</v>
      </c>
      <c r="E1509" t="s">
        <v>1820</v>
      </c>
      <c r="F1509" t="s">
        <v>2043</v>
      </c>
      <c r="G1509" t="s">
        <v>2050</v>
      </c>
      <c r="H1509">
        <v>1920</v>
      </c>
      <c r="I1509" t="s">
        <v>15450</v>
      </c>
      <c r="J1509" t="s">
        <v>928</v>
      </c>
      <c r="K1509" t="s">
        <v>13344</v>
      </c>
      <c r="L1509">
        <v>10</v>
      </c>
      <c r="M1509">
        <v>2</v>
      </c>
      <c r="N1509" t="s">
        <v>928</v>
      </c>
      <c r="O1509" t="s">
        <v>50</v>
      </c>
      <c r="P1509">
        <v>0</v>
      </c>
      <c r="Q1509" t="s">
        <v>51</v>
      </c>
      <c r="R1509" t="s">
        <v>51</v>
      </c>
      <c r="S1509" t="s">
        <v>13577</v>
      </c>
      <c r="T1509">
        <v>16.216955173846507</v>
      </c>
      <c r="U1509">
        <v>39.5</v>
      </c>
      <c r="V1509" t="s">
        <v>15481</v>
      </c>
      <c r="W1509" t="s">
        <v>15481</v>
      </c>
      <c r="X1509" t="s">
        <v>13243</v>
      </c>
      <c r="Y1509" s="102">
        <v>45993.385736689816</v>
      </c>
    </row>
    <row r="1510" spans="1:25" x14ac:dyDescent="0.25">
      <c r="A1510">
        <v>2639</v>
      </c>
      <c r="B1510" t="s">
        <v>3564</v>
      </c>
      <c r="C1510" t="s">
        <v>3565</v>
      </c>
      <c r="D1510" t="s">
        <v>3557</v>
      </c>
      <c r="E1510" t="s">
        <v>1820</v>
      </c>
      <c r="F1510" t="s">
        <v>2043</v>
      </c>
      <c r="G1510" t="s">
        <v>3566</v>
      </c>
      <c r="H1510">
        <v>1997</v>
      </c>
      <c r="I1510" t="s">
        <v>15440</v>
      </c>
      <c r="J1510" t="s">
        <v>51</v>
      </c>
      <c r="K1510" t="s">
        <v>15442</v>
      </c>
      <c r="L1510">
        <v>0</v>
      </c>
      <c r="M1510">
        <v>3</v>
      </c>
      <c r="N1510" t="s">
        <v>59</v>
      </c>
      <c r="O1510" t="s">
        <v>116</v>
      </c>
      <c r="P1510">
        <v>0</v>
      </c>
      <c r="Q1510" t="s">
        <v>51</v>
      </c>
      <c r="R1510" t="s">
        <v>51</v>
      </c>
      <c r="S1510" t="s">
        <v>13577</v>
      </c>
      <c r="T1510">
        <v>16.366687156098116</v>
      </c>
      <c r="U1510">
        <v>75</v>
      </c>
      <c r="V1510" t="s">
        <v>15481</v>
      </c>
      <c r="W1510" t="s">
        <v>15481</v>
      </c>
      <c r="X1510" t="s">
        <v>13243</v>
      </c>
      <c r="Y1510" s="102">
        <v>45993.385736689816</v>
      </c>
    </row>
    <row r="1511" spans="1:25" x14ac:dyDescent="0.25">
      <c r="A1511">
        <v>2640</v>
      </c>
      <c r="B1511" t="s">
        <v>3567</v>
      </c>
      <c r="C1511" t="s">
        <v>3568</v>
      </c>
      <c r="D1511" t="s">
        <v>3557</v>
      </c>
      <c r="E1511" t="s">
        <v>1820</v>
      </c>
      <c r="F1511" t="s">
        <v>2043</v>
      </c>
      <c r="G1511" t="s">
        <v>3569</v>
      </c>
      <c r="H1511">
        <v>1921</v>
      </c>
      <c r="I1511" t="s">
        <v>15489</v>
      </c>
      <c r="J1511" t="s">
        <v>48</v>
      </c>
      <c r="K1511" t="s">
        <v>13254</v>
      </c>
      <c r="L1511">
        <v>2</v>
      </c>
      <c r="M1511">
        <v>6</v>
      </c>
      <c r="N1511" t="s">
        <v>165</v>
      </c>
      <c r="O1511" t="s">
        <v>65</v>
      </c>
      <c r="P1511">
        <v>0</v>
      </c>
      <c r="Q1511" t="s">
        <v>51</v>
      </c>
      <c r="R1511" t="s">
        <v>51</v>
      </c>
      <c r="S1511" t="s">
        <v>13577</v>
      </c>
      <c r="T1511">
        <v>20.659745442030339</v>
      </c>
      <c r="U1511">
        <v>98</v>
      </c>
      <c r="V1511" t="s">
        <v>15481</v>
      </c>
      <c r="W1511" t="s">
        <v>15481</v>
      </c>
      <c r="X1511" t="s">
        <v>13242</v>
      </c>
      <c r="Y1511" s="102">
        <v>45993.385736689816</v>
      </c>
    </row>
    <row r="1512" spans="1:25" x14ac:dyDescent="0.25">
      <c r="A1512">
        <v>2642</v>
      </c>
      <c r="B1512" t="s">
        <v>3570</v>
      </c>
      <c r="C1512" t="s">
        <v>3571</v>
      </c>
      <c r="D1512" t="s">
        <v>3572</v>
      </c>
      <c r="E1512" t="s">
        <v>1820</v>
      </c>
      <c r="F1512" t="s">
        <v>2043</v>
      </c>
      <c r="G1512" t="s">
        <v>3573</v>
      </c>
      <c r="H1512">
        <v>1976</v>
      </c>
      <c r="I1512" t="s">
        <v>15440</v>
      </c>
      <c r="J1512" t="s">
        <v>48</v>
      </c>
      <c r="K1512" t="s">
        <v>13251</v>
      </c>
      <c r="L1512">
        <v>0</v>
      </c>
      <c r="M1512">
        <v>4</v>
      </c>
      <c r="N1512" t="s">
        <v>49</v>
      </c>
      <c r="O1512" t="s">
        <v>50</v>
      </c>
      <c r="P1512">
        <v>0</v>
      </c>
      <c r="Q1512" t="s">
        <v>51</v>
      </c>
      <c r="R1512" t="s">
        <v>51</v>
      </c>
      <c r="S1512" t="s">
        <v>13578</v>
      </c>
      <c r="T1512">
        <v>0.10402696946646778</v>
      </c>
      <c r="U1512">
        <v>301.8</v>
      </c>
      <c r="V1512" t="s">
        <v>15172</v>
      </c>
      <c r="W1512" t="s">
        <v>15172</v>
      </c>
      <c r="X1512" t="s">
        <v>13242</v>
      </c>
      <c r="Y1512" s="102">
        <v>45993.385736689816</v>
      </c>
    </row>
    <row r="1513" spans="1:25" x14ac:dyDescent="0.25">
      <c r="A1513">
        <v>2643</v>
      </c>
      <c r="B1513" t="s">
        <v>3574</v>
      </c>
      <c r="C1513" t="s">
        <v>3575</v>
      </c>
      <c r="D1513" t="s">
        <v>3572</v>
      </c>
      <c r="E1513" t="s">
        <v>1820</v>
      </c>
      <c r="F1513" t="s">
        <v>2043</v>
      </c>
      <c r="G1513" t="s">
        <v>3576</v>
      </c>
      <c r="H1513">
        <v>1940</v>
      </c>
      <c r="I1513" t="s">
        <v>15450</v>
      </c>
      <c r="J1513" t="s">
        <v>928</v>
      </c>
      <c r="K1513" t="s">
        <v>13344</v>
      </c>
      <c r="L1513">
        <v>3</v>
      </c>
      <c r="M1513">
        <v>2</v>
      </c>
      <c r="N1513" t="s">
        <v>928</v>
      </c>
      <c r="O1513" t="s">
        <v>50</v>
      </c>
      <c r="P1513">
        <v>0</v>
      </c>
      <c r="Q1513" t="s">
        <v>51</v>
      </c>
      <c r="R1513" t="s">
        <v>51</v>
      </c>
      <c r="S1513" t="s">
        <v>13578</v>
      </c>
      <c r="T1513">
        <v>0.43462578826736692</v>
      </c>
      <c r="U1513">
        <v>31.25</v>
      </c>
      <c r="V1513" t="s">
        <v>15481</v>
      </c>
      <c r="W1513" t="s">
        <v>15481</v>
      </c>
      <c r="X1513" t="s">
        <v>13242</v>
      </c>
      <c r="Y1513" s="102">
        <v>45993.385736689816</v>
      </c>
    </row>
    <row r="1514" spans="1:25" x14ac:dyDescent="0.25">
      <c r="A1514">
        <v>2644</v>
      </c>
      <c r="B1514" t="s">
        <v>3577</v>
      </c>
      <c r="C1514" t="s">
        <v>3578</v>
      </c>
      <c r="D1514" t="s">
        <v>3579</v>
      </c>
      <c r="E1514" t="s">
        <v>1820</v>
      </c>
      <c r="F1514" t="s">
        <v>2043</v>
      </c>
      <c r="G1514" t="s">
        <v>3580</v>
      </c>
      <c r="H1514">
        <v>1979</v>
      </c>
      <c r="I1514" t="s">
        <v>15450</v>
      </c>
      <c r="J1514" t="s">
        <v>928</v>
      </c>
      <c r="K1514" t="s">
        <v>13344</v>
      </c>
      <c r="L1514">
        <v>6</v>
      </c>
      <c r="M1514">
        <v>2</v>
      </c>
      <c r="N1514" t="s">
        <v>928</v>
      </c>
      <c r="O1514" t="s">
        <v>50</v>
      </c>
      <c r="P1514">
        <v>0</v>
      </c>
      <c r="Q1514" t="s">
        <v>51</v>
      </c>
      <c r="R1514" t="s">
        <v>51</v>
      </c>
      <c r="S1514" t="s">
        <v>13579</v>
      </c>
      <c r="T1514">
        <v>0.23064247463443513</v>
      </c>
      <c r="U1514">
        <v>35.6</v>
      </c>
      <c r="V1514" t="s">
        <v>15481</v>
      </c>
      <c r="W1514" t="s">
        <v>15481</v>
      </c>
      <c r="X1514" t="s">
        <v>13243</v>
      </c>
      <c r="Y1514" s="102">
        <v>45993.385736689816</v>
      </c>
    </row>
    <row r="1515" spans="1:25" x14ac:dyDescent="0.25">
      <c r="A1515">
        <v>2645</v>
      </c>
      <c r="B1515" t="s">
        <v>3581</v>
      </c>
      <c r="C1515" t="s">
        <v>3582</v>
      </c>
      <c r="D1515" t="s">
        <v>3583</v>
      </c>
      <c r="E1515" t="s">
        <v>1820</v>
      </c>
      <c r="F1515" t="s">
        <v>2043</v>
      </c>
      <c r="G1515" t="s">
        <v>3584</v>
      </c>
      <c r="H1515">
        <v>1986</v>
      </c>
      <c r="I1515" t="s">
        <v>15450</v>
      </c>
      <c r="J1515" t="s">
        <v>48</v>
      </c>
      <c r="K1515" t="s">
        <v>13256</v>
      </c>
      <c r="L1515">
        <v>0</v>
      </c>
      <c r="M1515">
        <v>1</v>
      </c>
      <c r="N1515" t="s">
        <v>59</v>
      </c>
      <c r="O1515" t="s">
        <v>50</v>
      </c>
      <c r="P1515">
        <v>0</v>
      </c>
      <c r="Q1515" t="s">
        <v>51</v>
      </c>
      <c r="R1515" t="s">
        <v>51</v>
      </c>
      <c r="S1515" t="s">
        <v>13580</v>
      </c>
      <c r="T1515">
        <v>1.5276250776152702</v>
      </c>
      <c r="U1515">
        <v>27</v>
      </c>
      <c r="V1515" t="s">
        <v>15481</v>
      </c>
      <c r="W1515" t="s">
        <v>15481</v>
      </c>
      <c r="X1515" t="s">
        <v>13243</v>
      </c>
      <c r="Y1515" s="102">
        <v>45993.385736689816</v>
      </c>
    </row>
    <row r="1516" spans="1:25" x14ac:dyDescent="0.25">
      <c r="A1516">
        <v>2646</v>
      </c>
      <c r="B1516" t="s">
        <v>3585</v>
      </c>
      <c r="C1516" t="s">
        <v>3586</v>
      </c>
      <c r="D1516" t="s">
        <v>3514</v>
      </c>
      <c r="E1516" t="s">
        <v>1820</v>
      </c>
      <c r="F1516" t="s">
        <v>2043</v>
      </c>
      <c r="G1516" t="s">
        <v>3587</v>
      </c>
      <c r="H1516">
        <v>1983</v>
      </c>
      <c r="I1516" t="s">
        <v>15450</v>
      </c>
      <c r="J1516" t="s">
        <v>48</v>
      </c>
      <c r="K1516" t="s">
        <v>13344</v>
      </c>
      <c r="L1516">
        <v>1</v>
      </c>
      <c r="M1516">
        <v>2</v>
      </c>
      <c r="N1516" t="s">
        <v>73</v>
      </c>
      <c r="O1516" t="s">
        <v>50</v>
      </c>
      <c r="P1516">
        <v>0</v>
      </c>
      <c r="Q1516" t="s">
        <v>51</v>
      </c>
      <c r="R1516" t="s">
        <v>51</v>
      </c>
      <c r="S1516" t="s">
        <v>13581</v>
      </c>
      <c r="T1516">
        <v>0.48641492591443464</v>
      </c>
      <c r="U1516">
        <v>37</v>
      </c>
      <c r="V1516" t="s">
        <v>15481</v>
      </c>
      <c r="W1516" t="s">
        <v>15481</v>
      </c>
      <c r="X1516" t="s">
        <v>13242</v>
      </c>
      <c r="Y1516" s="102">
        <v>45993.385736689816</v>
      </c>
    </row>
    <row r="1517" spans="1:25" x14ac:dyDescent="0.25">
      <c r="A1517">
        <v>2647</v>
      </c>
      <c r="B1517" t="s">
        <v>3588</v>
      </c>
      <c r="C1517" t="s">
        <v>3589</v>
      </c>
      <c r="D1517" t="s">
        <v>3514</v>
      </c>
      <c r="E1517" t="s">
        <v>1820</v>
      </c>
      <c r="F1517" t="s">
        <v>2043</v>
      </c>
      <c r="G1517" t="s">
        <v>2067</v>
      </c>
      <c r="H1517">
        <v>1976</v>
      </c>
      <c r="I1517" t="s">
        <v>15440</v>
      </c>
      <c r="J1517" t="s">
        <v>48</v>
      </c>
      <c r="K1517" t="s">
        <v>13251</v>
      </c>
      <c r="L1517">
        <v>0</v>
      </c>
      <c r="M1517">
        <v>4</v>
      </c>
      <c r="N1517" t="s">
        <v>49</v>
      </c>
      <c r="O1517" t="s">
        <v>50</v>
      </c>
      <c r="P1517">
        <v>0</v>
      </c>
      <c r="Q1517" t="s">
        <v>51</v>
      </c>
      <c r="R1517" t="s">
        <v>51</v>
      </c>
      <c r="S1517" t="s">
        <v>13581</v>
      </c>
      <c r="T1517">
        <v>1.0528341664839678</v>
      </c>
      <c r="U1517">
        <v>300.89999999999998</v>
      </c>
      <c r="V1517" t="s">
        <v>15172</v>
      </c>
      <c r="W1517" t="s">
        <v>15172</v>
      </c>
      <c r="X1517" t="s">
        <v>13242</v>
      </c>
      <c r="Y1517" s="102">
        <v>45993.385736689816</v>
      </c>
    </row>
    <row r="1518" spans="1:25" x14ac:dyDescent="0.25">
      <c r="A1518">
        <v>2648</v>
      </c>
      <c r="B1518" t="s">
        <v>3590</v>
      </c>
      <c r="C1518" t="s">
        <v>3591</v>
      </c>
      <c r="D1518" t="s">
        <v>2881</v>
      </c>
      <c r="E1518" t="s">
        <v>1820</v>
      </c>
      <c r="F1518" t="s">
        <v>2043</v>
      </c>
      <c r="G1518" t="s">
        <v>3592</v>
      </c>
      <c r="H1518">
        <v>2001</v>
      </c>
      <c r="I1518" t="s">
        <v>15440</v>
      </c>
      <c r="J1518" t="s">
        <v>2211</v>
      </c>
      <c r="K1518" t="s">
        <v>13344</v>
      </c>
      <c r="L1518">
        <v>0.5</v>
      </c>
      <c r="M1518">
        <v>1</v>
      </c>
      <c r="N1518" t="s">
        <v>49</v>
      </c>
      <c r="O1518" t="s">
        <v>479</v>
      </c>
      <c r="P1518">
        <v>0</v>
      </c>
      <c r="Q1518" t="s">
        <v>51</v>
      </c>
      <c r="R1518" t="s">
        <v>51</v>
      </c>
      <c r="S1518" t="s">
        <v>13582</v>
      </c>
      <c r="T1518">
        <v>15.660679991084383</v>
      </c>
      <c r="U1518">
        <v>78.7</v>
      </c>
      <c r="V1518" t="s">
        <v>15481</v>
      </c>
      <c r="W1518" t="s">
        <v>15481</v>
      </c>
      <c r="X1518" t="s">
        <v>13243</v>
      </c>
      <c r="Y1518" s="102">
        <v>45993.385736689816</v>
      </c>
    </row>
    <row r="1519" spans="1:25" x14ac:dyDescent="0.25">
      <c r="A1519">
        <v>2650</v>
      </c>
      <c r="B1519" t="s">
        <v>3593</v>
      </c>
      <c r="C1519" t="s">
        <v>3594</v>
      </c>
      <c r="D1519" t="s">
        <v>3595</v>
      </c>
      <c r="E1519" t="s">
        <v>1820</v>
      </c>
      <c r="F1519" t="s">
        <v>2043</v>
      </c>
      <c r="G1519" t="s">
        <v>2099</v>
      </c>
      <c r="H1519">
        <v>1969</v>
      </c>
      <c r="I1519" t="s">
        <v>15440</v>
      </c>
      <c r="J1519" t="s">
        <v>48</v>
      </c>
      <c r="K1519" t="s">
        <v>13251</v>
      </c>
      <c r="L1519">
        <v>0</v>
      </c>
      <c r="M1519">
        <v>3</v>
      </c>
      <c r="N1519" t="s">
        <v>49</v>
      </c>
      <c r="O1519" t="s">
        <v>50</v>
      </c>
      <c r="P1519">
        <v>0</v>
      </c>
      <c r="Q1519" t="s">
        <v>51</v>
      </c>
      <c r="R1519" t="s">
        <v>51</v>
      </c>
      <c r="S1519" t="s">
        <v>13583</v>
      </c>
      <c r="T1519">
        <v>1.3862403860566872</v>
      </c>
      <c r="U1519">
        <v>212.9</v>
      </c>
      <c r="V1519" t="s">
        <v>15172</v>
      </c>
      <c r="W1519" t="s">
        <v>15172</v>
      </c>
      <c r="X1519" t="s">
        <v>13243</v>
      </c>
      <c r="Y1519" s="102">
        <v>45993.385736689816</v>
      </c>
    </row>
    <row r="1520" spans="1:25" x14ac:dyDescent="0.25">
      <c r="A1520">
        <v>2651</v>
      </c>
      <c r="B1520" t="s">
        <v>15266</v>
      </c>
      <c r="C1520" t="s">
        <v>15515</v>
      </c>
      <c r="D1520" t="s">
        <v>3595</v>
      </c>
      <c r="E1520" t="s">
        <v>1820</v>
      </c>
      <c r="F1520" t="s">
        <v>2043</v>
      </c>
      <c r="G1520" t="s">
        <v>15267</v>
      </c>
      <c r="H1520">
        <v>2019</v>
      </c>
      <c r="I1520" t="s">
        <v>15441</v>
      </c>
      <c r="J1520" t="s">
        <v>51</v>
      </c>
      <c r="K1520" t="s">
        <v>15442</v>
      </c>
      <c r="L1520">
        <v>33</v>
      </c>
      <c r="M1520">
        <v>2</v>
      </c>
      <c r="N1520" t="s">
        <v>49</v>
      </c>
      <c r="O1520" t="s">
        <v>116</v>
      </c>
      <c r="P1520">
        <v>0</v>
      </c>
      <c r="Q1520" t="s">
        <v>51</v>
      </c>
      <c r="R1520" t="s">
        <v>51</v>
      </c>
      <c r="S1520" t="s">
        <v>13583</v>
      </c>
      <c r="T1520">
        <v>5.2539456853196871</v>
      </c>
      <c r="U1520">
        <v>42</v>
      </c>
      <c r="V1520" t="s">
        <v>15172</v>
      </c>
      <c r="W1520" t="s">
        <v>15172</v>
      </c>
      <c r="X1520" t="s">
        <v>13243</v>
      </c>
      <c r="Y1520" s="102">
        <v>45993.385736689816</v>
      </c>
    </row>
    <row r="1521" spans="1:25" x14ac:dyDescent="0.25">
      <c r="A1521">
        <v>2653</v>
      </c>
      <c r="B1521" t="s">
        <v>3598</v>
      </c>
      <c r="C1521" t="s">
        <v>3599</v>
      </c>
      <c r="D1521" t="s">
        <v>3597</v>
      </c>
      <c r="E1521" t="s">
        <v>1820</v>
      </c>
      <c r="F1521" t="s">
        <v>2043</v>
      </c>
      <c r="G1521" t="s">
        <v>3600</v>
      </c>
      <c r="H1521">
        <v>2001</v>
      </c>
      <c r="I1521" t="s">
        <v>15440</v>
      </c>
      <c r="J1521" t="s">
        <v>2211</v>
      </c>
      <c r="K1521" t="s">
        <v>13251</v>
      </c>
      <c r="L1521">
        <v>0.75</v>
      </c>
      <c r="M1521">
        <v>1</v>
      </c>
      <c r="N1521" t="s">
        <v>49</v>
      </c>
      <c r="O1521" t="s">
        <v>479</v>
      </c>
      <c r="P1521">
        <v>0</v>
      </c>
      <c r="Q1521" t="s">
        <v>51</v>
      </c>
      <c r="R1521" t="s">
        <v>51</v>
      </c>
      <c r="S1521" t="s">
        <v>13584</v>
      </c>
      <c r="T1521">
        <v>3.1850858681838825</v>
      </c>
      <c r="U1521">
        <v>77</v>
      </c>
      <c r="V1521" t="s">
        <v>15481</v>
      </c>
      <c r="W1521" t="s">
        <v>15481</v>
      </c>
      <c r="X1521" t="s">
        <v>13243</v>
      </c>
      <c r="Y1521" s="102">
        <v>45993.385736689816</v>
      </c>
    </row>
    <row r="1522" spans="1:25" x14ac:dyDescent="0.25">
      <c r="A1522">
        <v>2655</v>
      </c>
      <c r="B1522" t="s">
        <v>3602</v>
      </c>
      <c r="C1522" t="s">
        <v>3603</v>
      </c>
      <c r="D1522" t="s">
        <v>3604</v>
      </c>
      <c r="E1522" t="s">
        <v>1820</v>
      </c>
      <c r="F1522" t="s">
        <v>2043</v>
      </c>
      <c r="G1522" t="s">
        <v>3601</v>
      </c>
      <c r="H1522">
        <v>1991</v>
      </c>
      <c r="I1522" t="s">
        <v>15440</v>
      </c>
      <c r="J1522" t="s">
        <v>48</v>
      </c>
      <c r="K1522" t="s">
        <v>13251</v>
      </c>
      <c r="L1522">
        <v>0</v>
      </c>
      <c r="M1522">
        <v>3</v>
      </c>
      <c r="N1522" t="s">
        <v>73</v>
      </c>
      <c r="O1522" t="s">
        <v>50</v>
      </c>
      <c r="P1522">
        <v>0</v>
      </c>
      <c r="Q1522" t="s">
        <v>51</v>
      </c>
      <c r="R1522" t="s">
        <v>51</v>
      </c>
      <c r="S1522" t="s">
        <v>13585</v>
      </c>
      <c r="T1522">
        <v>1.172805913117533</v>
      </c>
      <c r="U1522">
        <v>115.5</v>
      </c>
      <c r="V1522" t="s">
        <v>15481</v>
      </c>
      <c r="W1522" t="s">
        <v>15481</v>
      </c>
      <c r="X1522" t="s">
        <v>13243</v>
      </c>
      <c r="Y1522" s="102">
        <v>45993.385736689816</v>
      </c>
    </row>
    <row r="1523" spans="1:25" x14ac:dyDescent="0.25">
      <c r="A1523">
        <v>2657</v>
      </c>
      <c r="B1523" t="s">
        <v>3606</v>
      </c>
      <c r="C1523" t="s">
        <v>3607</v>
      </c>
      <c r="D1523" t="s">
        <v>3608</v>
      </c>
      <c r="E1523" t="s">
        <v>1820</v>
      </c>
      <c r="F1523" t="s">
        <v>2043</v>
      </c>
      <c r="G1523" t="s">
        <v>3609</v>
      </c>
      <c r="H1523">
        <v>1969</v>
      </c>
      <c r="I1523" t="s">
        <v>15470</v>
      </c>
      <c r="J1523" t="s">
        <v>48</v>
      </c>
      <c r="K1523" t="s">
        <v>13251</v>
      </c>
      <c r="L1523">
        <v>0</v>
      </c>
      <c r="M1523">
        <v>4</v>
      </c>
      <c r="N1523" t="s">
        <v>49</v>
      </c>
      <c r="O1523" t="s">
        <v>50</v>
      </c>
      <c r="P1523">
        <v>0</v>
      </c>
      <c r="Q1523" t="s">
        <v>51</v>
      </c>
      <c r="R1523" t="s">
        <v>51</v>
      </c>
      <c r="S1523" t="s">
        <v>13417</v>
      </c>
      <c r="T1523">
        <v>0.6188562906068229</v>
      </c>
      <c r="U1523">
        <v>291.10000000000002</v>
      </c>
      <c r="V1523" t="s">
        <v>15172</v>
      </c>
      <c r="W1523" t="s">
        <v>15172</v>
      </c>
      <c r="X1523" t="s">
        <v>13243</v>
      </c>
      <c r="Y1523" s="102">
        <v>45993.385736689816</v>
      </c>
    </row>
    <row r="1524" spans="1:25" x14ac:dyDescent="0.25">
      <c r="A1524">
        <v>2658</v>
      </c>
      <c r="B1524" t="s">
        <v>3610</v>
      </c>
      <c r="C1524" t="s">
        <v>3611</v>
      </c>
      <c r="D1524" t="s">
        <v>3612</v>
      </c>
      <c r="E1524" t="s">
        <v>1820</v>
      </c>
      <c r="F1524" t="s">
        <v>2043</v>
      </c>
      <c r="G1524" t="s">
        <v>3613</v>
      </c>
      <c r="H1524">
        <v>1992</v>
      </c>
      <c r="I1524" t="s">
        <v>15450</v>
      </c>
      <c r="J1524" t="s">
        <v>48</v>
      </c>
      <c r="K1524" t="s">
        <v>13325</v>
      </c>
      <c r="L1524">
        <v>0</v>
      </c>
      <c r="M1524">
        <v>1</v>
      </c>
      <c r="N1524" t="s">
        <v>59</v>
      </c>
      <c r="O1524" t="s">
        <v>50</v>
      </c>
      <c r="P1524">
        <v>0</v>
      </c>
      <c r="Q1524" t="s">
        <v>51</v>
      </c>
      <c r="R1524" t="s">
        <v>51</v>
      </c>
      <c r="S1524" t="s">
        <v>13586</v>
      </c>
      <c r="T1524">
        <v>10.285321414437519</v>
      </c>
      <c r="U1524">
        <v>39.6</v>
      </c>
      <c r="V1524" t="s">
        <v>15481</v>
      </c>
      <c r="W1524" t="s">
        <v>15481</v>
      </c>
      <c r="X1524" t="s">
        <v>13243</v>
      </c>
      <c r="Y1524" s="102">
        <v>45993.385736689816</v>
      </c>
    </row>
    <row r="1525" spans="1:25" x14ac:dyDescent="0.25">
      <c r="A1525">
        <v>2659</v>
      </c>
      <c r="B1525" t="s">
        <v>3614</v>
      </c>
      <c r="C1525" t="s">
        <v>3615</v>
      </c>
      <c r="D1525" t="s">
        <v>3616</v>
      </c>
      <c r="E1525" t="s">
        <v>1820</v>
      </c>
      <c r="F1525" t="s">
        <v>2043</v>
      </c>
      <c r="G1525" t="s">
        <v>3617</v>
      </c>
      <c r="H1525">
        <v>1969</v>
      </c>
      <c r="I1525" t="s">
        <v>15440</v>
      </c>
      <c r="J1525" t="s">
        <v>2211</v>
      </c>
      <c r="K1525" t="s">
        <v>13251</v>
      </c>
      <c r="L1525">
        <v>0</v>
      </c>
      <c r="M1525">
        <v>1</v>
      </c>
      <c r="N1525" t="s">
        <v>49</v>
      </c>
      <c r="O1525" t="s">
        <v>2759</v>
      </c>
      <c r="P1525">
        <v>0</v>
      </c>
      <c r="Q1525" t="s">
        <v>51</v>
      </c>
      <c r="R1525" t="s">
        <v>51</v>
      </c>
      <c r="S1525" t="s">
        <v>13587</v>
      </c>
      <c r="T1525">
        <v>5.6173233208917939</v>
      </c>
      <c r="U1525">
        <v>78.3</v>
      </c>
      <c r="V1525" t="s">
        <v>15481</v>
      </c>
      <c r="W1525" t="s">
        <v>15481</v>
      </c>
      <c r="X1525" t="s">
        <v>13243</v>
      </c>
      <c r="Y1525" s="102">
        <v>45993.385736689816</v>
      </c>
    </row>
    <row r="1526" spans="1:25" x14ac:dyDescent="0.25">
      <c r="A1526">
        <v>2661</v>
      </c>
      <c r="B1526" t="s">
        <v>3618</v>
      </c>
      <c r="C1526" t="s">
        <v>3619</v>
      </c>
      <c r="D1526" t="s">
        <v>3620</v>
      </c>
      <c r="E1526" t="s">
        <v>1820</v>
      </c>
      <c r="F1526" t="s">
        <v>2043</v>
      </c>
      <c r="G1526" t="s">
        <v>3621</v>
      </c>
      <c r="H1526">
        <v>1988</v>
      </c>
      <c r="I1526" t="s">
        <v>15440</v>
      </c>
      <c r="J1526" t="s">
        <v>48</v>
      </c>
      <c r="K1526" t="s">
        <v>13325</v>
      </c>
      <c r="L1526">
        <v>0.25</v>
      </c>
      <c r="M1526">
        <v>2</v>
      </c>
      <c r="N1526" t="s">
        <v>59</v>
      </c>
      <c r="O1526" t="s">
        <v>50</v>
      </c>
      <c r="P1526">
        <v>0</v>
      </c>
      <c r="Q1526" t="s">
        <v>51</v>
      </c>
      <c r="R1526" t="s">
        <v>51</v>
      </c>
      <c r="S1526" t="s">
        <v>13587</v>
      </c>
      <c r="T1526">
        <v>19.450687060845681</v>
      </c>
      <c r="U1526">
        <v>39</v>
      </c>
      <c r="V1526" t="s">
        <v>15481</v>
      </c>
      <c r="W1526" t="s">
        <v>15481</v>
      </c>
      <c r="X1526" t="s">
        <v>13243</v>
      </c>
      <c r="Y1526" s="102">
        <v>45993.385736689816</v>
      </c>
    </row>
    <row r="1527" spans="1:25" x14ac:dyDescent="0.25">
      <c r="A1527">
        <v>2662</v>
      </c>
      <c r="B1527" t="s">
        <v>3622</v>
      </c>
      <c r="C1527" t="s">
        <v>3623</v>
      </c>
      <c r="D1527" t="s">
        <v>3624</v>
      </c>
      <c r="E1527" t="s">
        <v>1820</v>
      </c>
      <c r="F1527" t="s">
        <v>2043</v>
      </c>
      <c r="G1527" t="s">
        <v>3625</v>
      </c>
      <c r="H1527">
        <v>1984</v>
      </c>
      <c r="I1527" t="s">
        <v>15450</v>
      </c>
      <c r="J1527" t="s">
        <v>48</v>
      </c>
      <c r="K1527" t="s">
        <v>13325</v>
      </c>
      <c r="L1527">
        <v>0</v>
      </c>
      <c r="M1527">
        <v>1</v>
      </c>
      <c r="N1527" t="s">
        <v>59</v>
      </c>
      <c r="O1527" t="s">
        <v>50</v>
      </c>
      <c r="P1527">
        <v>0</v>
      </c>
      <c r="Q1527" t="s">
        <v>51</v>
      </c>
      <c r="R1527" t="s">
        <v>51</v>
      </c>
      <c r="S1527" t="s">
        <v>13588</v>
      </c>
      <c r="T1527">
        <v>5.8742028667688304</v>
      </c>
      <c r="U1527">
        <v>32</v>
      </c>
      <c r="V1527" t="s">
        <v>15481</v>
      </c>
      <c r="W1527" t="s">
        <v>15481</v>
      </c>
      <c r="X1527" t="s">
        <v>13243</v>
      </c>
      <c r="Y1527" s="102">
        <v>45993.385736689816</v>
      </c>
    </row>
    <row r="1528" spans="1:25" x14ac:dyDescent="0.25">
      <c r="A1528">
        <v>2663</v>
      </c>
      <c r="B1528" t="s">
        <v>3626</v>
      </c>
      <c r="C1528" t="s">
        <v>3627</v>
      </c>
      <c r="D1528" t="s">
        <v>3628</v>
      </c>
      <c r="E1528" t="s">
        <v>1820</v>
      </c>
      <c r="F1528" t="s">
        <v>2043</v>
      </c>
      <c r="G1528" t="s">
        <v>3629</v>
      </c>
      <c r="H1528">
        <v>1930</v>
      </c>
      <c r="I1528" t="s">
        <v>15450</v>
      </c>
      <c r="J1528" t="s">
        <v>928</v>
      </c>
      <c r="K1528" t="s">
        <v>13344</v>
      </c>
      <c r="L1528">
        <v>4</v>
      </c>
      <c r="M1528">
        <v>1</v>
      </c>
      <c r="N1528" t="s">
        <v>928</v>
      </c>
      <c r="O1528" t="s">
        <v>50</v>
      </c>
      <c r="P1528">
        <v>0</v>
      </c>
      <c r="Q1528" t="s">
        <v>51</v>
      </c>
      <c r="R1528" t="s">
        <v>51</v>
      </c>
      <c r="S1528" t="s">
        <v>13589</v>
      </c>
      <c r="T1528">
        <v>9.8746654830081528</v>
      </c>
      <c r="U1528">
        <v>32</v>
      </c>
      <c r="V1528" t="s">
        <v>15481</v>
      </c>
      <c r="W1528" t="s">
        <v>15481</v>
      </c>
      <c r="X1528" t="s">
        <v>13243</v>
      </c>
      <c r="Y1528" s="102">
        <v>45993.385736689816</v>
      </c>
    </row>
    <row r="1529" spans="1:25" x14ac:dyDescent="0.25">
      <c r="A1529">
        <v>2664</v>
      </c>
      <c r="B1529" t="s">
        <v>3630</v>
      </c>
      <c r="C1529" t="s">
        <v>3631</v>
      </c>
      <c r="D1529" t="s">
        <v>3632</v>
      </c>
      <c r="E1529" t="s">
        <v>1820</v>
      </c>
      <c r="F1529" t="s">
        <v>2043</v>
      </c>
      <c r="G1529" t="s">
        <v>3633</v>
      </c>
      <c r="H1529">
        <v>1975</v>
      </c>
      <c r="I1529" t="s">
        <v>15450</v>
      </c>
      <c r="J1529" t="s">
        <v>2179</v>
      </c>
      <c r="K1529" t="s">
        <v>13344</v>
      </c>
      <c r="L1529">
        <v>3</v>
      </c>
      <c r="M1529">
        <v>1</v>
      </c>
      <c r="N1529" t="s">
        <v>59</v>
      </c>
      <c r="O1529" t="s">
        <v>50</v>
      </c>
      <c r="P1529">
        <v>0</v>
      </c>
      <c r="Q1529" t="s">
        <v>51</v>
      </c>
      <c r="R1529" t="s">
        <v>51</v>
      </c>
      <c r="S1529" t="s">
        <v>13590</v>
      </c>
      <c r="T1529">
        <v>7.6358445142040994</v>
      </c>
      <c r="U1529">
        <v>30</v>
      </c>
      <c r="V1529" t="s">
        <v>15481</v>
      </c>
      <c r="W1529" t="s">
        <v>15481</v>
      </c>
      <c r="X1529" t="s">
        <v>13243</v>
      </c>
      <c r="Y1529" s="102">
        <v>45993.385736689816</v>
      </c>
    </row>
    <row r="1530" spans="1:25" x14ac:dyDescent="0.25">
      <c r="A1530">
        <v>2667</v>
      </c>
      <c r="B1530" t="s">
        <v>3635</v>
      </c>
      <c r="C1530" t="s">
        <v>3636</v>
      </c>
      <c r="D1530" t="s">
        <v>3637</v>
      </c>
      <c r="E1530" t="s">
        <v>1820</v>
      </c>
      <c r="F1530" t="s">
        <v>2043</v>
      </c>
      <c r="G1530" t="s">
        <v>3638</v>
      </c>
      <c r="H1530">
        <v>1983</v>
      </c>
      <c r="I1530" t="s">
        <v>15450</v>
      </c>
      <c r="J1530" t="s">
        <v>928</v>
      </c>
      <c r="K1530" t="s">
        <v>13256</v>
      </c>
      <c r="L1530">
        <v>0</v>
      </c>
      <c r="M1530">
        <v>2</v>
      </c>
      <c r="N1530" t="s">
        <v>59</v>
      </c>
      <c r="O1530" t="s">
        <v>50</v>
      </c>
      <c r="P1530">
        <v>0</v>
      </c>
      <c r="Q1530" t="s">
        <v>51</v>
      </c>
      <c r="R1530" t="s">
        <v>51</v>
      </c>
      <c r="S1530" t="s">
        <v>13591</v>
      </c>
      <c r="T1530">
        <v>4.8809218176841673</v>
      </c>
      <c r="U1530">
        <v>38</v>
      </c>
      <c r="V1530" t="s">
        <v>15481</v>
      </c>
      <c r="W1530" t="s">
        <v>15481</v>
      </c>
      <c r="X1530" t="s">
        <v>13243</v>
      </c>
      <c r="Y1530" s="102">
        <v>45993.385736689816</v>
      </c>
    </row>
    <row r="1531" spans="1:25" x14ac:dyDescent="0.25">
      <c r="A1531">
        <v>2668</v>
      </c>
      <c r="B1531" t="s">
        <v>3639</v>
      </c>
      <c r="C1531" t="s">
        <v>3640</v>
      </c>
      <c r="D1531" t="s">
        <v>3641</v>
      </c>
      <c r="E1531" t="s">
        <v>1820</v>
      </c>
      <c r="F1531" t="s">
        <v>2043</v>
      </c>
      <c r="G1531" t="s">
        <v>3642</v>
      </c>
      <c r="H1531">
        <v>1964</v>
      </c>
      <c r="I1531" t="s">
        <v>15450</v>
      </c>
      <c r="J1531" t="s">
        <v>928</v>
      </c>
      <c r="K1531" t="s">
        <v>13344</v>
      </c>
      <c r="L1531">
        <v>6</v>
      </c>
      <c r="M1531">
        <v>1</v>
      </c>
      <c r="N1531" t="s">
        <v>59</v>
      </c>
      <c r="O1531" t="s">
        <v>475</v>
      </c>
      <c r="P1531">
        <v>0</v>
      </c>
      <c r="Q1531" t="s">
        <v>51</v>
      </c>
      <c r="R1531" t="s">
        <v>51</v>
      </c>
      <c r="S1531" t="s">
        <v>13592</v>
      </c>
      <c r="T1531">
        <v>3.1233497045441538</v>
      </c>
      <c r="U1531">
        <v>60.5</v>
      </c>
      <c r="V1531" t="s">
        <v>15481</v>
      </c>
      <c r="W1531" t="s">
        <v>15481</v>
      </c>
      <c r="X1531" t="s">
        <v>13243</v>
      </c>
      <c r="Y1531" s="102">
        <v>45993.385736689816</v>
      </c>
    </row>
    <row r="1532" spans="1:25" x14ac:dyDescent="0.25">
      <c r="A1532">
        <v>2669</v>
      </c>
      <c r="B1532" t="s">
        <v>3643</v>
      </c>
      <c r="C1532" t="s">
        <v>3644</v>
      </c>
      <c r="D1532" t="s">
        <v>3645</v>
      </c>
      <c r="E1532" t="s">
        <v>1820</v>
      </c>
      <c r="F1532" t="s">
        <v>2043</v>
      </c>
      <c r="G1532" t="s">
        <v>3634</v>
      </c>
      <c r="H1532">
        <v>1975</v>
      </c>
      <c r="I1532" t="s">
        <v>15450</v>
      </c>
      <c r="J1532" t="s">
        <v>2218</v>
      </c>
      <c r="K1532" t="s">
        <v>13256</v>
      </c>
      <c r="L1532">
        <v>0</v>
      </c>
      <c r="M1532">
        <v>1</v>
      </c>
      <c r="N1532" t="s">
        <v>59</v>
      </c>
      <c r="O1532" t="s">
        <v>50</v>
      </c>
      <c r="P1532">
        <v>0</v>
      </c>
      <c r="Q1532" t="s">
        <v>51</v>
      </c>
      <c r="R1532" t="s">
        <v>51</v>
      </c>
      <c r="S1532" t="s">
        <v>13593</v>
      </c>
      <c r="T1532">
        <v>1.4250998351014073</v>
      </c>
      <c r="U1532">
        <v>60</v>
      </c>
      <c r="V1532" t="s">
        <v>15481</v>
      </c>
      <c r="W1532" t="s">
        <v>15481</v>
      </c>
      <c r="X1532" t="s">
        <v>13243</v>
      </c>
      <c r="Y1532" s="102">
        <v>45993.385736689816</v>
      </c>
    </row>
    <row r="1533" spans="1:25" x14ac:dyDescent="0.25">
      <c r="A1533">
        <v>2670</v>
      </c>
      <c r="B1533" t="s">
        <v>3646</v>
      </c>
      <c r="C1533" t="s">
        <v>3647</v>
      </c>
      <c r="D1533" t="s">
        <v>3648</v>
      </c>
      <c r="E1533" t="s">
        <v>1820</v>
      </c>
      <c r="F1533" t="s">
        <v>2043</v>
      </c>
      <c r="G1533" t="s">
        <v>3649</v>
      </c>
      <c r="H1533">
        <v>1984</v>
      </c>
      <c r="I1533" t="s">
        <v>15440</v>
      </c>
      <c r="J1533" t="s">
        <v>2211</v>
      </c>
      <c r="K1533" t="s">
        <v>13344</v>
      </c>
      <c r="L1533">
        <v>3</v>
      </c>
      <c r="M1533">
        <v>1</v>
      </c>
      <c r="N1533" t="s">
        <v>49</v>
      </c>
      <c r="O1533" t="s">
        <v>479</v>
      </c>
      <c r="P1533">
        <v>0</v>
      </c>
      <c r="Q1533" t="s">
        <v>51</v>
      </c>
      <c r="R1533" t="s">
        <v>51</v>
      </c>
      <c r="S1533" t="s">
        <v>13594</v>
      </c>
      <c r="T1533">
        <v>14.607865990534542</v>
      </c>
      <c r="U1533">
        <v>26</v>
      </c>
      <c r="V1533" t="s">
        <v>15481</v>
      </c>
      <c r="W1533" t="s">
        <v>15481</v>
      </c>
      <c r="X1533" t="s">
        <v>13243</v>
      </c>
      <c r="Y1533" s="102">
        <v>45993.385736689816</v>
      </c>
    </row>
    <row r="1534" spans="1:25" x14ac:dyDescent="0.25">
      <c r="A1534">
        <v>2673</v>
      </c>
      <c r="B1534" t="s">
        <v>3650</v>
      </c>
      <c r="C1534" t="s">
        <v>3651</v>
      </c>
      <c r="D1534" t="s">
        <v>3652</v>
      </c>
      <c r="E1534" t="s">
        <v>1820</v>
      </c>
      <c r="F1534" t="s">
        <v>2043</v>
      </c>
      <c r="G1534" t="s">
        <v>3653</v>
      </c>
      <c r="H1534">
        <v>1938</v>
      </c>
      <c r="I1534" t="s">
        <v>15450</v>
      </c>
      <c r="J1534" t="s">
        <v>928</v>
      </c>
      <c r="K1534" t="s">
        <v>928</v>
      </c>
      <c r="L1534">
        <v>1</v>
      </c>
      <c r="M1534">
        <v>2</v>
      </c>
      <c r="N1534" t="s">
        <v>928</v>
      </c>
      <c r="O1534" t="s">
        <v>50</v>
      </c>
      <c r="P1534">
        <v>0</v>
      </c>
      <c r="Q1534" t="s">
        <v>51</v>
      </c>
      <c r="R1534" t="s">
        <v>51</v>
      </c>
      <c r="S1534" t="s">
        <v>13595</v>
      </c>
      <c r="T1534">
        <v>7.6769065798982581</v>
      </c>
      <c r="U1534">
        <v>34.700000000000003</v>
      </c>
      <c r="V1534" t="s">
        <v>15481</v>
      </c>
      <c r="W1534" t="s">
        <v>15481</v>
      </c>
      <c r="X1534" t="s">
        <v>13243</v>
      </c>
      <c r="Y1534" s="102">
        <v>45993.385736689816</v>
      </c>
    </row>
    <row r="1535" spans="1:25" x14ac:dyDescent="0.25">
      <c r="A1535">
        <v>2674</v>
      </c>
      <c r="B1535" t="s">
        <v>3654</v>
      </c>
      <c r="C1535" t="s">
        <v>3655</v>
      </c>
      <c r="D1535" t="s">
        <v>3656</v>
      </c>
      <c r="E1535" t="s">
        <v>45</v>
      </c>
      <c r="F1535" t="s">
        <v>1012</v>
      </c>
      <c r="G1535" t="s">
        <v>3657</v>
      </c>
      <c r="H1535">
        <v>1950</v>
      </c>
      <c r="I1535" t="s">
        <v>15489</v>
      </c>
      <c r="J1535" t="s">
        <v>928</v>
      </c>
      <c r="K1535" t="s">
        <v>13254</v>
      </c>
      <c r="L1535">
        <v>10.7</v>
      </c>
      <c r="M1535">
        <v>1</v>
      </c>
      <c r="N1535" t="s">
        <v>928</v>
      </c>
      <c r="O1535" t="s">
        <v>50</v>
      </c>
      <c r="P1535">
        <v>0</v>
      </c>
      <c r="Q1535" t="s">
        <v>51</v>
      </c>
      <c r="R1535" t="s">
        <v>51</v>
      </c>
      <c r="S1535" t="s">
        <v>13596</v>
      </c>
      <c r="T1535">
        <v>1.6216691215751156</v>
      </c>
      <c r="U1535">
        <v>27</v>
      </c>
      <c r="V1535" t="s">
        <v>15481</v>
      </c>
      <c r="W1535" t="s">
        <v>15481</v>
      </c>
      <c r="X1535" t="s">
        <v>13243</v>
      </c>
      <c r="Y1535" s="102">
        <v>45993.385736689816</v>
      </c>
    </row>
    <row r="1536" spans="1:25" x14ac:dyDescent="0.25">
      <c r="A1536">
        <v>2675</v>
      </c>
      <c r="B1536" t="s">
        <v>15233</v>
      </c>
      <c r="C1536" t="s">
        <v>15232</v>
      </c>
      <c r="D1536" t="s">
        <v>15231</v>
      </c>
      <c r="E1536" t="s">
        <v>45</v>
      </c>
      <c r="F1536" t="s">
        <v>1012</v>
      </c>
      <c r="G1536" t="s">
        <v>15230</v>
      </c>
      <c r="H1536">
        <v>2019</v>
      </c>
      <c r="I1536" t="s">
        <v>15441</v>
      </c>
      <c r="J1536" t="s">
        <v>260</v>
      </c>
      <c r="K1536" t="s">
        <v>13256</v>
      </c>
      <c r="L1536">
        <v>0</v>
      </c>
      <c r="M1536">
        <v>1</v>
      </c>
      <c r="N1536" t="s">
        <v>49</v>
      </c>
      <c r="O1536" t="s">
        <v>50</v>
      </c>
      <c r="P1536">
        <v>0</v>
      </c>
      <c r="Q1536" t="s">
        <v>51</v>
      </c>
      <c r="R1536" t="s">
        <v>51</v>
      </c>
      <c r="S1536" t="s">
        <v>13596</v>
      </c>
      <c r="T1536">
        <v>13.061161723757277</v>
      </c>
      <c r="U1536">
        <v>83</v>
      </c>
      <c r="V1536" t="s">
        <v>15481</v>
      </c>
      <c r="W1536" t="s">
        <v>15481</v>
      </c>
      <c r="X1536" t="s">
        <v>13243</v>
      </c>
      <c r="Y1536" s="102">
        <v>45993.385736689816</v>
      </c>
    </row>
    <row r="1537" spans="1:25" x14ac:dyDescent="0.25">
      <c r="A1537">
        <v>2676</v>
      </c>
      <c r="B1537" t="s">
        <v>3658</v>
      </c>
      <c r="C1537" t="s">
        <v>3659</v>
      </c>
      <c r="D1537" t="s">
        <v>3656</v>
      </c>
      <c r="E1537" t="s">
        <v>45</v>
      </c>
      <c r="F1537" t="s">
        <v>1012</v>
      </c>
      <c r="G1537" t="s">
        <v>3660</v>
      </c>
      <c r="H1537">
        <v>2015</v>
      </c>
      <c r="I1537" t="s">
        <v>15489</v>
      </c>
      <c r="J1537" t="s">
        <v>260</v>
      </c>
      <c r="K1537" t="s">
        <v>13256</v>
      </c>
      <c r="L1537">
        <v>0.1</v>
      </c>
      <c r="M1537">
        <v>1</v>
      </c>
      <c r="N1537" t="s">
        <v>49</v>
      </c>
      <c r="O1537" t="s">
        <v>479</v>
      </c>
      <c r="P1537">
        <v>0</v>
      </c>
      <c r="Q1537" t="s">
        <v>51</v>
      </c>
      <c r="R1537" t="s">
        <v>51</v>
      </c>
      <c r="S1537" t="s">
        <v>13596</v>
      </c>
      <c r="T1537">
        <v>17.331569999999999</v>
      </c>
      <c r="U1537">
        <v>93.3</v>
      </c>
      <c r="V1537" t="s">
        <v>15481</v>
      </c>
      <c r="W1537" t="s">
        <v>15481</v>
      </c>
      <c r="X1537" t="s">
        <v>13243</v>
      </c>
      <c r="Y1537" s="102">
        <v>45993.385736689816</v>
      </c>
    </row>
    <row r="1538" spans="1:25" x14ac:dyDescent="0.25">
      <c r="A1538">
        <v>2677</v>
      </c>
      <c r="B1538" t="s">
        <v>3661</v>
      </c>
      <c r="C1538" t="s">
        <v>3662</v>
      </c>
      <c r="D1538" t="s">
        <v>3656</v>
      </c>
      <c r="E1538" t="s">
        <v>45</v>
      </c>
      <c r="F1538" t="s">
        <v>1012</v>
      </c>
      <c r="G1538" t="s">
        <v>3663</v>
      </c>
      <c r="H1538">
        <v>1950</v>
      </c>
      <c r="I1538" t="s">
        <v>15489</v>
      </c>
      <c r="J1538" t="s">
        <v>928</v>
      </c>
      <c r="K1538" t="s">
        <v>13254</v>
      </c>
      <c r="L1538">
        <v>9</v>
      </c>
      <c r="M1538">
        <v>3</v>
      </c>
      <c r="N1538" t="s">
        <v>928</v>
      </c>
      <c r="O1538" t="s">
        <v>50</v>
      </c>
      <c r="P1538">
        <v>0</v>
      </c>
      <c r="Q1538" t="s">
        <v>51</v>
      </c>
      <c r="R1538" t="s">
        <v>51</v>
      </c>
      <c r="S1538" t="s">
        <v>13596</v>
      </c>
      <c r="T1538">
        <v>19.872131</v>
      </c>
      <c r="U1538">
        <v>57</v>
      </c>
      <c r="V1538" t="s">
        <v>15481</v>
      </c>
      <c r="W1538" t="s">
        <v>15481</v>
      </c>
      <c r="X1538" t="s">
        <v>13243</v>
      </c>
      <c r="Y1538" s="102">
        <v>45993.385736689816</v>
      </c>
    </row>
    <row r="1539" spans="1:25" x14ac:dyDescent="0.25">
      <c r="A1539">
        <v>2678</v>
      </c>
      <c r="B1539" t="s">
        <v>3664</v>
      </c>
      <c r="C1539" t="s">
        <v>3665</v>
      </c>
      <c r="D1539" t="s">
        <v>3666</v>
      </c>
      <c r="E1539" t="s">
        <v>45</v>
      </c>
      <c r="F1539" t="s">
        <v>1012</v>
      </c>
      <c r="G1539" t="s">
        <v>3667</v>
      </c>
      <c r="H1539">
        <v>2015</v>
      </c>
      <c r="I1539" t="s">
        <v>15441</v>
      </c>
      <c r="J1539" t="s">
        <v>260</v>
      </c>
      <c r="K1539" t="s">
        <v>13256</v>
      </c>
      <c r="M1539">
        <v>1</v>
      </c>
      <c r="N1539" t="s">
        <v>49</v>
      </c>
      <c r="O1539" t="s">
        <v>50</v>
      </c>
      <c r="P1539">
        <v>0</v>
      </c>
      <c r="Q1539" t="s">
        <v>51</v>
      </c>
      <c r="R1539" t="s">
        <v>51</v>
      </c>
      <c r="S1539" t="s">
        <v>13597</v>
      </c>
      <c r="T1539">
        <v>0.17959271140905872</v>
      </c>
      <c r="U1539">
        <v>52</v>
      </c>
      <c r="V1539" t="s">
        <v>15481</v>
      </c>
      <c r="W1539" t="s">
        <v>15481</v>
      </c>
      <c r="X1539" t="s">
        <v>13243</v>
      </c>
      <c r="Y1539" s="102">
        <v>45993.385736689816</v>
      </c>
    </row>
    <row r="1540" spans="1:25" x14ac:dyDescent="0.25">
      <c r="A1540">
        <v>2679</v>
      </c>
      <c r="B1540" t="s">
        <v>3668</v>
      </c>
      <c r="C1540" t="s">
        <v>3669</v>
      </c>
      <c r="D1540" t="s">
        <v>3670</v>
      </c>
      <c r="E1540" t="s">
        <v>45</v>
      </c>
      <c r="F1540" t="s">
        <v>1012</v>
      </c>
      <c r="G1540" t="s">
        <v>3671</v>
      </c>
      <c r="H1540">
        <v>2015</v>
      </c>
      <c r="I1540" t="s">
        <v>15441</v>
      </c>
      <c r="J1540" t="s">
        <v>2179</v>
      </c>
      <c r="K1540" t="s">
        <v>13254</v>
      </c>
      <c r="L1540">
        <v>6.61</v>
      </c>
      <c r="M1540">
        <v>1</v>
      </c>
      <c r="N1540" t="s">
        <v>59</v>
      </c>
      <c r="O1540" t="s">
        <v>50</v>
      </c>
      <c r="P1540">
        <v>0</v>
      </c>
      <c r="Q1540" t="s">
        <v>51</v>
      </c>
      <c r="R1540" t="s">
        <v>51</v>
      </c>
      <c r="S1540" t="s">
        <v>13598</v>
      </c>
      <c r="T1540">
        <v>2.1057446276969207</v>
      </c>
      <c r="U1540">
        <v>51.5</v>
      </c>
      <c r="V1540" t="s">
        <v>15481</v>
      </c>
      <c r="W1540" t="s">
        <v>15481</v>
      </c>
      <c r="X1540" t="s">
        <v>13243</v>
      </c>
      <c r="Y1540" s="102">
        <v>45993.385736689816</v>
      </c>
    </row>
    <row r="1541" spans="1:25" x14ac:dyDescent="0.25">
      <c r="A1541">
        <v>2680</v>
      </c>
      <c r="B1541" t="s">
        <v>3672</v>
      </c>
      <c r="C1541" t="s">
        <v>3673</v>
      </c>
      <c r="D1541" t="s">
        <v>3674</v>
      </c>
      <c r="E1541" t="s">
        <v>45</v>
      </c>
      <c r="F1541" t="s">
        <v>1012</v>
      </c>
      <c r="G1541" t="s">
        <v>3675</v>
      </c>
      <c r="H1541">
        <v>1964</v>
      </c>
      <c r="I1541" t="s">
        <v>15470</v>
      </c>
      <c r="J1541" t="s">
        <v>48</v>
      </c>
      <c r="K1541" t="s">
        <v>13256</v>
      </c>
      <c r="M1541">
        <v>5</v>
      </c>
      <c r="N1541" t="s">
        <v>49</v>
      </c>
      <c r="O1541" t="s">
        <v>50</v>
      </c>
      <c r="P1541">
        <v>0</v>
      </c>
      <c r="Q1541" t="s">
        <v>51</v>
      </c>
      <c r="R1541" t="s">
        <v>51</v>
      </c>
      <c r="S1541" t="s">
        <v>13599</v>
      </c>
      <c r="T1541">
        <v>6.9558304066967586E-2</v>
      </c>
      <c r="U1541">
        <v>246</v>
      </c>
      <c r="V1541" t="s">
        <v>15172</v>
      </c>
      <c r="W1541" t="s">
        <v>15172</v>
      </c>
      <c r="X1541" t="s">
        <v>13243</v>
      </c>
      <c r="Y1541" s="102">
        <v>45993.385736689816</v>
      </c>
    </row>
    <row r="1542" spans="1:25" x14ac:dyDescent="0.25">
      <c r="A1542">
        <v>2682</v>
      </c>
      <c r="B1542" t="s">
        <v>3676</v>
      </c>
      <c r="C1542" t="s">
        <v>3677</v>
      </c>
      <c r="D1542" t="s">
        <v>3678</v>
      </c>
      <c r="E1542" t="s">
        <v>45</v>
      </c>
      <c r="F1542" t="s">
        <v>1012</v>
      </c>
      <c r="G1542" t="s">
        <v>3679</v>
      </c>
      <c r="H1542">
        <v>1973</v>
      </c>
      <c r="I1542" t="s">
        <v>15440</v>
      </c>
      <c r="J1542" t="s">
        <v>48</v>
      </c>
      <c r="K1542" t="s">
        <v>13256</v>
      </c>
      <c r="L1542">
        <v>0</v>
      </c>
      <c r="M1542">
        <v>2</v>
      </c>
      <c r="N1542" t="s">
        <v>49</v>
      </c>
      <c r="O1542" t="s">
        <v>50</v>
      </c>
      <c r="P1542">
        <v>0</v>
      </c>
      <c r="Q1542" t="s">
        <v>51</v>
      </c>
      <c r="R1542" t="s">
        <v>51</v>
      </c>
      <c r="S1542" t="s">
        <v>13600</v>
      </c>
      <c r="T1542">
        <v>0.5733320937707771</v>
      </c>
      <c r="U1542">
        <v>121.5</v>
      </c>
      <c r="V1542" t="s">
        <v>15481</v>
      </c>
      <c r="W1542" t="s">
        <v>15481</v>
      </c>
      <c r="X1542" t="s">
        <v>13242</v>
      </c>
      <c r="Y1542" s="102">
        <v>45993.385736689816</v>
      </c>
    </row>
    <row r="1543" spans="1:25" x14ac:dyDescent="0.25">
      <c r="A1543">
        <v>2683</v>
      </c>
      <c r="B1543" t="s">
        <v>3680</v>
      </c>
      <c r="C1543" t="s">
        <v>3681</v>
      </c>
      <c r="D1543" t="s">
        <v>15229</v>
      </c>
      <c r="E1543" t="s">
        <v>45</v>
      </c>
      <c r="F1543" t="s">
        <v>1012</v>
      </c>
      <c r="G1543" t="s">
        <v>3682</v>
      </c>
      <c r="H1543">
        <v>2011</v>
      </c>
      <c r="I1543" t="s">
        <v>15441</v>
      </c>
      <c r="J1543" t="s">
        <v>48</v>
      </c>
      <c r="K1543" t="s">
        <v>13256</v>
      </c>
      <c r="L1543">
        <v>0</v>
      </c>
      <c r="M1543">
        <v>3</v>
      </c>
      <c r="N1543" t="s">
        <v>64</v>
      </c>
      <c r="O1543" t="s">
        <v>65</v>
      </c>
      <c r="P1543">
        <v>0</v>
      </c>
      <c r="Q1543" t="s">
        <v>51</v>
      </c>
      <c r="R1543" t="s">
        <v>51</v>
      </c>
      <c r="S1543" t="s">
        <v>13600</v>
      </c>
      <c r="T1543">
        <v>0.79243553899305497</v>
      </c>
      <c r="U1543">
        <v>82</v>
      </c>
      <c r="V1543" t="s">
        <v>15481</v>
      </c>
      <c r="W1543" t="s">
        <v>15481</v>
      </c>
      <c r="X1543" t="s">
        <v>13242</v>
      </c>
      <c r="Y1543" s="102">
        <v>45993.385736689816</v>
      </c>
    </row>
    <row r="1544" spans="1:25" x14ac:dyDescent="0.25">
      <c r="A1544">
        <v>2684</v>
      </c>
      <c r="B1544" t="s">
        <v>3683</v>
      </c>
      <c r="C1544" t="s">
        <v>3684</v>
      </c>
      <c r="D1544" t="s">
        <v>3685</v>
      </c>
      <c r="E1544" t="s">
        <v>45</v>
      </c>
      <c r="F1544" t="s">
        <v>1012</v>
      </c>
      <c r="G1544" t="s">
        <v>3686</v>
      </c>
      <c r="H1544">
        <v>2014</v>
      </c>
      <c r="I1544" t="s">
        <v>15516</v>
      </c>
      <c r="J1544" t="s">
        <v>260</v>
      </c>
      <c r="K1544" t="s">
        <v>13254</v>
      </c>
      <c r="L1544">
        <v>6</v>
      </c>
      <c r="M1544">
        <v>3</v>
      </c>
      <c r="N1544" t="s">
        <v>165</v>
      </c>
      <c r="O1544" t="s">
        <v>479</v>
      </c>
      <c r="P1544">
        <v>0</v>
      </c>
      <c r="Q1544" t="s">
        <v>51</v>
      </c>
      <c r="R1544" t="s">
        <v>51</v>
      </c>
      <c r="S1544" t="s">
        <v>13601</v>
      </c>
      <c r="T1544">
        <v>0.24225215130965877</v>
      </c>
      <c r="U1544">
        <v>105</v>
      </c>
      <c r="V1544" t="s">
        <v>15172</v>
      </c>
      <c r="W1544" t="s">
        <v>15172</v>
      </c>
      <c r="X1544" t="s">
        <v>13243</v>
      </c>
      <c r="Y1544" s="102">
        <v>45993.385736689816</v>
      </c>
    </row>
    <row r="1545" spans="1:25" x14ac:dyDescent="0.25">
      <c r="A1545">
        <v>2685</v>
      </c>
      <c r="B1545" t="s">
        <v>3687</v>
      </c>
      <c r="C1545" t="s">
        <v>3688</v>
      </c>
      <c r="D1545" t="s">
        <v>3685</v>
      </c>
      <c r="E1545" t="s">
        <v>45</v>
      </c>
      <c r="F1545" t="s">
        <v>1012</v>
      </c>
      <c r="G1545" t="s">
        <v>3686</v>
      </c>
      <c r="H1545">
        <v>1946</v>
      </c>
      <c r="I1545" t="s">
        <v>15489</v>
      </c>
      <c r="J1545" t="s">
        <v>48</v>
      </c>
      <c r="K1545" t="s">
        <v>13256</v>
      </c>
      <c r="L1545">
        <v>0</v>
      </c>
      <c r="M1545">
        <v>3</v>
      </c>
      <c r="N1545" t="s">
        <v>59</v>
      </c>
      <c r="O1545" t="s">
        <v>50</v>
      </c>
      <c r="P1545">
        <v>0</v>
      </c>
      <c r="Q1545" t="s">
        <v>51</v>
      </c>
      <c r="R1545" t="s">
        <v>51</v>
      </c>
      <c r="S1545" t="s">
        <v>13601</v>
      </c>
      <c r="T1545">
        <v>0.50676657201274422</v>
      </c>
      <c r="U1545">
        <v>138</v>
      </c>
      <c r="V1545" t="s">
        <v>15172</v>
      </c>
      <c r="W1545" t="s">
        <v>15172</v>
      </c>
      <c r="X1545" t="s">
        <v>13243</v>
      </c>
      <c r="Y1545" s="102">
        <v>45993.385736689816</v>
      </c>
    </row>
    <row r="1546" spans="1:25" x14ac:dyDescent="0.25">
      <c r="A1546">
        <v>2686</v>
      </c>
      <c r="B1546" t="s">
        <v>3689</v>
      </c>
      <c r="C1546" t="s">
        <v>3690</v>
      </c>
      <c r="D1546" t="s">
        <v>3691</v>
      </c>
      <c r="E1546" t="s">
        <v>45</v>
      </c>
      <c r="F1546" t="s">
        <v>1012</v>
      </c>
      <c r="G1546" t="s">
        <v>3692</v>
      </c>
      <c r="H1546">
        <v>1920</v>
      </c>
      <c r="I1546" t="s">
        <v>15450</v>
      </c>
      <c r="J1546" t="s">
        <v>928</v>
      </c>
      <c r="K1546" t="s">
        <v>928</v>
      </c>
      <c r="L1546">
        <v>3</v>
      </c>
      <c r="M1546">
        <v>1</v>
      </c>
      <c r="N1546" t="s">
        <v>59</v>
      </c>
      <c r="O1546" t="s">
        <v>2278</v>
      </c>
      <c r="P1546">
        <v>0</v>
      </c>
      <c r="Q1546" t="s">
        <v>51</v>
      </c>
      <c r="R1546" t="s">
        <v>51</v>
      </c>
      <c r="S1546" t="s">
        <v>13602</v>
      </c>
      <c r="T1546">
        <v>0.458874</v>
      </c>
      <c r="U1546">
        <v>45</v>
      </c>
      <c r="V1546" t="s">
        <v>15481</v>
      </c>
      <c r="W1546" t="s">
        <v>15481</v>
      </c>
      <c r="X1546" t="s">
        <v>13243</v>
      </c>
      <c r="Y1546" s="102">
        <v>45993.385736689816</v>
      </c>
    </row>
    <row r="1547" spans="1:25" x14ac:dyDescent="0.25">
      <c r="A1547">
        <v>2687</v>
      </c>
      <c r="B1547" t="s">
        <v>3693</v>
      </c>
      <c r="C1547" t="s">
        <v>3694</v>
      </c>
      <c r="D1547" t="s">
        <v>3695</v>
      </c>
      <c r="E1547" t="s">
        <v>45</v>
      </c>
      <c r="F1547" t="s">
        <v>1012</v>
      </c>
      <c r="G1547" t="s">
        <v>3696</v>
      </c>
      <c r="H1547">
        <v>1983</v>
      </c>
      <c r="I1547" t="s">
        <v>15440</v>
      </c>
      <c r="J1547" t="s">
        <v>260</v>
      </c>
      <c r="K1547" t="s">
        <v>13254</v>
      </c>
      <c r="L1547">
        <v>2</v>
      </c>
      <c r="M1547">
        <v>1</v>
      </c>
      <c r="N1547" t="s">
        <v>49</v>
      </c>
      <c r="O1547" t="s">
        <v>479</v>
      </c>
      <c r="P1547">
        <v>0</v>
      </c>
      <c r="Q1547" t="s">
        <v>51</v>
      </c>
      <c r="R1547" t="s">
        <v>51</v>
      </c>
      <c r="S1547" t="s">
        <v>13603</v>
      </c>
      <c r="T1547">
        <v>0.46737043912647591</v>
      </c>
      <c r="U1547">
        <v>53</v>
      </c>
      <c r="V1547" t="s">
        <v>15481</v>
      </c>
      <c r="W1547" t="s">
        <v>15481</v>
      </c>
      <c r="X1547" t="s">
        <v>13243</v>
      </c>
      <c r="Y1547" s="102">
        <v>45993.385736689816</v>
      </c>
    </row>
    <row r="1548" spans="1:25" x14ac:dyDescent="0.25">
      <c r="A1548">
        <v>2689</v>
      </c>
      <c r="B1548" t="s">
        <v>3698</v>
      </c>
      <c r="C1548" t="s">
        <v>3699</v>
      </c>
      <c r="D1548" t="s">
        <v>3674</v>
      </c>
      <c r="E1548" t="s">
        <v>45</v>
      </c>
      <c r="F1548" t="s">
        <v>1012</v>
      </c>
      <c r="G1548" t="s">
        <v>3700</v>
      </c>
      <c r="H1548">
        <v>1969</v>
      </c>
      <c r="I1548" t="s">
        <v>15470</v>
      </c>
      <c r="J1548" t="s">
        <v>48</v>
      </c>
      <c r="K1548" t="s">
        <v>13256</v>
      </c>
      <c r="L1548">
        <v>0</v>
      </c>
      <c r="M1548">
        <v>1</v>
      </c>
      <c r="N1548" t="s">
        <v>49</v>
      </c>
      <c r="O1548" t="s">
        <v>50</v>
      </c>
      <c r="P1548">
        <v>0</v>
      </c>
      <c r="Q1548" t="s">
        <v>51</v>
      </c>
      <c r="R1548" t="s">
        <v>51</v>
      </c>
      <c r="S1548" t="s">
        <v>13599</v>
      </c>
      <c r="T1548">
        <v>0.45375553745603542</v>
      </c>
      <c r="U1548">
        <v>76</v>
      </c>
      <c r="V1548" t="s">
        <v>15481</v>
      </c>
      <c r="W1548" t="s">
        <v>15481</v>
      </c>
      <c r="X1548" t="s">
        <v>13243</v>
      </c>
      <c r="Y1548" s="102">
        <v>45993.385736689816</v>
      </c>
    </row>
    <row r="1549" spans="1:25" x14ac:dyDescent="0.25">
      <c r="A1549">
        <v>2690</v>
      </c>
      <c r="B1549" t="s">
        <v>3701</v>
      </c>
      <c r="C1549" t="s">
        <v>3702</v>
      </c>
      <c r="D1549" t="s">
        <v>3703</v>
      </c>
      <c r="E1549" t="s">
        <v>45</v>
      </c>
      <c r="F1549" t="s">
        <v>1012</v>
      </c>
      <c r="G1549" t="s">
        <v>1044</v>
      </c>
      <c r="H1549">
        <v>1974</v>
      </c>
      <c r="I1549" t="s">
        <v>15440</v>
      </c>
      <c r="J1549" t="s">
        <v>48</v>
      </c>
      <c r="K1549" t="s">
        <v>13256</v>
      </c>
      <c r="L1549">
        <v>0</v>
      </c>
      <c r="M1549">
        <v>1</v>
      </c>
      <c r="N1549" t="s">
        <v>165</v>
      </c>
      <c r="O1549" t="s">
        <v>65</v>
      </c>
      <c r="P1549">
        <v>0</v>
      </c>
      <c r="Q1549" t="s">
        <v>51</v>
      </c>
      <c r="R1549" t="s">
        <v>51</v>
      </c>
      <c r="S1549" t="s">
        <v>13604</v>
      </c>
      <c r="T1549">
        <v>4.2463271479916603E-2</v>
      </c>
      <c r="U1549">
        <v>27</v>
      </c>
      <c r="V1549" t="s">
        <v>15172</v>
      </c>
      <c r="W1549" t="s">
        <v>15172</v>
      </c>
      <c r="X1549" t="s">
        <v>13242</v>
      </c>
      <c r="Y1549" s="102">
        <v>45993.385736689816</v>
      </c>
    </row>
    <row r="1550" spans="1:25" x14ac:dyDescent="0.25">
      <c r="A1550">
        <v>2691</v>
      </c>
      <c r="B1550" t="s">
        <v>3704</v>
      </c>
      <c r="C1550" t="s">
        <v>3705</v>
      </c>
      <c r="D1550" t="s">
        <v>3706</v>
      </c>
      <c r="E1550" t="s">
        <v>45</v>
      </c>
      <c r="F1550" t="s">
        <v>1012</v>
      </c>
      <c r="G1550" t="s">
        <v>3707</v>
      </c>
      <c r="H1550">
        <v>1931</v>
      </c>
      <c r="I1550" t="s">
        <v>15516</v>
      </c>
      <c r="J1550" t="s">
        <v>260</v>
      </c>
      <c r="K1550" t="s">
        <v>13254</v>
      </c>
      <c r="L1550">
        <v>6</v>
      </c>
      <c r="M1550">
        <v>2</v>
      </c>
      <c r="N1550" t="s">
        <v>165</v>
      </c>
      <c r="O1550" t="s">
        <v>479</v>
      </c>
      <c r="P1550">
        <v>0</v>
      </c>
      <c r="Q1550" t="s">
        <v>51</v>
      </c>
      <c r="R1550" t="s">
        <v>51</v>
      </c>
      <c r="S1550" t="s">
        <v>13605</v>
      </c>
      <c r="T1550">
        <v>1.0498136883897691</v>
      </c>
      <c r="U1550">
        <v>75</v>
      </c>
      <c r="V1550" t="s">
        <v>15172</v>
      </c>
      <c r="W1550" t="s">
        <v>15172</v>
      </c>
      <c r="X1550" t="s">
        <v>13243</v>
      </c>
      <c r="Y1550" s="102">
        <v>45993.385736689816</v>
      </c>
    </row>
    <row r="1551" spans="1:25" x14ac:dyDescent="0.25">
      <c r="A1551">
        <v>2692</v>
      </c>
      <c r="B1551" t="s">
        <v>3708</v>
      </c>
      <c r="C1551" t="s">
        <v>3709</v>
      </c>
      <c r="D1551" t="s">
        <v>3706</v>
      </c>
      <c r="E1551" t="s">
        <v>45</v>
      </c>
      <c r="F1551" t="s">
        <v>1012</v>
      </c>
      <c r="G1551" t="s">
        <v>3707</v>
      </c>
      <c r="H1551">
        <v>1931</v>
      </c>
      <c r="I1551" t="s">
        <v>15516</v>
      </c>
      <c r="J1551" t="s">
        <v>48</v>
      </c>
      <c r="K1551" t="s">
        <v>13254</v>
      </c>
      <c r="L1551">
        <v>6</v>
      </c>
      <c r="M1551">
        <v>1</v>
      </c>
      <c r="N1551" t="s">
        <v>165</v>
      </c>
      <c r="O1551" t="s">
        <v>479</v>
      </c>
      <c r="P1551">
        <v>0</v>
      </c>
      <c r="Q1551" t="s">
        <v>51</v>
      </c>
      <c r="R1551" t="s">
        <v>51</v>
      </c>
      <c r="S1551" t="s">
        <v>13605</v>
      </c>
      <c r="T1551">
        <v>1.3168918881858118</v>
      </c>
      <c r="U1551">
        <v>35</v>
      </c>
      <c r="V1551" t="s">
        <v>15172</v>
      </c>
      <c r="W1551" t="s">
        <v>15172</v>
      </c>
      <c r="X1551" t="s">
        <v>13243</v>
      </c>
      <c r="Y1551" s="102">
        <v>45993.385736689816</v>
      </c>
    </row>
    <row r="1552" spans="1:25" x14ac:dyDescent="0.25">
      <c r="A1552">
        <v>2693</v>
      </c>
      <c r="B1552" t="s">
        <v>3710</v>
      </c>
      <c r="C1552" t="s">
        <v>3711</v>
      </c>
      <c r="D1552" t="s">
        <v>3706</v>
      </c>
      <c r="E1552" t="s">
        <v>45</v>
      </c>
      <c r="F1552" t="s">
        <v>1012</v>
      </c>
      <c r="G1552" t="s">
        <v>3712</v>
      </c>
      <c r="H1552">
        <v>1931</v>
      </c>
      <c r="I1552" t="s">
        <v>15489</v>
      </c>
      <c r="J1552" t="s">
        <v>260</v>
      </c>
      <c r="K1552" t="s">
        <v>13254</v>
      </c>
      <c r="L1552">
        <v>9.32</v>
      </c>
      <c r="M1552">
        <v>1</v>
      </c>
      <c r="N1552" t="s">
        <v>165</v>
      </c>
      <c r="O1552" t="s">
        <v>479</v>
      </c>
      <c r="P1552">
        <v>0</v>
      </c>
      <c r="Q1552" t="s">
        <v>51</v>
      </c>
      <c r="R1552" t="s">
        <v>51</v>
      </c>
      <c r="S1552" t="s">
        <v>13605</v>
      </c>
      <c r="T1552">
        <v>2.4577841599566543</v>
      </c>
      <c r="U1552">
        <v>31</v>
      </c>
      <c r="V1552" t="s">
        <v>15172</v>
      </c>
      <c r="W1552" t="s">
        <v>15172</v>
      </c>
      <c r="X1552" t="s">
        <v>13243</v>
      </c>
      <c r="Y1552" s="102">
        <v>45993.385736689816</v>
      </c>
    </row>
    <row r="1553" spans="1:25" x14ac:dyDescent="0.25">
      <c r="A1553">
        <v>2694</v>
      </c>
      <c r="B1553" t="s">
        <v>3713</v>
      </c>
      <c r="C1553" t="s">
        <v>3071</v>
      </c>
      <c r="D1553" t="s">
        <v>3706</v>
      </c>
      <c r="E1553" t="s">
        <v>45</v>
      </c>
      <c r="F1553" t="s">
        <v>1012</v>
      </c>
      <c r="G1553" t="s">
        <v>3707</v>
      </c>
      <c r="H1553">
        <v>1931</v>
      </c>
      <c r="I1553" t="s">
        <v>15489</v>
      </c>
      <c r="J1553" t="s">
        <v>48</v>
      </c>
      <c r="K1553" t="s">
        <v>13254</v>
      </c>
      <c r="L1553">
        <v>5</v>
      </c>
      <c r="M1553">
        <v>1</v>
      </c>
      <c r="N1553" t="s">
        <v>165</v>
      </c>
      <c r="O1553" t="s">
        <v>479</v>
      </c>
      <c r="P1553">
        <v>0</v>
      </c>
      <c r="Q1553" t="s">
        <v>51</v>
      </c>
      <c r="R1553" t="s">
        <v>51</v>
      </c>
      <c r="S1553" t="s">
        <v>13605</v>
      </c>
      <c r="T1553">
        <v>1.9795605193835122</v>
      </c>
      <c r="U1553">
        <v>35</v>
      </c>
      <c r="V1553" t="s">
        <v>15172</v>
      </c>
      <c r="W1553" t="s">
        <v>15172</v>
      </c>
      <c r="X1553" t="s">
        <v>13243</v>
      </c>
      <c r="Y1553" s="102">
        <v>45993.385736689816</v>
      </c>
    </row>
    <row r="1554" spans="1:25" x14ac:dyDescent="0.25">
      <c r="A1554">
        <v>2695</v>
      </c>
      <c r="B1554" t="s">
        <v>3714</v>
      </c>
      <c r="C1554" t="s">
        <v>3715</v>
      </c>
      <c r="D1554" t="s">
        <v>3716</v>
      </c>
      <c r="E1554" t="s">
        <v>45</v>
      </c>
      <c r="F1554" t="s">
        <v>1012</v>
      </c>
      <c r="G1554" t="s">
        <v>3717</v>
      </c>
      <c r="H1554">
        <v>1931</v>
      </c>
      <c r="I1554" t="s">
        <v>15489</v>
      </c>
      <c r="J1554" t="s">
        <v>260</v>
      </c>
      <c r="K1554" t="s">
        <v>13254</v>
      </c>
      <c r="L1554">
        <v>3</v>
      </c>
      <c r="M1554">
        <v>1</v>
      </c>
      <c r="N1554" t="s">
        <v>165</v>
      </c>
      <c r="O1554" t="s">
        <v>479</v>
      </c>
      <c r="P1554">
        <v>0</v>
      </c>
      <c r="Q1554" t="s">
        <v>51</v>
      </c>
      <c r="R1554" t="s">
        <v>51</v>
      </c>
      <c r="S1554" t="s">
        <v>13606</v>
      </c>
      <c r="T1554">
        <v>11.2439797888767</v>
      </c>
      <c r="U1554">
        <v>37</v>
      </c>
      <c r="V1554" t="s">
        <v>15172</v>
      </c>
      <c r="W1554" t="s">
        <v>15172</v>
      </c>
      <c r="X1554" t="s">
        <v>13243</v>
      </c>
      <c r="Y1554" s="102">
        <v>45993.385736689816</v>
      </c>
    </row>
    <row r="1555" spans="1:25" x14ac:dyDescent="0.25">
      <c r="A1555">
        <v>2697</v>
      </c>
      <c r="B1555" t="s">
        <v>3718</v>
      </c>
      <c r="C1555" t="s">
        <v>3719</v>
      </c>
      <c r="D1555" t="s">
        <v>3720</v>
      </c>
      <c r="E1555" t="s">
        <v>45</v>
      </c>
      <c r="F1555" t="s">
        <v>1012</v>
      </c>
      <c r="G1555" t="s">
        <v>3721</v>
      </c>
      <c r="H1555">
        <v>1981</v>
      </c>
      <c r="I1555" t="s">
        <v>15440</v>
      </c>
      <c r="J1555" t="s">
        <v>2211</v>
      </c>
      <c r="K1555" t="s">
        <v>13256</v>
      </c>
      <c r="L1555">
        <v>0</v>
      </c>
      <c r="M1555">
        <v>1</v>
      </c>
      <c r="N1555" t="s">
        <v>49</v>
      </c>
      <c r="O1555" t="s">
        <v>479</v>
      </c>
      <c r="P1555">
        <v>0</v>
      </c>
      <c r="Q1555" t="s">
        <v>51</v>
      </c>
      <c r="R1555" t="s">
        <v>51</v>
      </c>
      <c r="S1555" t="s">
        <v>13607</v>
      </c>
      <c r="T1555">
        <v>0.51340086614072789</v>
      </c>
      <c r="U1555">
        <v>78.3</v>
      </c>
      <c r="V1555" t="s">
        <v>15481</v>
      </c>
      <c r="W1555" t="s">
        <v>15481</v>
      </c>
      <c r="X1555" t="s">
        <v>13242</v>
      </c>
      <c r="Y1555" s="102">
        <v>45993.385736689816</v>
      </c>
    </row>
    <row r="1556" spans="1:25" x14ac:dyDescent="0.25">
      <c r="A1556">
        <v>2698</v>
      </c>
      <c r="B1556" t="s">
        <v>3722</v>
      </c>
      <c r="C1556" t="s">
        <v>3723</v>
      </c>
      <c r="D1556" t="s">
        <v>3724</v>
      </c>
      <c r="E1556" t="s">
        <v>45</v>
      </c>
      <c r="F1556" t="s">
        <v>1012</v>
      </c>
      <c r="G1556" t="s">
        <v>3725</v>
      </c>
      <c r="H1556">
        <v>2013</v>
      </c>
      <c r="I1556" t="s">
        <v>15440</v>
      </c>
      <c r="J1556" t="s">
        <v>2211</v>
      </c>
      <c r="K1556" t="s">
        <v>13256</v>
      </c>
      <c r="L1556">
        <v>0</v>
      </c>
      <c r="M1556">
        <v>1</v>
      </c>
      <c r="N1556" t="s">
        <v>49</v>
      </c>
      <c r="O1556" t="s">
        <v>479</v>
      </c>
      <c r="P1556">
        <v>0</v>
      </c>
      <c r="Q1556" t="s">
        <v>51</v>
      </c>
      <c r="R1556" t="s">
        <v>51</v>
      </c>
      <c r="S1556" t="s">
        <v>13608</v>
      </c>
      <c r="T1556">
        <v>4.5581014184179959E-2</v>
      </c>
      <c r="U1556">
        <v>50</v>
      </c>
      <c r="V1556" t="s">
        <v>15481</v>
      </c>
      <c r="W1556" t="s">
        <v>15481</v>
      </c>
      <c r="X1556" t="s">
        <v>13243</v>
      </c>
      <c r="Y1556" s="102">
        <v>45993.385736689816</v>
      </c>
    </row>
    <row r="1557" spans="1:25" x14ac:dyDescent="0.25">
      <c r="A1557">
        <v>2699</v>
      </c>
      <c r="B1557" t="s">
        <v>3726</v>
      </c>
      <c r="C1557" t="s">
        <v>3727</v>
      </c>
      <c r="D1557" t="s">
        <v>3728</v>
      </c>
      <c r="E1557" t="s">
        <v>1820</v>
      </c>
      <c r="F1557" t="s">
        <v>3729</v>
      </c>
      <c r="G1557" t="s">
        <v>3730</v>
      </c>
      <c r="H1557">
        <v>1980</v>
      </c>
      <c r="I1557" t="s">
        <v>15440</v>
      </c>
      <c r="J1557" t="s">
        <v>51</v>
      </c>
      <c r="K1557" t="s">
        <v>15442</v>
      </c>
      <c r="L1557">
        <v>0</v>
      </c>
      <c r="M1557">
        <v>3</v>
      </c>
      <c r="N1557" t="s">
        <v>59</v>
      </c>
      <c r="O1557" t="s">
        <v>116</v>
      </c>
      <c r="P1557">
        <v>0</v>
      </c>
      <c r="Q1557" t="s">
        <v>51</v>
      </c>
      <c r="R1557" t="s">
        <v>51</v>
      </c>
      <c r="S1557" t="s">
        <v>13609</v>
      </c>
      <c r="T1557">
        <v>19.740310481727001</v>
      </c>
      <c r="U1557">
        <v>85</v>
      </c>
      <c r="V1557" t="s">
        <v>15481</v>
      </c>
      <c r="W1557" t="s">
        <v>15481</v>
      </c>
      <c r="X1557" t="s">
        <v>13243</v>
      </c>
      <c r="Y1557" s="102">
        <v>45993.385736689816</v>
      </c>
    </row>
    <row r="1558" spans="1:25" x14ac:dyDescent="0.25">
      <c r="A1558">
        <v>2700</v>
      </c>
      <c r="B1558" t="s">
        <v>3731</v>
      </c>
      <c r="C1558" t="s">
        <v>3732</v>
      </c>
      <c r="D1558" t="s">
        <v>3733</v>
      </c>
      <c r="E1558" t="s">
        <v>1820</v>
      </c>
      <c r="F1558" t="s">
        <v>3729</v>
      </c>
      <c r="G1558" t="s">
        <v>3734</v>
      </c>
      <c r="H1558">
        <v>2014</v>
      </c>
      <c r="I1558" t="s">
        <v>15440</v>
      </c>
      <c r="J1558" t="s">
        <v>51</v>
      </c>
      <c r="K1558" t="s">
        <v>15442</v>
      </c>
      <c r="L1558">
        <v>0</v>
      </c>
      <c r="M1558">
        <v>2</v>
      </c>
      <c r="N1558" t="s">
        <v>165</v>
      </c>
      <c r="O1558" t="s">
        <v>116</v>
      </c>
      <c r="P1558">
        <v>0</v>
      </c>
      <c r="Q1558" t="s">
        <v>51</v>
      </c>
      <c r="R1558" t="s">
        <v>51</v>
      </c>
      <c r="S1558" t="s">
        <v>13610</v>
      </c>
      <c r="T1558">
        <v>0.53740598865935973</v>
      </c>
      <c r="U1558">
        <v>22</v>
      </c>
      <c r="V1558" t="s">
        <v>15481</v>
      </c>
      <c r="W1558" t="s">
        <v>15481</v>
      </c>
      <c r="X1558" t="s">
        <v>13243</v>
      </c>
      <c r="Y1558" s="102">
        <v>45993.385736689816</v>
      </c>
    </row>
    <row r="1559" spans="1:25" x14ac:dyDescent="0.25">
      <c r="A1559">
        <v>2701</v>
      </c>
      <c r="B1559" t="s">
        <v>3735</v>
      </c>
      <c r="C1559" t="s">
        <v>3229</v>
      </c>
      <c r="D1559" t="s">
        <v>3736</v>
      </c>
      <c r="E1559" t="s">
        <v>1820</v>
      </c>
      <c r="F1559" t="s">
        <v>3729</v>
      </c>
      <c r="G1559" t="s">
        <v>3737</v>
      </c>
      <c r="H1559">
        <v>2003</v>
      </c>
      <c r="I1559" t="s">
        <v>15440</v>
      </c>
      <c r="J1559" t="s">
        <v>2179</v>
      </c>
      <c r="K1559" t="s">
        <v>13344</v>
      </c>
      <c r="L1559">
        <v>8</v>
      </c>
      <c r="M1559">
        <v>1</v>
      </c>
      <c r="N1559" t="s">
        <v>59</v>
      </c>
      <c r="O1559" t="s">
        <v>50</v>
      </c>
      <c r="P1559">
        <v>0</v>
      </c>
      <c r="Q1559" t="s">
        <v>51</v>
      </c>
      <c r="R1559" t="s">
        <v>51</v>
      </c>
      <c r="S1559" t="s">
        <v>13611</v>
      </c>
      <c r="T1559">
        <v>2.3381090939518736</v>
      </c>
      <c r="U1559">
        <v>30</v>
      </c>
      <c r="V1559" t="s">
        <v>15481</v>
      </c>
      <c r="W1559" t="s">
        <v>15481</v>
      </c>
      <c r="X1559" t="s">
        <v>13243</v>
      </c>
      <c r="Y1559" s="102">
        <v>45993.385736689816</v>
      </c>
    </row>
    <row r="1560" spans="1:25" x14ac:dyDescent="0.25">
      <c r="A1560">
        <v>2702</v>
      </c>
      <c r="B1560" t="s">
        <v>13612</v>
      </c>
      <c r="C1560" t="s">
        <v>3738</v>
      </c>
      <c r="D1560" t="s">
        <v>3739</v>
      </c>
      <c r="E1560" t="s">
        <v>1820</v>
      </c>
      <c r="F1560" t="s">
        <v>3729</v>
      </c>
      <c r="G1560" t="s">
        <v>3740</v>
      </c>
      <c r="H1560">
        <v>2017</v>
      </c>
      <c r="I1560" t="s">
        <v>15450</v>
      </c>
      <c r="J1560" t="s">
        <v>51</v>
      </c>
      <c r="K1560" t="s">
        <v>15442</v>
      </c>
      <c r="L1560">
        <v>10</v>
      </c>
      <c r="M1560">
        <v>2</v>
      </c>
      <c r="N1560" t="s">
        <v>165</v>
      </c>
      <c r="O1560" t="s">
        <v>116</v>
      </c>
      <c r="P1560">
        <v>0</v>
      </c>
      <c r="Q1560" t="s">
        <v>51</v>
      </c>
      <c r="R1560" t="s">
        <v>51</v>
      </c>
      <c r="S1560" t="s">
        <v>13613</v>
      </c>
      <c r="T1560">
        <v>8.3911505504585122</v>
      </c>
      <c r="U1560">
        <v>24.7</v>
      </c>
      <c r="V1560" t="s">
        <v>15481</v>
      </c>
      <c r="W1560" t="s">
        <v>15481</v>
      </c>
      <c r="X1560" t="s">
        <v>13243</v>
      </c>
      <c r="Y1560" s="102">
        <v>45993.385736689816</v>
      </c>
    </row>
    <row r="1561" spans="1:25" x14ac:dyDescent="0.25">
      <c r="A1561">
        <v>2703</v>
      </c>
      <c r="B1561" t="s">
        <v>3741</v>
      </c>
      <c r="C1561" t="s">
        <v>3742</v>
      </c>
      <c r="D1561" t="s">
        <v>3743</v>
      </c>
      <c r="E1561" t="s">
        <v>1820</v>
      </c>
      <c r="F1561" t="s">
        <v>3729</v>
      </c>
      <c r="G1561" t="s">
        <v>3744</v>
      </c>
      <c r="H1561">
        <v>2013</v>
      </c>
      <c r="I1561" t="s">
        <v>15450</v>
      </c>
      <c r="J1561" t="s">
        <v>2179</v>
      </c>
      <c r="K1561" t="s">
        <v>13344</v>
      </c>
      <c r="L1561">
        <v>2.75</v>
      </c>
      <c r="M1561">
        <v>1</v>
      </c>
      <c r="N1561" t="s">
        <v>59</v>
      </c>
      <c r="O1561" t="s">
        <v>50</v>
      </c>
      <c r="P1561">
        <v>0</v>
      </c>
      <c r="Q1561" t="s">
        <v>51</v>
      </c>
      <c r="R1561" t="s">
        <v>51</v>
      </c>
      <c r="S1561" t="s">
        <v>13614</v>
      </c>
      <c r="T1561">
        <v>7.5083941151993123</v>
      </c>
      <c r="U1561">
        <v>60</v>
      </c>
      <c r="V1561" t="s">
        <v>15481</v>
      </c>
      <c r="W1561" t="s">
        <v>15481</v>
      </c>
      <c r="X1561" t="s">
        <v>13243</v>
      </c>
      <c r="Y1561" s="102">
        <v>45993.385736689816</v>
      </c>
    </row>
    <row r="1562" spans="1:25" x14ac:dyDescent="0.25">
      <c r="A1562">
        <v>2704</v>
      </c>
      <c r="B1562" t="s">
        <v>3745</v>
      </c>
      <c r="C1562" t="s">
        <v>3746</v>
      </c>
      <c r="D1562" t="s">
        <v>3747</v>
      </c>
      <c r="E1562" t="s">
        <v>1820</v>
      </c>
      <c r="F1562" t="s">
        <v>3729</v>
      </c>
      <c r="G1562" t="s">
        <v>3748</v>
      </c>
      <c r="H1562">
        <v>1995</v>
      </c>
      <c r="I1562" t="s">
        <v>15440</v>
      </c>
      <c r="J1562" t="s">
        <v>51</v>
      </c>
      <c r="K1562" t="s">
        <v>15442</v>
      </c>
      <c r="L1562">
        <v>0</v>
      </c>
      <c r="M1562">
        <v>2</v>
      </c>
      <c r="N1562" t="s">
        <v>59</v>
      </c>
      <c r="O1562" t="s">
        <v>116</v>
      </c>
      <c r="P1562">
        <v>0</v>
      </c>
      <c r="Q1562" t="s">
        <v>51</v>
      </c>
      <c r="R1562" t="s">
        <v>51</v>
      </c>
      <c r="S1562" t="s">
        <v>13615</v>
      </c>
      <c r="T1562">
        <v>18.198883091403335</v>
      </c>
      <c r="U1562">
        <v>31</v>
      </c>
      <c r="V1562" t="s">
        <v>15481</v>
      </c>
      <c r="W1562" t="s">
        <v>15481</v>
      </c>
      <c r="X1562" t="s">
        <v>13243</v>
      </c>
      <c r="Y1562" s="102">
        <v>45993.385736689816</v>
      </c>
    </row>
    <row r="1563" spans="1:25" x14ac:dyDescent="0.25">
      <c r="A1563">
        <v>2706</v>
      </c>
      <c r="B1563" t="s">
        <v>3750</v>
      </c>
      <c r="C1563" t="s">
        <v>3751</v>
      </c>
      <c r="D1563" t="s">
        <v>3752</v>
      </c>
      <c r="E1563" t="s">
        <v>1820</v>
      </c>
      <c r="F1563" t="s">
        <v>3729</v>
      </c>
      <c r="G1563" t="s">
        <v>3753</v>
      </c>
      <c r="H1563">
        <v>2013</v>
      </c>
      <c r="I1563" t="s">
        <v>15441</v>
      </c>
      <c r="J1563" t="s">
        <v>51</v>
      </c>
      <c r="K1563" t="s">
        <v>15442</v>
      </c>
      <c r="L1563">
        <v>6</v>
      </c>
      <c r="M1563">
        <v>2</v>
      </c>
      <c r="N1563" t="s">
        <v>165</v>
      </c>
      <c r="O1563" t="s">
        <v>116</v>
      </c>
      <c r="P1563">
        <v>0</v>
      </c>
      <c r="Q1563" t="s">
        <v>51</v>
      </c>
      <c r="R1563" t="s">
        <v>51</v>
      </c>
      <c r="S1563" t="s">
        <v>13616</v>
      </c>
      <c r="T1563">
        <v>5.9918727526204005</v>
      </c>
      <c r="U1563">
        <v>24.7</v>
      </c>
      <c r="V1563" t="s">
        <v>15481</v>
      </c>
      <c r="W1563" t="s">
        <v>15481</v>
      </c>
      <c r="X1563" t="s">
        <v>13243</v>
      </c>
      <c r="Y1563" s="102">
        <v>45993.385736689816</v>
      </c>
    </row>
    <row r="1564" spans="1:25" x14ac:dyDescent="0.25">
      <c r="A1564">
        <v>2708</v>
      </c>
      <c r="B1564" t="s">
        <v>3754</v>
      </c>
      <c r="C1564" t="s">
        <v>3755</v>
      </c>
      <c r="D1564" t="s">
        <v>3756</v>
      </c>
      <c r="E1564" t="s">
        <v>1820</v>
      </c>
      <c r="F1564" t="s">
        <v>3729</v>
      </c>
      <c r="G1564" t="s">
        <v>3757</v>
      </c>
      <c r="H1564">
        <v>2011</v>
      </c>
      <c r="I1564" t="s">
        <v>15441</v>
      </c>
      <c r="J1564" t="s">
        <v>51</v>
      </c>
      <c r="K1564" t="s">
        <v>15442</v>
      </c>
      <c r="L1564">
        <v>6</v>
      </c>
      <c r="M1564">
        <v>2</v>
      </c>
      <c r="N1564" t="s">
        <v>165</v>
      </c>
      <c r="O1564" t="s">
        <v>116</v>
      </c>
      <c r="P1564">
        <v>0</v>
      </c>
      <c r="Q1564" t="s">
        <v>51</v>
      </c>
      <c r="R1564" t="s">
        <v>51</v>
      </c>
      <c r="S1564" t="s">
        <v>13617</v>
      </c>
      <c r="T1564">
        <v>0.30363723218201893</v>
      </c>
      <c r="U1564">
        <v>28.7</v>
      </c>
      <c r="V1564" t="s">
        <v>15481</v>
      </c>
      <c r="W1564" t="s">
        <v>15481</v>
      </c>
      <c r="X1564" t="s">
        <v>13243</v>
      </c>
      <c r="Y1564" s="102">
        <v>45993.385736689816</v>
      </c>
    </row>
    <row r="1565" spans="1:25" x14ac:dyDescent="0.25">
      <c r="A1565">
        <v>2709</v>
      </c>
      <c r="B1565" t="s">
        <v>3758</v>
      </c>
      <c r="C1565" t="s">
        <v>3759</v>
      </c>
      <c r="D1565" t="s">
        <v>3760</v>
      </c>
      <c r="E1565" t="s">
        <v>1820</v>
      </c>
      <c r="F1565" t="s">
        <v>3729</v>
      </c>
      <c r="G1565" t="s">
        <v>3749</v>
      </c>
      <c r="H1565">
        <v>2012</v>
      </c>
      <c r="I1565" t="s">
        <v>15441</v>
      </c>
      <c r="J1565" t="s">
        <v>51</v>
      </c>
      <c r="K1565" t="s">
        <v>15442</v>
      </c>
      <c r="L1565">
        <v>6</v>
      </c>
      <c r="M1565">
        <v>2</v>
      </c>
      <c r="N1565" t="s">
        <v>165</v>
      </c>
      <c r="O1565" t="s">
        <v>116</v>
      </c>
      <c r="P1565">
        <v>0</v>
      </c>
      <c r="Q1565" t="s">
        <v>51</v>
      </c>
      <c r="R1565" t="s">
        <v>51</v>
      </c>
      <c r="S1565" t="s">
        <v>13618</v>
      </c>
      <c r="T1565">
        <v>0.85672082175830022</v>
      </c>
      <c r="U1565">
        <v>20.7</v>
      </c>
      <c r="V1565" t="s">
        <v>15481</v>
      </c>
      <c r="W1565" t="s">
        <v>15481</v>
      </c>
      <c r="X1565" t="s">
        <v>13243</v>
      </c>
      <c r="Y1565" s="102">
        <v>45993.385736689816</v>
      </c>
    </row>
    <row r="1566" spans="1:25" x14ac:dyDescent="0.25">
      <c r="A1566">
        <v>2710</v>
      </c>
      <c r="B1566" t="s">
        <v>3761</v>
      </c>
      <c r="C1566" t="s">
        <v>3762</v>
      </c>
      <c r="D1566" t="s">
        <v>3763</v>
      </c>
      <c r="E1566" t="s">
        <v>1820</v>
      </c>
      <c r="F1566" t="s">
        <v>3729</v>
      </c>
      <c r="G1566" t="s">
        <v>3764</v>
      </c>
      <c r="H1566">
        <v>2016</v>
      </c>
      <c r="I1566" t="s">
        <v>15441</v>
      </c>
      <c r="J1566" t="s">
        <v>51</v>
      </c>
      <c r="K1566" t="s">
        <v>15442</v>
      </c>
      <c r="L1566">
        <v>17</v>
      </c>
      <c r="M1566">
        <v>3</v>
      </c>
      <c r="N1566" t="s">
        <v>165</v>
      </c>
      <c r="O1566" t="s">
        <v>116</v>
      </c>
      <c r="P1566">
        <v>0</v>
      </c>
      <c r="Q1566" t="s">
        <v>51</v>
      </c>
      <c r="R1566" t="s">
        <v>51</v>
      </c>
      <c r="S1566" t="s">
        <v>13619</v>
      </c>
      <c r="T1566">
        <v>3.9261883419799908</v>
      </c>
      <c r="U1566">
        <v>51.8</v>
      </c>
      <c r="V1566" t="s">
        <v>15481</v>
      </c>
      <c r="W1566" t="s">
        <v>15481</v>
      </c>
      <c r="X1566" t="s">
        <v>13243</v>
      </c>
      <c r="Y1566" s="102">
        <v>45993.385736689816</v>
      </c>
    </row>
    <row r="1567" spans="1:25" x14ac:dyDescent="0.25">
      <c r="A1567">
        <v>2711</v>
      </c>
      <c r="B1567" t="s">
        <v>3765</v>
      </c>
      <c r="C1567" t="s">
        <v>3766</v>
      </c>
      <c r="D1567" t="s">
        <v>3763</v>
      </c>
      <c r="E1567" t="s">
        <v>1820</v>
      </c>
      <c r="F1567" t="s">
        <v>3729</v>
      </c>
      <c r="G1567" t="s">
        <v>3767</v>
      </c>
      <c r="H1567">
        <v>1991</v>
      </c>
      <c r="I1567" t="s">
        <v>15440</v>
      </c>
      <c r="J1567" t="s">
        <v>2211</v>
      </c>
      <c r="K1567" t="s">
        <v>13344</v>
      </c>
      <c r="L1567">
        <v>3</v>
      </c>
      <c r="M1567">
        <v>1</v>
      </c>
      <c r="N1567" t="s">
        <v>49</v>
      </c>
      <c r="O1567" t="s">
        <v>479</v>
      </c>
      <c r="P1567">
        <v>0</v>
      </c>
      <c r="Q1567" t="s">
        <v>51</v>
      </c>
      <c r="R1567" t="s">
        <v>51</v>
      </c>
      <c r="S1567" t="s">
        <v>13620</v>
      </c>
      <c r="T1567">
        <v>9.8134760001194028</v>
      </c>
      <c r="U1567">
        <v>53</v>
      </c>
      <c r="V1567" t="s">
        <v>15481</v>
      </c>
      <c r="W1567" t="s">
        <v>15481</v>
      </c>
      <c r="X1567" t="s">
        <v>13243</v>
      </c>
      <c r="Y1567" s="102">
        <v>45993.385736689816</v>
      </c>
    </row>
    <row r="1568" spans="1:25" x14ac:dyDescent="0.25">
      <c r="A1568">
        <v>2712</v>
      </c>
      <c r="B1568" t="s">
        <v>3768</v>
      </c>
      <c r="C1568" t="s">
        <v>3769</v>
      </c>
      <c r="D1568" t="s">
        <v>3770</v>
      </c>
      <c r="E1568" t="s">
        <v>1820</v>
      </c>
      <c r="F1568" t="s">
        <v>3729</v>
      </c>
      <c r="G1568" t="s">
        <v>3771</v>
      </c>
      <c r="H1568">
        <v>2016</v>
      </c>
      <c r="I1568" t="s">
        <v>15441</v>
      </c>
      <c r="J1568" t="s">
        <v>51</v>
      </c>
      <c r="K1568" t="s">
        <v>15442</v>
      </c>
      <c r="L1568">
        <v>7</v>
      </c>
      <c r="M1568">
        <v>3</v>
      </c>
      <c r="N1568" t="s">
        <v>165</v>
      </c>
      <c r="O1568" t="s">
        <v>116</v>
      </c>
      <c r="P1568">
        <v>0</v>
      </c>
      <c r="Q1568" t="s">
        <v>51</v>
      </c>
      <c r="R1568" t="s">
        <v>51</v>
      </c>
      <c r="S1568" t="s">
        <v>13620</v>
      </c>
      <c r="T1568">
        <v>1.2031472752656536</v>
      </c>
      <c r="U1568">
        <v>42</v>
      </c>
      <c r="V1568" t="s">
        <v>15481</v>
      </c>
      <c r="W1568" t="s">
        <v>15481</v>
      </c>
      <c r="X1568" t="s">
        <v>13243</v>
      </c>
      <c r="Y1568" s="102">
        <v>45993.385736689816</v>
      </c>
    </row>
    <row r="1569" spans="1:25" x14ac:dyDescent="0.25">
      <c r="A1569">
        <v>2713</v>
      </c>
      <c r="B1569" t="s">
        <v>15268</v>
      </c>
      <c r="C1569" t="s">
        <v>15517</v>
      </c>
      <c r="D1569" t="s">
        <v>3772</v>
      </c>
      <c r="E1569" t="s">
        <v>1820</v>
      </c>
      <c r="F1569" t="s">
        <v>3729</v>
      </c>
      <c r="G1569" t="s">
        <v>15518</v>
      </c>
      <c r="H1569">
        <v>2020</v>
      </c>
      <c r="I1569" t="s">
        <v>15441</v>
      </c>
      <c r="J1569" t="s">
        <v>51</v>
      </c>
      <c r="K1569" t="s">
        <v>15442</v>
      </c>
      <c r="L1569">
        <v>0</v>
      </c>
      <c r="M1569">
        <v>3</v>
      </c>
      <c r="N1569" t="s">
        <v>165</v>
      </c>
      <c r="O1569" t="s">
        <v>116</v>
      </c>
      <c r="P1569">
        <v>0</v>
      </c>
      <c r="Q1569" t="s">
        <v>51</v>
      </c>
      <c r="R1569" t="s">
        <v>51</v>
      </c>
      <c r="S1569" t="s">
        <v>15519</v>
      </c>
      <c r="T1569">
        <v>6.0319577955549439</v>
      </c>
      <c r="U1569">
        <v>44</v>
      </c>
      <c r="V1569" t="s">
        <v>15481</v>
      </c>
      <c r="W1569" t="s">
        <v>15481</v>
      </c>
      <c r="X1569" t="s">
        <v>13243</v>
      </c>
      <c r="Y1569" s="102">
        <v>45993.385736689816</v>
      </c>
    </row>
    <row r="1570" spans="1:25" x14ac:dyDescent="0.25">
      <c r="A1570">
        <v>2714</v>
      </c>
      <c r="B1570" t="s">
        <v>3773</v>
      </c>
      <c r="C1570" t="s">
        <v>3774</v>
      </c>
      <c r="D1570" t="s">
        <v>3775</v>
      </c>
      <c r="E1570" t="s">
        <v>1820</v>
      </c>
      <c r="F1570" t="s">
        <v>3729</v>
      </c>
      <c r="G1570" t="s">
        <v>3776</v>
      </c>
      <c r="H1570">
        <v>2009</v>
      </c>
      <c r="I1570" t="s">
        <v>15450</v>
      </c>
      <c r="J1570" t="s">
        <v>51</v>
      </c>
      <c r="K1570" t="s">
        <v>15442</v>
      </c>
      <c r="L1570">
        <v>0</v>
      </c>
      <c r="M1570">
        <v>2</v>
      </c>
      <c r="N1570" t="s">
        <v>165</v>
      </c>
      <c r="O1570" t="s">
        <v>116</v>
      </c>
      <c r="P1570">
        <v>0</v>
      </c>
      <c r="Q1570" t="s">
        <v>51</v>
      </c>
      <c r="R1570" t="s">
        <v>51</v>
      </c>
      <c r="S1570" t="s">
        <v>13609</v>
      </c>
      <c r="T1570">
        <v>2.1344695122122381</v>
      </c>
      <c r="U1570">
        <v>20.7</v>
      </c>
      <c r="V1570" t="s">
        <v>15481</v>
      </c>
      <c r="W1570" t="s">
        <v>15481</v>
      </c>
      <c r="X1570" t="s">
        <v>13243</v>
      </c>
      <c r="Y1570" s="102">
        <v>45993.385736689816</v>
      </c>
    </row>
    <row r="1571" spans="1:25" x14ac:dyDescent="0.25">
      <c r="A1571">
        <v>2719</v>
      </c>
      <c r="B1571" t="s">
        <v>3779</v>
      </c>
      <c r="C1571" t="s">
        <v>3780</v>
      </c>
      <c r="D1571" t="s">
        <v>3781</v>
      </c>
      <c r="E1571" t="s">
        <v>1820</v>
      </c>
      <c r="F1571" t="s">
        <v>3729</v>
      </c>
      <c r="G1571" t="s">
        <v>3778</v>
      </c>
      <c r="H1571">
        <v>2012</v>
      </c>
      <c r="I1571" t="s">
        <v>15441</v>
      </c>
      <c r="J1571" t="s">
        <v>51</v>
      </c>
      <c r="K1571" t="s">
        <v>15442</v>
      </c>
      <c r="L1571">
        <v>6</v>
      </c>
      <c r="M1571">
        <v>2</v>
      </c>
      <c r="N1571" t="s">
        <v>165</v>
      </c>
      <c r="O1571" t="s">
        <v>116</v>
      </c>
      <c r="P1571">
        <v>0</v>
      </c>
      <c r="Q1571" t="s">
        <v>51</v>
      </c>
      <c r="R1571" t="s">
        <v>51</v>
      </c>
      <c r="S1571" t="s">
        <v>13621</v>
      </c>
      <c r="T1571">
        <v>10.582217144516811</v>
      </c>
      <c r="U1571">
        <v>29.1</v>
      </c>
      <c r="V1571" t="s">
        <v>15481</v>
      </c>
      <c r="W1571" t="s">
        <v>15481</v>
      </c>
      <c r="X1571" t="s">
        <v>13243</v>
      </c>
      <c r="Y1571" s="102">
        <v>45993.385736689816</v>
      </c>
    </row>
    <row r="1572" spans="1:25" x14ac:dyDescent="0.25">
      <c r="A1572">
        <v>2720</v>
      </c>
      <c r="B1572" t="s">
        <v>3782</v>
      </c>
      <c r="C1572" t="s">
        <v>3783</v>
      </c>
      <c r="D1572" t="s">
        <v>3784</v>
      </c>
      <c r="E1572" t="s">
        <v>1820</v>
      </c>
      <c r="F1572" t="s">
        <v>3729</v>
      </c>
      <c r="G1572" t="s">
        <v>3785</v>
      </c>
      <c r="H1572">
        <v>2003</v>
      </c>
      <c r="I1572" t="s">
        <v>15440</v>
      </c>
      <c r="J1572" t="s">
        <v>2179</v>
      </c>
      <c r="K1572" t="s">
        <v>13344</v>
      </c>
      <c r="L1572">
        <v>2</v>
      </c>
      <c r="M1572">
        <v>1</v>
      </c>
      <c r="N1572" t="s">
        <v>59</v>
      </c>
      <c r="O1572" t="s">
        <v>50</v>
      </c>
      <c r="P1572">
        <v>0</v>
      </c>
      <c r="Q1572" t="s">
        <v>51</v>
      </c>
      <c r="R1572" t="s">
        <v>51</v>
      </c>
      <c r="S1572" t="s">
        <v>13622</v>
      </c>
      <c r="T1572">
        <v>1.50327077405388</v>
      </c>
      <c r="U1572">
        <v>50</v>
      </c>
      <c r="V1572" t="s">
        <v>15481</v>
      </c>
      <c r="W1572" t="s">
        <v>15481</v>
      </c>
      <c r="X1572" t="s">
        <v>13243</v>
      </c>
      <c r="Y1572" s="102">
        <v>45993.385736689816</v>
      </c>
    </row>
    <row r="1573" spans="1:25" x14ac:dyDescent="0.25">
      <c r="A1573">
        <v>2721</v>
      </c>
      <c r="B1573" t="s">
        <v>3786</v>
      </c>
      <c r="C1573" t="s">
        <v>3787</v>
      </c>
      <c r="D1573" t="s">
        <v>3784</v>
      </c>
      <c r="E1573" t="s">
        <v>1820</v>
      </c>
      <c r="F1573" t="s">
        <v>3729</v>
      </c>
      <c r="G1573" t="s">
        <v>3785</v>
      </c>
      <c r="H1573">
        <v>2003</v>
      </c>
      <c r="I1573" t="s">
        <v>15440</v>
      </c>
      <c r="J1573" t="s">
        <v>2179</v>
      </c>
      <c r="K1573" t="s">
        <v>13344</v>
      </c>
      <c r="L1573">
        <v>2</v>
      </c>
      <c r="M1573">
        <v>1</v>
      </c>
      <c r="N1573" t="s">
        <v>59</v>
      </c>
      <c r="O1573" t="s">
        <v>50</v>
      </c>
      <c r="P1573">
        <v>0</v>
      </c>
      <c r="Q1573" t="s">
        <v>51</v>
      </c>
      <c r="R1573" t="s">
        <v>51</v>
      </c>
      <c r="S1573" t="s">
        <v>13622</v>
      </c>
      <c r="T1573">
        <v>1.9787420834843257</v>
      </c>
      <c r="U1573">
        <v>40</v>
      </c>
      <c r="V1573" t="s">
        <v>15481</v>
      </c>
      <c r="W1573" t="s">
        <v>15481</v>
      </c>
      <c r="X1573" t="s">
        <v>13243</v>
      </c>
      <c r="Y1573" s="102">
        <v>45993.385736689816</v>
      </c>
    </row>
    <row r="1574" spans="1:25" x14ac:dyDescent="0.25">
      <c r="A1574">
        <v>2723</v>
      </c>
      <c r="B1574" t="s">
        <v>3788</v>
      </c>
      <c r="C1574" t="s">
        <v>3789</v>
      </c>
      <c r="D1574" t="s">
        <v>3790</v>
      </c>
      <c r="E1574" t="s">
        <v>1820</v>
      </c>
      <c r="F1574" t="s">
        <v>3729</v>
      </c>
      <c r="G1574" t="s">
        <v>3791</v>
      </c>
      <c r="H1574">
        <v>2005</v>
      </c>
      <c r="I1574" t="s">
        <v>15450</v>
      </c>
      <c r="J1574" t="s">
        <v>2179</v>
      </c>
      <c r="K1574" t="s">
        <v>13344</v>
      </c>
      <c r="L1574">
        <v>4</v>
      </c>
      <c r="M1574">
        <v>1</v>
      </c>
      <c r="N1574" t="s">
        <v>59</v>
      </c>
      <c r="O1574" t="s">
        <v>50</v>
      </c>
      <c r="P1574">
        <v>0</v>
      </c>
      <c r="Q1574" t="s">
        <v>51</v>
      </c>
      <c r="R1574" t="s">
        <v>51</v>
      </c>
      <c r="S1574" t="s">
        <v>13623</v>
      </c>
      <c r="T1574">
        <v>0.47693072030915745</v>
      </c>
      <c r="U1574">
        <v>60</v>
      </c>
      <c r="V1574" t="s">
        <v>15481</v>
      </c>
      <c r="W1574" t="s">
        <v>15481</v>
      </c>
      <c r="X1574" t="s">
        <v>13243</v>
      </c>
      <c r="Y1574" s="102">
        <v>45993.385736689816</v>
      </c>
    </row>
    <row r="1575" spans="1:25" x14ac:dyDescent="0.25">
      <c r="A1575">
        <v>2725</v>
      </c>
      <c r="B1575" t="s">
        <v>16051</v>
      </c>
      <c r="C1575" t="s">
        <v>9530</v>
      </c>
      <c r="D1575" t="s">
        <v>3792</v>
      </c>
      <c r="E1575" t="s">
        <v>1820</v>
      </c>
      <c r="F1575" t="s">
        <v>3729</v>
      </c>
      <c r="G1575" t="s">
        <v>3793</v>
      </c>
      <c r="H1575">
        <v>2023</v>
      </c>
      <c r="I1575" t="s">
        <v>15441</v>
      </c>
      <c r="J1575" t="s">
        <v>51</v>
      </c>
      <c r="K1575" t="s">
        <v>15442</v>
      </c>
      <c r="L1575">
        <v>3</v>
      </c>
      <c r="M1575">
        <v>2</v>
      </c>
      <c r="N1575" t="s">
        <v>165</v>
      </c>
      <c r="O1575" t="s">
        <v>116</v>
      </c>
      <c r="P1575">
        <v>0</v>
      </c>
      <c r="Q1575" t="s">
        <v>51</v>
      </c>
      <c r="R1575" t="s">
        <v>51</v>
      </c>
      <c r="S1575" t="s">
        <v>13624</v>
      </c>
      <c r="T1575">
        <v>6.3539691803464179E-2</v>
      </c>
      <c r="U1575">
        <v>34</v>
      </c>
      <c r="V1575" t="s">
        <v>15481</v>
      </c>
      <c r="W1575" t="s">
        <v>15481</v>
      </c>
      <c r="X1575" t="s">
        <v>13243</v>
      </c>
      <c r="Y1575" s="102">
        <v>45993.385736689816</v>
      </c>
    </row>
    <row r="1576" spans="1:25" x14ac:dyDescent="0.25">
      <c r="A1576">
        <v>2728</v>
      </c>
      <c r="B1576" t="s">
        <v>3795</v>
      </c>
      <c r="C1576" t="s">
        <v>3796</v>
      </c>
      <c r="D1576" t="s">
        <v>3797</v>
      </c>
      <c r="E1576" t="s">
        <v>1820</v>
      </c>
      <c r="F1576" t="s">
        <v>3729</v>
      </c>
      <c r="G1576" t="s">
        <v>3798</v>
      </c>
      <c r="H1576">
        <v>2012</v>
      </c>
      <c r="I1576" t="s">
        <v>15450</v>
      </c>
      <c r="J1576" t="s">
        <v>51</v>
      </c>
      <c r="K1576" t="s">
        <v>15442</v>
      </c>
      <c r="L1576">
        <v>6</v>
      </c>
      <c r="M1576">
        <v>2</v>
      </c>
      <c r="N1576" t="s">
        <v>165</v>
      </c>
      <c r="O1576" t="s">
        <v>116</v>
      </c>
      <c r="P1576">
        <v>0</v>
      </c>
      <c r="Q1576" t="s">
        <v>51</v>
      </c>
      <c r="R1576" t="s">
        <v>51</v>
      </c>
      <c r="S1576" t="s">
        <v>13625</v>
      </c>
      <c r="T1576">
        <v>0.66130321326905461</v>
      </c>
      <c r="U1576">
        <v>29.1</v>
      </c>
      <c r="V1576" t="s">
        <v>15481</v>
      </c>
      <c r="W1576" t="s">
        <v>15481</v>
      </c>
      <c r="X1576" t="s">
        <v>13243</v>
      </c>
      <c r="Y1576" s="102">
        <v>45993.385736689816</v>
      </c>
    </row>
    <row r="1577" spans="1:25" x14ac:dyDescent="0.25">
      <c r="A1577">
        <v>2729</v>
      </c>
      <c r="B1577" t="s">
        <v>3799</v>
      </c>
      <c r="C1577" t="s">
        <v>3800</v>
      </c>
      <c r="D1577" t="s">
        <v>3801</v>
      </c>
      <c r="E1577" t="s">
        <v>1820</v>
      </c>
      <c r="F1577" t="s">
        <v>3729</v>
      </c>
      <c r="G1577" t="s">
        <v>3802</v>
      </c>
      <c r="H1577">
        <v>2014</v>
      </c>
      <c r="I1577" t="s">
        <v>15450</v>
      </c>
      <c r="J1577" t="s">
        <v>51</v>
      </c>
      <c r="K1577" t="s">
        <v>15442</v>
      </c>
      <c r="L1577">
        <v>2.5</v>
      </c>
      <c r="M1577">
        <v>2</v>
      </c>
      <c r="N1577" t="s">
        <v>165</v>
      </c>
      <c r="O1577" t="s">
        <v>116</v>
      </c>
      <c r="P1577">
        <v>0</v>
      </c>
      <c r="Q1577" t="s">
        <v>51</v>
      </c>
      <c r="R1577" t="s">
        <v>51</v>
      </c>
      <c r="S1577" t="s">
        <v>13626</v>
      </c>
      <c r="T1577">
        <v>2.0537720602487115E-2</v>
      </c>
      <c r="U1577">
        <v>30.66</v>
      </c>
      <c r="V1577" t="s">
        <v>15481</v>
      </c>
      <c r="W1577" t="s">
        <v>15481</v>
      </c>
      <c r="X1577" t="s">
        <v>13243</v>
      </c>
      <c r="Y1577" s="102">
        <v>45993.385736689816</v>
      </c>
    </row>
    <row r="1578" spans="1:25" x14ac:dyDescent="0.25">
      <c r="A1578">
        <v>2730</v>
      </c>
      <c r="B1578" t="s">
        <v>3803</v>
      </c>
      <c r="C1578" t="s">
        <v>3804</v>
      </c>
      <c r="D1578" t="s">
        <v>3805</v>
      </c>
      <c r="E1578" t="s">
        <v>1292</v>
      </c>
      <c r="F1578" t="s">
        <v>3806</v>
      </c>
      <c r="G1578" t="s">
        <v>3807</v>
      </c>
      <c r="H1578">
        <v>2001</v>
      </c>
      <c r="I1578" t="s">
        <v>15464</v>
      </c>
      <c r="J1578" t="s">
        <v>48</v>
      </c>
      <c r="K1578" t="s">
        <v>13251</v>
      </c>
      <c r="L1578">
        <v>0</v>
      </c>
      <c r="M1578">
        <v>3</v>
      </c>
      <c r="N1578" t="s">
        <v>59</v>
      </c>
      <c r="O1578" t="s">
        <v>50</v>
      </c>
      <c r="P1578">
        <v>0</v>
      </c>
      <c r="Q1578" t="s">
        <v>51</v>
      </c>
      <c r="R1578" t="s">
        <v>51</v>
      </c>
      <c r="S1578" t="s">
        <v>13627</v>
      </c>
      <c r="T1578">
        <v>9.754256353471412</v>
      </c>
      <c r="U1578">
        <v>225.6</v>
      </c>
      <c r="V1578" t="s">
        <v>15481</v>
      </c>
      <c r="W1578" t="s">
        <v>15481</v>
      </c>
      <c r="X1578" t="s">
        <v>13243</v>
      </c>
      <c r="Y1578" s="102">
        <v>45993.385736689816</v>
      </c>
    </row>
    <row r="1579" spans="1:25" x14ac:dyDescent="0.25">
      <c r="A1579">
        <v>2731</v>
      </c>
      <c r="B1579" t="s">
        <v>3808</v>
      </c>
      <c r="C1579" t="s">
        <v>3809</v>
      </c>
      <c r="D1579" t="s">
        <v>3810</v>
      </c>
      <c r="E1579" t="s">
        <v>1292</v>
      </c>
      <c r="F1579" t="s">
        <v>3806</v>
      </c>
      <c r="G1579" t="s">
        <v>3811</v>
      </c>
      <c r="H1579">
        <v>1980</v>
      </c>
      <c r="I1579" t="s">
        <v>15440</v>
      </c>
      <c r="J1579" t="s">
        <v>2211</v>
      </c>
      <c r="K1579" t="s">
        <v>13344</v>
      </c>
      <c r="L1579">
        <v>0.5</v>
      </c>
      <c r="M1579">
        <v>1</v>
      </c>
      <c r="N1579" t="s">
        <v>49</v>
      </c>
      <c r="O1579" t="s">
        <v>479</v>
      </c>
      <c r="P1579">
        <v>0</v>
      </c>
      <c r="Q1579" t="s">
        <v>51</v>
      </c>
      <c r="R1579" t="s">
        <v>51</v>
      </c>
      <c r="S1579" t="s">
        <v>13627</v>
      </c>
      <c r="T1579">
        <v>29.600525163640395</v>
      </c>
      <c r="U1579">
        <v>67</v>
      </c>
      <c r="V1579" t="s">
        <v>15481</v>
      </c>
      <c r="W1579" t="s">
        <v>15481</v>
      </c>
      <c r="X1579" t="s">
        <v>13243</v>
      </c>
      <c r="Y1579" s="102">
        <v>45993.385736689816</v>
      </c>
    </row>
    <row r="1580" spans="1:25" x14ac:dyDescent="0.25">
      <c r="A1580">
        <v>2732</v>
      </c>
      <c r="B1580" t="s">
        <v>3812</v>
      </c>
      <c r="C1580" t="s">
        <v>3813</v>
      </c>
      <c r="D1580" t="s">
        <v>3814</v>
      </c>
      <c r="E1580" t="s">
        <v>1292</v>
      </c>
      <c r="F1580" t="s">
        <v>3806</v>
      </c>
      <c r="G1580" t="s">
        <v>3815</v>
      </c>
      <c r="H1580">
        <v>1979</v>
      </c>
      <c r="I1580" t="s">
        <v>15450</v>
      </c>
      <c r="J1580" t="s">
        <v>928</v>
      </c>
      <c r="K1580" t="s">
        <v>928</v>
      </c>
      <c r="L1580">
        <v>3</v>
      </c>
      <c r="M1580">
        <v>1</v>
      </c>
      <c r="N1580" t="s">
        <v>59</v>
      </c>
      <c r="O1580" t="s">
        <v>50</v>
      </c>
      <c r="P1580">
        <v>0</v>
      </c>
      <c r="Q1580" t="s">
        <v>51</v>
      </c>
      <c r="R1580" t="s">
        <v>51</v>
      </c>
      <c r="S1580" t="s">
        <v>13628</v>
      </c>
      <c r="T1580">
        <v>5.1145151762016878</v>
      </c>
      <c r="U1580">
        <v>40</v>
      </c>
      <c r="V1580" t="s">
        <v>15481</v>
      </c>
      <c r="W1580" t="s">
        <v>15481</v>
      </c>
      <c r="X1580" t="s">
        <v>13243</v>
      </c>
      <c r="Y1580" s="102">
        <v>45993.385736689816</v>
      </c>
    </row>
    <row r="1581" spans="1:25" x14ac:dyDescent="0.25">
      <c r="A1581">
        <v>2733</v>
      </c>
      <c r="B1581" t="s">
        <v>3816</v>
      </c>
      <c r="C1581" t="s">
        <v>3817</v>
      </c>
      <c r="D1581" t="s">
        <v>3818</v>
      </c>
      <c r="E1581" t="s">
        <v>1292</v>
      </c>
      <c r="F1581" t="s">
        <v>3806</v>
      </c>
      <c r="G1581" t="s">
        <v>3819</v>
      </c>
      <c r="H1581">
        <v>2010</v>
      </c>
      <c r="I1581" t="s">
        <v>15440</v>
      </c>
      <c r="J1581" t="s">
        <v>2179</v>
      </c>
      <c r="K1581" t="s">
        <v>13344</v>
      </c>
      <c r="L1581">
        <v>6</v>
      </c>
      <c r="M1581">
        <v>1</v>
      </c>
      <c r="N1581" t="s">
        <v>59</v>
      </c>
      <c r="O1581" t="s">
        <v>50</v>
      </c>
      <c r="P1581">
        <v>0</v>
      </c>
      <c r="Q1581" t="s">
        <v>51</v>
      </c>
      <c r="R1581" t="s">
        <v>51</v>
      </c>
      <c r="S1581" t="s">
        <v>13629</v>
      </c>
      <c r="T1581">
        <v>1.5128251858116057</v>
      </c>
      <c r="U1581">
        <v>80</v>
      </c>
      <c r="V1581" t="s">
        <v>15481</v>
      </c>
      <c r="W1581" t="s">
        <v>15481</v>
      </c>
      <c r="X1581" t="s">
        <v>13243</v>
      </c>
      <c r="Y1581" s="102">
        <v>45993.385736689816</v>
      </c>
    </row>
    <row r="1582" spans="1:25" x14ac:dyDescent="0.25">
      <c r="A1582">
        <v>2734</v>
      </c>
      <c r="B1582" t="s">
        <v>3820</v>
      </c>
      <c r="C1582" t="s">
        <v>3821</v>
      </c>
      <c r="D1582" t="s">
        <v>3822</v>
      </c>
      <c r="E1582" t="s">
        <v>1292</v>
      </c>
      <c r="F1582" t="s">
        <v>3806</v>
      </c>
      <c r="G1582" t="s">
        <v>3823</v>
      </c>
      <c r="H1582">
        <v>1980</v>
      </c>
      <c r="I1582" t="s">
        <v>15450</v>
      </c>
      <c r="J1582" t="s">
        <v>928</v>
      </c>
      <c r="K1582" t="s">
        <v>928</v>
      </c>
      <c r="L1582">
        <v>4</v>
      </c>
      <c r="M1582">
        <v>1</v>
      </c>
      <c r="N1582" t="s">
        <v>59</v>
      </c>
      <c r="O1582" t="s">
        <v>50</v>
      </c>
      <c r="P1582">
        <v>0</v>
      </c>
      <c r="Q1582" t="s">
        <v>51</v>
      </c>
      <c r="R1582" t="s">
        <v>51</v>
      </c>
      <c r="S1582" t="s">
        <v>13630</v>
      </c>
      <c r="T1582">
        <v>3.3443690910768757</v>
      </c>
      <c r="U1582">
        <v>50</v>
      </c>
      <c r="V1582" t="s">
        <v>15481</v>
      </c>
      <c r="W1582" t="s">
        <v>15481</v>
      </c>
      <c r="X1582" t="s">
        <v>13243</v>
      </c>
      <c r="Y1582" s="102">
        <v>45993.385736689816</v>
      </c>
    </row>
    <row r="1583" spans="1:25" x14ac:dyDescent="0.25">
      <c r="A1583">
        <v>2735</v>
      </c>
      <c r="B1583" t="s">
        <v>3824</v>
      </c>
      <c r="C1583" t="s">
        <v>3825</v>
      </c>
      <c r="D1583" t="s">
        <v>3826</v>
      </c>
      <c r="E1583" t="s">
        <v>1292</v>
      </c>
      <c r="F1583" t="s">
        <v>3806</v>
      </c>
      <c r="G1583" t="s">
        <v>3827</v>
      </c>
      <c r="H1583">
        <v>1979</v>
      </c>
      <c r="I1583" t="s">
        <v>15450</v>
      </c>
      <c r="J1583" t="s">
        <v>928</v>
      </c>
      <c r="K1583" t="s">
        <v>928</v>
      </c>
      <c r="L1583">
        <v>0</v>
      </c>
      <c r="M1583">
        <v>1</v>
      </c>
      <c r="N1583" t="s">
        <v>59</v>
      </c>
      <c r="O1583" t="s">
        <v>50</v>
      </c>
      <c r="P1583">
        <v>0</v>
      </c>
      <c r="Q1583" t="s">
        <v>51</v>
      </c>
      <c r="R1583" t="s">
        <v>51</v>
      </c>
      <c r="S1583" t="s">
        <v>13631</v>
      </c>
      <c r="T1583">
        <v>0.66238461371575541</v>
      </c>
      <c r="U1583">
        <v>50</v>
      </c>
      <c r="V1583" t="s">
        <v>15481</v>
      </c>
      <c r="W1583" t="s">
        <v>15481</v>
      </c>
      <c r="X1583" t="s">
        <v>13243</v>
      </c>
      <c r="Y1583" s="102">
        <v>45993.385736689816</v>
      </c>
    </row>
    <row r="1584" spans="1:25" x14ac:dyDescent="0.25">
      <c r="A1584">
        <v>2736</v>
      </c>
      <c r="B1584" t="s">
        <v>3828</v>
      </c>
      <c r="C1584" t="s">
        <v>3829</v>
      </c>
      <c r="D1584" t="s">
        <v>3830</v>
      </c>
      <c r="E1584" t="s">
        <v>1292</v>
      </c>
      <c r="F1584" t="s">
        <v>3806</v>
      </c>
      <c r="G1584" t="s">
        <v>3831</v>
      </c>
      <c r="H1584">
        <v>1962</v>
      </c>
      <c r="I1584" t="s">
        <v>15440</v>
      </c>
      <c r="J1584" t="s">
        <v>2211</v>
      </c>
      <c r="K1584" t="s">
        <v>13344</v>
      </c>
      <c r="L1584">
        <v>3</v>
      </c>
      <c r="M1584">
        <v>1</v>
      </c>
      <c r="N1584" t="s">
        <v>49</v>
      </c>
      <c r="O1584" t="s">
        <v>65</v>
      </c>
      <c r="P1584">
        <v>0</v>
      </c>
      <c r="Q1584" t="s">
        <v>51</v>
      </c>
      <c r="R1584" t="s">
        <v>51</v>
      </c>
      <c r="S1584" t="s">
        <v>13632</v>
      </c>
      <c r="T1584">
        <v>0.21863127239076607</v>
      </c>
      <c r="U1584">
        <v>26</v>
      </c>
      <c r="V1584" t="s">
        <v>15481</v>
      </c>
      <c r="W1584" t="s">
        <v>15481</v>
      </c>
      <c r="X1584" t="s">
        <v>13243</v>
      </c>
      <c r="Y1584" s="102">
        <v>45993.385736689816</v>
      </c>
    </row>
    <row r="1585" spans="1:25" x14ac:dyDescent="0.25">
      <c r="A1585">
        <v>2737</v>
      </c>
      <c r="B1585" t="s">
        <v>3832</v>
      </c>
      <c r="C1585" t="s">
        <v>3833</v>
      </c>
      <c r="D1585" t="s">
        <v>3834</v>
      </c>
      <c r="E1585" t="s">
        <v>1292</v>
      </c>
      <c r="F1585" t="s">
        <v>3806</v>
      </c>
      <c r="G1585" t="s">
        <v>3835</v>
      </c>
      <c r="H1585">
        <v>1962</v>
      </c>
      <c r="I1585" t="s">
        <v>15440</v>
      </c>
      <c r="J1585" t="s">
        <v>2211</v>
      </c>
      <c r="K1585" t="s">
        <v>13344</v>
      </c>
      <c r="L1585">
        <v>2</v>
      </c>
      <c r="M1585">
        <v>2</v>
      </c>
      <c r="N1585" t="s">
        <v>49</v>
      </c>
      <c r="O1585" t="s">
        <v>65</v>
      </c>
      <c r="P1585">
        <v>0</v>
      </c>
      <c r="Q1585" t="s">
        <v>51</v>
      </c>
      <c r="R1585" t="s">
        <v>51</v>
      </c>
      <c r="S1585" t="s">
        <v>13632</v>
      </c>
      <c r="T1585">
        <v>5.6324618219312219</v>
      </c>
      <c r="U1585">
        <v>51</v>
      </c>
      <c r="V1585" t="s">
        <v>15481</v>
      </c>
      <c r="W1585" t="s">
        <v>15481</v>
      </c>
      <c r="X1585" t="s">
        <v>13243</v>
      </c>
      <c r="Y1585" s="102">
        <v>45993.385736689816</v>
      </c>
    </row>
    <row r="1586" spans="1:25" x14ac:dyDescent="0.25">
      <c r="A1586">
        <v>2738</v>
      </c>
      <c r="B1586" t="s">
        <v>3836</v>
      </c>
      <c r="C1586" t="s">
        <v>3837</v>
      </c>
      <c r="D1586" t="s">
        <v>3838</v>
      </c>
      <c r="E1586" t="s">
        <v>1292</v>
      </c>
      <c r="F1586" t="s">
        <v>3806</v>
      </c>
      <c r="G1586" t="s">
        <v>3839</v>
      </c>
      <c r="H1586">
        <v>1979</v>
      </c>
      <c r="I1586" t="s">
        <v>15450</v>
      </c>
      <c r="J1586" t="s">
        <v>928</v>
      </c>
      <c r="K1586" t="s">
        <v>928</v>
      </c>
      <c r="L1586">
        <v>4</v>
      </c>
      <c r="M1586">
        <v>1</v>
      </c>
      <c r="N1586" t="s">
        <v>59</v>
      </c>
      <c r="O1586" t="s">
        <v>50</v>
      </c>
      <c r="P1586">
        <v>0</v>
      </c>
      <c r="Q1586" t="s">
        <v>928</v>
      </c>
      <c r="R1586" t="s">
        <v>50</v>
      </c>
      <c r="S1586" t="s">
        <v>13634</v>
      </c>
      <c r="T1586">
        <v>4.2378513994293234</v>
      </c>
      <c r="U1586">
        <v>76</v>
      </c>
      <c r="V1586" t="s">
        <v>15481</v>
      </c>
      <c r="W1586" t="s">
        <v>15481</v>
      </c>
      <c r="X1586" t="s">
        <v>13243</v>
      </c>
      <c r="Y1586" s="102">
        <v>45993.385736689816</v>
      </c>
    </row>
    <row r="1587" spans="1:25" x14ac:dyDescent="0.25">
      <c r="A1587">
        <v>2739</v>
      </c>
      <c r="B1587" t="s">
        <v>15269</v>
      </c>
      <c r="C1587" t="s">
        <v>11449</v>
      </c>
      <c r="D1587" t="s">
        <v>15520</v>
      </c>
      <c r="E1587" t="s">
        <v>1292</v>
      </c>
      <c r="F1587" t="s">
        <v>3806</v>
      </c>
      <c r="G1587" t="s">
        <v>15521</v>
      </c>
      <c r="H1587">
        <v>2021</v>
      </c>
      <c r="I1587" t="s">
        <v>15450</v>
      </c>
      <c r="J1587" t="s">
        <v>928</v>
      </c>
      <c r="K1587" t="s">
        <v>928</v>
      </c>
      <c r="L1587">
        <v>2</v>
      </c>
      <c r="M1587">
        <v>1</v>
      </c>
      <c r="N1587" t="s">
        <v>59</v>
      </c>
      <c r="O1587" t="s">
        <v>50</v>
      </c>
      <c r="P1587">
        <v>0</v>
      </c>
      <c r="Q1587" t="s">
        <v>51</v>
      </c>
      <c r="R1587" t="s">
        <v>51</v>
      </c>
      <c r="S1587" t="s">
        <v>15270</v>
      </c>
      <c r="T1587">
        <v>3.3416858671116643</v>
      </c>
      <c r="U1587">
        <v>50.8</v>
      </c>
      <c r="V1587" t="s">
        <v>15481</v>
      </c>
      <c r="W1587" t="s">
        <v>15481</v>
      </c>
      <c r="X1587" t="s">
        <v>13243</v>
      </c>
      <c r="Y1587" s="102">
        <v>45993.385736689816</v>
      </c>
    </row>
    <row r="1588" spans="1:25" x14ac:dyDescent="0.25">
      <c r="A1588">
        <v>2741</v>
      </c>
      <c r="B1588" t="s">
        <v>3840</v>
      </c>
      <c r="C1588" t="s">
        <v>3841</v>
      </c>
      <c r="D1588" t="s">
        <v>3842</v>
      </c>
      <c r="E1588" t="s">
        <v>1292</v>
      </c>
      <c r="F1588" t="s">
        <v>3806</v>
      </c>
      <c r="G1588" t="s">
        <v>3839</v>
      </c>
      <c r="H1588">
        <v>1982</v>
      </c>
      <c r="I1588" t="s">
        <v>15450</v>
      </c>
      <c r="J1588" t="s">
        <v>928</v>
      </c>
      <c r="K1588" t="s">
        <v>928</v>
      </c>
      <c r="L1588">
        <v>0</v>
      </c>
      <c r="M1588">
        <v>1</v>
      </c>
      <c r="N1588" t="s">
        <v>928</v>
      </c>
      <c r="O1588" t="s">
        <v>50</v>
      </c>
      <c r="P1588">
        <v>0</v>
      </c>
      <c r="Q1588" t="s">
        <v>51</v>
      </c>
      <c r="R1588" t="s">
        <v>51</v>
      </c>
      <c r="S1588" t="s">
        <v>13635</v>
      </c>
      <c r="T1588">
        <v>2.2916174156659692</v>
      </c>
      <c r="U1588">
        <v>32</v>
      </c>
      <c r="V1588" t="s">
        <v>15481</v>
      </c>
      <c r="W1588" t="s">
        <v>15481</v>
      </c>
      <c r="X1588" t="s">
        <v>13243</v>
      </c>
      <c r="Y1588" s="102">
        <v>45993.385736689816</v>
      </c>
    </row>
    <row r="1589" spans="1:25" x14ac:dyDescent="0.25">
      <c r="A1589">
        <v>2742</v>
      </c>
      <c r="B1589" t="s">
        <v>15271</v>
      </c>
      <c r="C1589" t="s">
        <v>461</v>
      </c>
      <c r="D1589" t="s">
        <v>15522</v>
      </c>
      <c r="E1589" t="s">
        <v>1292</v>
      </c>
      <c r="F1589" t="s">
        <v>3806</v>
      </c>
      <c r="G1589" t="s">
        <v>3843</v>
      </c>
      <c r="H1589">
        <v>2020</v>
      </c>
      <c r="I1589" t="s">
        <v>15441</v>
      </c>
      <c r="J1589" t="s">
        <v>2179</v>
      </c>
      <c r="K1589" t="s">
        <v>13344</v>
      </c>
      <c r="L1589">
        <v>8</v>
      </c>
      <c r="M1589">
        <v>1</v>
      </c>
      <c r="N1589" t="s">
        <v>59</v>
      </c>
      <c r="O1589" t="s">
        <v>50</v>
      </c>
      <c r="P1589">
        <v>0</v>
      </c>
      <c r="Q1589" t="s">
        <v>51</v>
      </c>
      <c r="R1589" t="s">
        <v>51</v>
      </c>
      <c r="S1589" t="s">
        <v>15272</v>
      </c>
      <c r="T1589">
        <v>9.6909806592284389E-2</v>
      </c>
      <c r="U1589">
        <v>60</v>
      </c>
      <c r="V1589" t="s">
        <v>15481</v>
      </c>
      <c r="W1589" t="s">
        <v>15481</v>
      </c>
      <c r="X1589" t="s">
        <v>13243</v>
      </c>
      <c r="Y1589" s="102">
        <v>45993.385736689816</v>
      </c>
    </row>
    <row r="1590" spans="1:25" x14ac:dyDescent="0.25">
      <c r="A1590">
        <v>2743</v>
      </c>
      <c r="B1590" t="s">
        <v>3844</v>
      </c>
      <c r="C1590" t="s">
        <v>3845</v>
      </c>
      <c r="D1590" t="s">
        <v>3830</v>
      </c>
      <c r="E1590" t="s">
        <v>1292</v>
      </c>
      <c r="F1590" t="s">
        <v>3806</v>
      </c>
      <c r="G1590" t="s">
        <v>3846</v>
      </c>
      <c r="H1590">
        <v>1984</v>
      </c>
      <c r="I1590" t="s">
        <v>15450</v>
      </c>
      <c r="J1590" t="s">
        <v>928</v>
      </c>
      <c r="K1590" t="s">
        <v>928</v>
      </c>
      <c r="L1590">
        <v>4.25</v>
      </c>
      <c r="M1590">
        <v>1</v>
      </c>
      <c r="N1590" t="s">
        <v>928</v>
      </c>
      <c r="O1590" t="s">
        <v>50</v>
      </c>
      <c r="P1590">
        <v>0</v>
      </c>
      <c r="Q1590" t="s">
        <v>51</v>
      </c>
      <c r="R1590" t="s">
        <v>51</v>
      </c>
      <c r="S1590" t="s">
        <v>13636</v>
      </c>
      <c r="T1590">
        <v>6.2452341242356359E-2</v>
      </c>
      <c r="U1590">
        <v>29</v>
      </c>
      <c r="V1590" t="s">
        <v>15481</v>
      </c>
      <c r="W1590" t="s">
        <v>15481</v>
      </c>
      <c r="X1590" t="s">
        <v>13243</v>
      </c>
      <c r="Y1590" s="102">
        <v>45993.385736689816</v>
      </c>
    </row>
    <row r="1591" spans="1:25" x14ac:dyDescent="0.25">
      <c r="A1591">
        <v>2744</v>
      </c>
      <c r="B1591" t="s">
        <v>3847</v>
      </c>
      <c r="C1591" t="s">
        <v>3848</v>
      </c>
      <c r="D1591" t="s">
        <v>3849</v>
      </c>
      <c r="E1591" t="s">
        <v>1292</v>
      </c>
      <c r="F1591" t="s">
        <v>3806</v>
      </c>
      <c r="G1591" t="s">
        <v>3850</v>
      </c>
      <c r="H1591">
        <v>1983</v>
      </c>
      <c r="I1591" t="s">
        <v>15450</v>
      </c>
      <c r="J1591" t="s">
        <v>928</v>
      </c>
      <c r="K1591" t="s">
        <v>928</v>
      </c>
      <c r="L1591">
        <v>3</v>
      </c>
      <c r="M1591">
        <v>1</v>
      </c>
      <c r="N1591" t="s">
        <v>59</v>
      </c>
      <c r="O1591" t="s">
        <v>50</v>
      </c>
      <c r="P1591">
        <v>0</v>
      </c>
      <c r="Q1591" t="s">
        <v>51</v>
      </c>
      <c r="R1591" t="s">
        <v>51</v>
      </c>
      <c r="S1591" t="s">
        <v>13637</v>
      </c>
      <c r="T1591">
        <v>2.1906859488942141</v>
      </c>
      <c r="U1591">
        <v>51</v>
      </c>
      <c r="V1591" t="s">
        <v>15481</v>
      </c>
      <c r="W1591" t="s">
        <v>15481</v>
      </c>
      <c r="X1591" t="s">
        <v>13243</v>
      </c>
      <c r="Y1591" s="102">
        <v>45993.385736689816</v>
      </c>
    </row>
    <row r="1592" spans="1:25" x14ac:dyDescent="0.25">
      <c r="A1592">
        <v>2745</v>
      </c>
      <c r="B1592" t="s">
        <v>3851</v>
      </c>
      <c r="C1592" t="s">
        <v>3852</v>
      </c>
      <c r="D1592" t="s">
        <v>3853</v>
      </c>
      <c r="E1592" t="s">
        <v>1292</v>
      </c>
      <c r="F1592" t="s">
        <v>3806</v>
      </c>
      <c r="G1592" t="s">
        <v>3854</v>
      </c>
      <c r="H1592">
        <v>1972</v>
      </c>
      <c r="I1592" t="s">
        <v>15450</v>
      </c>
      <c r="J1592" t="s">
        <v>2211</v>
      </c>
      <c r="K1592" t="s">
        <v>13254</v>
      </c>
      <c r="L1592">
        <v>2</v>
      </c>
      <c r="M1592">
        <v>1</v>
      </c>
      <c r="N1592" t="s">
        <v>49</v>
      </c>
      <c r="O1592" t="s">
        <v>65</v>
      </c>
      <c r="P1592">
        <v>0</v>
      </c>
      <c r="Q1592" t="s">
        <v>51</v>
      </c>
      <c r="R1592" t="s">
        <v>51</v>
      </c>
      <c r="S1592" t="s">
        <v>13638</v>
      </c>
      <c r="T1592">
        <v>2.0579741423229478E-2</v>
      </c>
      <c r="U1592">
        <v>19.7</v>
      </c>
      <c r="V1592" t="s">
        <v>15481</v>
      </c>
      <c r="W1592" t="s">
        <v>15481</v>
      </c>
      <c r="X1592" t="s">
        <v>13243</v>
      </c>
      <c r="Y1592" s="102">
        <v>45993.385736689816</v>
      </c>
    </row>
    <row r="1593" spans="1:25" x14ac:dyDescent="0.25">
      <c r="A1593">
        <v>2746</v>
      </c>
      <c r="B1593" t="s">
        <v>3855</v>
      </c>
      <c r="C1593" t="s">
        <v>3856</v>
      </c>
      <c r="D1593" t="s">
        <v>3857</v>
      </c>
      <c r="E1593" t="s">
        <v>1292</v>
      </c>
      <c r="F1593" t="s">
        <v>3806</v>
      </c>
      <c r="G1593" t="s">
        <v>3858</v>
      </c>
      <c r="H1593">
        <v>1983</v>
      </c>
      <c r="I1593" t="s">
        <v>15450</v>
      </c>
      <c r="J1593" t="s">
        <v>928</v>
      </c>
      <c r="K1593" t="s">
        <v>928</v>
      </c>
      <c r="L1593">
        <v>4</v>
      </c>
      <c r="M1593">
        <v>1</v>
      </c>
      <c r="N1593" t="s">
        <v>928</v>
      </c>
      <c r="O1593" t="s">
        <v>50</v>
      </c>
      <c r="P1593">
        <v>0</v>
      </c>
      <c r="Q1593" t="s">
        <v>51</v>
      </c>
      <c r="R1593" t="s">
        <v>51</v>
      </c>
      <c r="S1593" t="s">
        <v>13639</v>
      </c>
      <c r="T1593">
        <v>0.24833323872591098</v>
      </c>
      <c r="U1593">
        <v>32</v>
      </c>
      <c r="V1593" t="s">
        <v>15481</v>
      </c>
      <c r="W1593" t="s">
        <v>15481</v>
      </c>
      <c r="X1593" t="s">
        <v>13243</v>
      </c>
      <c r="Y1593" s="102">
        <v>45993.385736689816</v>
      </c>
    </row>
    <row r="1594" spans="1:25" x14ac:dyDescent="0.25">
      <c r="A1594">
        <v>2747</v>
      </c>
      <c r="B1594" t="s">
        <v>3859</v>
      </c>
      <c r="C1594" t="s">
        <v>3860</v>
      </c>
      <c r="D1594" t="s">
        <v>3861</v>
      </c>
      <c r="E1594" t="s">
        <v>1292</v>
      </c>
      <c r="F1594" t="s">
        <v>3806</v>
      </c>
      <c r="G1594" t="s">
        <v>3862</v>
      </c>
      <c r="H1594">
        <v>1981</v>
      </c>
      <c r="I1594" t="s">
        <v>15450</v>
      </c>
      <c r="J1594" t="s">
        <v>928</v>
      </c>
      <c r="K1594" t="s">
        <v>928</v>
      </c>
      <c r="L1594">
        <v>2.5</v>
      </c>
      <c r="M1594">
        <v>2</v>
      </c>
      <c r="N1594" t="s">
        <v>928</v>
      </c>
      <c r="O1594" t="s">
        <v>50</v>
      </c>
      <c r="P1594">
        <v>0</v>
      </c>
      <c r="Q1594" t="s">
        <v>51</v>
      </c>
      <c r="R1594" t="s">
        <v>51</v>
      </c>
      <c r="S1594" t="s">
        <v>13640</v>
      </c>
      <c r="T1594">
        <v>0.20816383220491064</v>
      </c>
      <c r="U1594">
        <v>31</v>
      </c>
      <c r="V1594" t="s">
        <v>15481</v>
      </c>
      <c r="W1594" t="s">
        <v>15481</v>
      </c>
      <c r="X1594" t="s">
        <v>13243</v>
      </c>
      <c r="Y1594" s="102">
        <v>45993.385736689816</v>
      </c>
    </row>
    <row r="1595" spans="1:25" x14ac:dyDescent="0.25">
      <c r="A1595">
        <v>2748</v>
      </c>
      <c r="B1595" t="s">
        <v>3863</v>
      </c>
      <c r="C1595" t="s">
        <v>3864</v>
      </c>
      <c r="D1595" t="s">
        <v>3865</v>
      </c>
      <c r="E1595" t="s">
        <v>1292</v>
      </c>
      <c r="F1595" t="s">
        <v>3806</v>
      </c>
      <c r="G1595" t="s">
        <v>3866</v>
      </c>
      <c r="H1595">
        <v>1962</v>
      </c>
      <c r="I1595" t="s">
        <v>15440</v>
      </c>
      <c r="J1595" t="s">
        <v>2211</v>
      </c>
      <c r="K1595" t="s">
        <v>13344</v>
      </c>
      <c r="L1595">
        <v>2</v>
      </c>
      <c r="M1595">
        <v>3</v>
      </c>
      <c r="N1595" t="s">
        <v>49</v>
      </c>
      <c r="O1595" t="s">
        <v>65</v>
      </c>
      <c r="P1595">
        <v>0</v>
      </c>
      <c r="Q1595" t="s">
        <v>51</v>
      </c>
      <c r="R1595" t="s">
        <v>51</v>
      </c>
      <c r="S1595" t="s">
        <v>13641</v>
      </c>
      <c r="T1595">
        <v>0.31157897972716525</v>
      </c>
      <c r="U1595">
        <v>50</v>
      </c>
      <c r="V1595" t="s">
        <v>15481</v>
      </c>
      <c r="W1595" t="s">
        <v>15481</v>
      </c>
      <c r="X1595" t="s">
        <v>13243</v>
      </c>
      <c r="Y1595" s="102">
        <v>45993.385736689816</v>
      </c>
    </row>
    <row r="1596" spans="1:25" x14ac:dyDescent="0.25">
      <c r="A1596">
        <v>2749</v>
      </c>
      <c r="B1596" t="s">
        <v>13642</v>
      </c>
      <c r="C1596" t="s">
        <v>3867</v>
      </c>
      <c r="D1596" t="s">
        <v>3868</v>
      </c>
      <c r="E1596" t="s">
        <v>1292</v>
      </c>
      <c r="F1596" t="s">
        <v>3806</v>
      </c>
      <c r="G1596" t="s">
        <v>3869</v>
      </c>
      <c r="H1596">
        <v>2018</v>
      </c>
      <c r="I1596" t="s">
        <v>15450</v>
      </c>
      <c r="J1596" t="s">
        <v>51</v>
      </c>
      <c r="K1596" t="s">
        <v>15442</v>
      </c>
      <c r="L1596">
        <v>2.1</v>
      </c>
      <c r="M1596">
        <v>1</v>
      </c>
      <c r="N1596" t="s">
        <v>2467</v>
      </c>
      <c r="O1596" t="s">
        <v>116</v>
      </c>
      <c r="P1596">
        <v>0</v>
      </c>
      <c r="Q1596" t="s">
        <v>51</v>
      </c>
      <c r="R1596" t="s">
        <v>51</v>
      </c>
      <c r="S1596" t="s">
        <v>13641</v>
      </c>
      <c r="T1596">
        <v>6.5306689830969482</v>
      </c>
      <c r="U1596">
        <v>36</v>
      </c>
      <c r="V1596" t="s">
        <v>15481</v>
      </c>
      <c r="W1596" t="s">
        <v>15481</v>
      </c>
      <c r="X1596" t="s">
        <v>13243</v>
      </c>
      <c r="Y1596" s="102">
        <v>45993.385736689816</v>
      </c>
    </row>
    <row r="1597" spans="1:25" x14ac:dyDescent="0.25">
      <c r="A1597">
        <v>2750</v>
      </c>
      <c r="B1597" t="s">
        <v>15273</v>
      </c>
      <c r="C1597" t="s">
        <v>15523</v>
      </c>
      <c r="D1597" t="s">
        <v>3868</v>
      </c>
      <c r="E1597" t="s">
        <v>1292</v>
      </c>
      <c r="F1597" t="s">
        <v>3806</v>
      </c>
      <c r="G1597" t="s">
        <v>15524</v>
      </c>
      <c r="H1597">
        <v>2020</v>
      </c>
      <c r="I1597" t="s">
        <v>15441</v>
      </c>
      <c r="J1597" t="s">
        <v>2179</v>
      </c>
      <c r="K1597" t="s">
        <v>13344</v>
      </c>
      <c r="L1597">
        <v>8</v>
      </c>
      <c r="M1597">
        <v>1</v>
      </c>
      <c r="N1597" t="s">
        <v>59</v>
      </c>
      <c r="O1597" t="s">
        <v>50</v>
      </c>
      <c r="P1597">
        <v>0</v>
      </c>
      <c r="Q1597" t="s">
        <v>51</v>
      </c>
      <c r="R1597" t="s">
        <v>51</v>
      </c>
      <c r="S1597" t="s">
        <v>13641</v>
      </c>
      <c r="T1597">
        <v>8.2303299536854535</v>
      </c>
      <c r="U1597">
        <v>80</v>
      </c>
      <c r="V1597" t="s">
        <v>15481</v>
      </c>
      <c r="W1597" t="s">
        <v>15481</v>
      </c>
      <c r="X1597" t="s">
        <v>13243</v>
      </c>
      <c r="Y1597" s="102">
        <v>45993.385736689816</v>
      </c>
    </row>
    <row r="1598" spans="1:25" x14ac:dyDescent="0.25">
      <c r="A1598">
        <v>2751</v>
      </c>
      <c r="B1598" t="s">
        <v>3870</v>
      </c>
      <c r="C1598" t="s">
        <v>3871</v>
      </c>
      <c r="D1598" t="s">
        <v>3865</v>
      </c>
      <c r="E1598" t="s">
        <v>1292</v>
      </c>
      <c r="F1598" t="s">
        <v>3806</v>
      </c>
      <c r="G1598" t="s">
        <v>3872</v>
      </c>
      <c r="H1598">
        <v>2009</v>
      </c>
      <c r="I1598" t="s">
        <v>15450</v>
      </c>
      <c r="J1598" t="s">
        <v>51</v>
      </c>
      <c r="K1598" t="s">
        <v>15442</v>
      </c>
      <c r="L1598">
        <v>24</v>
      </c>
      <c r="M1598">
        <v>2</v>
      </c>
      <c r="N1598" t="s">
        <v>59</v>
      </c>
      <c r="O1598" t="s">
        <v>116</v>
      </c>
      <c r="P1598">
        <v>0</v>
      </c>
      <c r="Q1598" t="s">
        <v>51</v>
      </c>
      <c r="R1598" t="s">
        <v>51</v>
      </c>
      <c r="S1598" t="s">
        <v>13643</v>
      </c>
      <c r="T1598">
        <v>34.269767999999999</v>
      </c>
      <c r="U1598">
        <v>16</v>
      </c>
      <c r="V1598" t="s">
        <v>15481</v>
      </c>
      <c r="W1598" t="s">
        <v>15481</v>
      </c>
      <c r="X1598" t="s">
        <v>13243</v>
      </c>
      <c r="Y1598" s="102">
        <v>45993.385736689816</v>
      </c>
    </row>
    <row r="1599" spans="1:25" x14ac:dyDescent="0.25">
      <c r="A1599">
        <v>2752</v>
      </c>
      <c r="B1599" t="s">
        <v>3873</v>
      </c>
      <c r="C1599" t="s">
        <v>3874</v>
      </c>
      <c r="D1599" t="s">
        <v>3875</v>
      </c>
      <c r="E1599" t="s">
        <v>1292</v>
      </c>
      <c r="F1599" t="s">
        <v>3806</v>
      </c>
      <c r="G1599" t="s">
        <v>3876</v>
      </c>
      <c r="H1599">
        <v>2013</v>
      </c>
      <c r="I1599" t="s">
        <v>15440</v>
      </c>
      <c r="J1599" t="s">
        <v>51</v>
      </c>
      <c r="K1599" t="s">
        <v>15442</v>
      </c>
      <c r="L1599">
        <v>0</v>
      </c>
      <c r="M1599">
        <v>1</v>
      </c>
      <c r="N1599" t="s">
        <v>59</v>
      </c>
      <c r="O1599" t="s">
        <v>116</v>
      </c>
      <c r="P1599">
        <v>0</v>
      </c>
      <c r="Q1599" t="s">
        <v>51</v>
      </c>
      <c r="R1599" t="s">
        <v>51</v>
      </c>
      <c r="S1599" t="s">
        <v>13644</v>
      </c>
      <c r="T1599">
        <v>2.8039874355902508</v>
      </c>
      <c r="U1599">
        <v>22.1</v>
      </c>
      <c r="V1599" t="s">
        <v>15481</v>
      </c>
      <c r="W1599" t="s">
        <v>15481</v>
      </c>
      <c r="X1599" t="s">
        <v>13243</v>
      </c>
      <c r="Y1599" s="102">
        <v>45993.385736689816</v>
      </c>
    </row>
    <row r="1600" spans="1:25" x14ac:dyDescent="0.25">
      <c r="A1600">
        <v>2753</v>
      </c>
      <c r="B1600" t="s">
        <v>3877</v>
      </c>
      <c r="C1600" t="s">
        <v>3878</v>
      </c>
      <c r="D1600" t="s">
        <v>3879</v>
      </c>
      <c r="E1600" t="s">
        <v>1292</v>
      </c>
      <c r="F1600" t="s">
        <v>3806</v>
      </c>
      <c r="G1600" t="s">
        <v>3880</v>
      </c>
      <c r="H1600">
        <v>1978</v>
      </c>
      <c r="I1600" t="s">
        <v>15450</v>
      </c>
      <c r="J1600" t="s">
        <v>2218</v>
      </c>
      <c r="K1600" t="s">
        <v>13344</v>
      </c>
      <c r="L1600">
        <v>7.61</v>
      </c>
      <c r="M1600">
        <v>3</v>
      </c>
      <c r="N1600" t="s">
        <v>928</v>
      </c>
      <c r="O1600" t="s">
        <v>50</v>
      </c>
      <c r="P1600">
        <v>0</v>
      </c>
      <c r="Q1600" t="s">
        <v>51</v>
      </c>
      <c r="R1600" t="s">
        <v>51</v>
      </c>
      <c r="S1600" t="s">
        <v>13645</v>
      </c>
      <c r="T1600">
        <v>7.2656557868628049</v>
      </c>
      <c r="U1600">
        <v>47</v>
      </c>
      <c r="V1600" t="s">
        <v>15481</v>
      </c>
      <c r="W1600" t="s">
        <v>15481</v>
      </c>
      <c r="X1600" t="s">
        <v>13243</v>
      </c>
      <c r="Y1600" s="102">
        <v>45993.385736689816</v>
      </c>
    </row>
    <row r="1601" spans="1:25" x14ac:dyDescent="0.25">
      <c r="A1601">
        <v>2755</v>
      </c>
      <c r="B1601" t="s">
        <v>16052</v>
      </c>
      <c r="C1601" t="s">
        <v>16053</v>
      </c>
      <c r="D1601" t="s">
        <v>16054</v>
      </c>
      <c r="E1601" t="s">
        <v>1292</v>
      </c>
      <c r="F1601" t="s">
        <v>3806</v>
      </c>
      <c r="G1601" t="s">
        <v>16055</v>
      </c>
      <c r="H1601">
        <v>2024</v>
      </c>
      <c r="I1601" t="s">
        <v>15441</v>
      </c>
      <c r="J1601" t="s">
        <v>2179</v>
      </c>
      <c r="K1601" t="s">
        <v>13344</v>
      </c>
      <c r="L1601">
        <v>6</v>
      </c>
      <c r="M1601">
        <v>1</v>
      </c>
      <c r="N1601" t="s">
        <v>59</v>
      </c>
      <c r="O1601" t="s">
        <v>50</v>
      </c>
      <c r="P1601">
        <v>0</v>
      </c>
      <c r="Q1601" t="s">
        <v>51</v>
      </c>
      <c r="R1601" t="s">
        <v>51</v>
      </c>
      <c r="S1601" t="s">
        <v>13646</v>
      </c>
      <c r="T1601">
        <v>0.10826564831585636</v>
      </c>
      <c r="U1601">
        <v>78</v>
      </c>
      <c r="V1601" t="s">
        <v>15481</v>
      </c>
      <c r="W1601" t="s">
        <v>15481</v>
      </c>
      <c r="X1601" t="s">
        <v>13243</v>
      </c>
      <c r="Y1601" s="102">
        <v>45993.385736689816</v>
      </c>
    </row>
    <row r="1602" spans="1:25" x14ac:dyDescent="0.25">
      <c r="A1602">
        <v>2756</v>
      </c>
      <c r="B1602" t="s">
        <v>3883</v>
      </c>
      <c r="C1602" t="s">
        <v>3884</v>
      </c>
      <c r="D1602" t="s">
        <v>3882</v>
      </c>
      <c r="E1602" t="s">
        <v>1292</v>
      </c>
      <c r="F1602" t="s">
        <v>3806</v>
      </c>
      <c r="G1602" t="s">
        <v>3885</v>
      </c>
      <c r="H1602">
        <v>1962</v>
      </c>
      <c r="I1602" t="s">
        <v>15450</v>
      </c>
      <c r="J1602" t="s">
        <v>51</v>
      </c>
      <c r="K1602" t="s">
        <v>15442</v>
      </c>
      <c r="L1602">
        <v>0</v>
      </c>
      <c r="M1602">
        <v>2</v>
      </c>
      <c r="N1602" t="s">
        <v>59</v>
      </c>
      <c r="O1602" t="s">
        <v>116</v>
      </c>
      <c r="P1602">
        <v>0</v>
      </c>
      <c r="Q1602" t="s">
        <v>51</v>
      </c>
      <c r="R1602" t="s">
        <v>51</v>
      </c>
      <c r="S1602" t="s">
        <v>13646</v>
      </c>
      <c r="T1602">
        <v>3.865351</v>
      </c>
      <c r="U1602">
        <v>16</v>
      </c>
      <c r="V1602" t="s">
        <v>15481</v>
      </c>
      <c r="W1602" t="s">
        <v>15481</v>
      </c>
      <c r="X1602" t="s">
        <v>13243</v>
      </c>
      <c r="Y1602" s="102">
        <v>45993.385736689816</v>
      </c>
    </row>
    <row r="1603" spans="1:25" x14ac:dyDescent="0.25">
      <c r="A1603">
        <v>2757</v>
      </c>
      <c r="B1603" t="s">
        <v>3886</v>
      </c>
      <c r="C1603" t="s">
        <v>3887</v>
      </c>
      <c r="D1603" t="s">
        <v>3888</v>
      </c>
      <c r="E1603" t="s">
        <v>1292</v>
      </c>
      <c r="F1603" t="s">
        <v>3806</v>
      </c>
      <c r="G1603" t="s">
        <v>3889</v>
      </c>
      <c r="H1603">
        <v>2015</v>
      </c>
      <c r="I1603" t="s">
        <v>15450</v>
      </c>
      <c r="J1603" t="s">
        <v>928</v>
      </c>
      <c r="K1603" t="s">
        <v>928</v>
      </c>
      <c r="L1603">
        <v>3</v>
      </c>
      <c r="M1603">
        <v>1</v>
      </c>
      <c r="N1603" t="s">
        <v>59</v>
      </c>
      <c r="O1603" t="s">
        <v>50</v>
      </c>
      <c r="P1603">
        <v>0</v>
      </c>
      <c r="Q1603" t="s">
        <v>51</v>
      </c>
      <c r="R1603" t="s">
        <v>51</v>
      </c>
      <c r="S1603" t="s">
        <v>13647</v>
      </c>
      <c r="T1603">
        <v>1.1106581667022921</v>
      </c>
      <c r="U1603">
        <v>51.1</v>
      </c>
      <c r="V1603" t="s">
        <v>15481</v>
      </c>
      <c r="W1603" t="s">
        <v>15481</v>
      </c>
      <c r="X1603" t="s">
        <v>13243</v>
      </c>
      <c r="Y1603" s="102">
        <v>45993.385736689816</v>
      </c>
    </row>
    <row r="1604" spans="1:25" x14ac:dyDescent="0.25">
      <c r="A1604">
        <v>2761</v>
      </c>
      <c r="B1604" t="s">
        <v>3890</v>
      </c>
      <c r="C1604" t="s">
        <v>3891</v>
      </c>
      <c r="D1604" t="s">
        <v>3892</v>
      </c>
      <c r="E1604" t="s">
        <v>1292</v>
      </c>
      <c r="F1604" t="s">
        <v>3806</v>
      </c>
      <c r="G1604" t="s">
        <v>3893</v>
      </c>
      <c r="H1604">
        <v>1962</v>
      </c>
      <c r="I1604" t="s">
        <v>15440</v>
      </c>
      <c r="J1604" t="s">
        <v>2211</v>
      </c>
      <c r="K1604" t="s">
        <v>13344</v>
      </c>
      <c r="L1604">
        <v>0</v>
      </c>
      <c r="M1604">
        <v>1</v>
      </c>
      <c r="N1604" t="s">
        <v>49</v>
      </c>
      <c r="O1604" t="s">
        <v>65</v>
      </c>
      <c r="P1604">
        <v>0</v>
      </c>
      <c r="Q1604" t="s">
        <v>51</v>
      </c>
      <c r="R1604" t="s">
        <v>51</v>
      </c>
      <c r="S1604" t="s">
        <v>13648</v>
      </c>
      <c r="T1604">
        <v>0.2969360168875963</v>
      </c>
      <c r="U1604">
        <v>30</v>
      </c>
      <c r="V1604" t="s">
        <v>15481</v>
      </c>
      <c r="W1604" t="s">
        <v>15481</v>
      </c>
      <c r="X1604" t="s">
        <v>13243</v>
      </c>
      <c r="Y1604" s="102">
        <v>45993.385736689816</v>
      </c>
    </row>
    <row r="1605" spans="1:25" x14ac:dyDescent="0.25">
      <c r="A1605">
        <v>2762</v>
      </c>
      <c r="B1605" t="s">
        <v>13649</v>
      </c>
      <c r="C1605" t="s">
        <v>3894</v>
      </c>
      <c r="D1605" t="s">
        <v>3892</v>
      </c>
      <c r="E1605" t="s">
        <v>1292</v>
      </c>
      <c r="F1605" t="s">
        <v>3806</v>
      </c>
      <c r="G1605" t="s">
        <v>3895</v>
      </c>
      <c r="H1605">
        <v>2017</v>
      </c>
      <c r="I1605" t="s">
        <v>15441</v>
      </c>
      <c r="J1605" t="s">
        <v>2211</v>
      </c>
      <c r="K1605" t="s">
        <v>13251</v>
      </c>
      <c r="L1605">
        <v>3</v>
      </c>
      <c r="M1605">
        <v>1</v>
      </c>
      <c r="N1605" t="s">
        <v>64</v>
      </c>
      <c r="O1605" t="s">
        <v>479</v>
      </c>
      <c r="P1605">
        <v>0</v>
      </c>
      <c r="Q1605" t="s">
        <v>51</v>
      </c>
      <c r="R1605" t="s">
        <v>51</v>
      </c>
      <c r="S1605" t="s">
        <v>13648</v>
      </c>
      <c r="T1605">
        <v>7.7787102559073649</v>
      </c>
      <c r="U1605">
        <v>76.5</v>
      </c>
      <c r="V1605" t="s">
        <v>15481</v>
      </c>
      <c r="W1605" t="s">
        <v>15481</v>
      </c>
      <c r="X1605" t="s">
        <v>13243</v>
      </c>
      <c r="Y1605" s="102">
        <v>45993.385736689816</v>
      </c>
    </row>
    <row r="1606" spans="1:25" x14ac:dyDescent="0.25">
      <c r="A1606">
        <v>2763</v>
      </c>
      <c r="B1606" t="s">
        <v>3896</v>
      </c>
      <c r="C1606" t="s">
        <v>3897</v>
      </c>
      <c r="D1606" t="s">
        <v>3898</v>
      </c>
      <c r="E1606" t="s">
        <v>1292</v>
      </c>
      <c r="F1606" t="s">
        <v>3806</v>
      </c>
      <c r="G1606" t="s">
        <v>3872</v>
      </c>
      <c r="H1606">
        <v>1980</v>
      </c>
      <c r="I1606" t="s">
        <v>15450</v>
      </c>
      <c r="J1606" t="s">
        <v>928</v>
      </c>
      <c r="K1606" t="s">
        <v>928</v>
      </c>
      <c r="L1606">
        <v>3</v>
      </c>
      <c r="M1606">
        <v>2</v>
      </c>
      <c r="N1606" t="s">
        <v>928</v>
      </c>
      <c r="O1606" t="s">
        <v>50</v>
      </c>
      <c r="P1606">
        <v>0</v>
      </c>
      <c r="Q1606" t="s">
        <v>51</v>
      </c>
      <c r="R1606" t="s">
        <v>51</v>
      </c>
      <c r="S1606" t="s">
        <v>13650</v>
      </c>
      <c r="T1606">
        <v>3.306330672643111</v>
      </c>
      <c r="U1606">
        <v>31.5</v>
      </c>
      <c r="V1606" t="s">
        <v>15481</v>
      </c>
      <c r="W1606" t="s">
        <v>15481</v>
      </c>
      <c r="X1606" t="s">
        <v>13243</v>
      </c>
      <c r="Y1606" s="102">
        <v>45993.385736689816</v>
      </c>
    </row>
    <row r="1607" spans="1:25" x14ac:dyDescent="0.25">
      <c r="A1607">
        <v>2765</v>
      </c>
      <c r="B1607" t="s">
        <v>15525</v>
      </c>
      <c r="C1607" t="s">
        <v>15526</v>
      </c>
      <c r="D1607" t="s">
        <v>15527</v>
      </c>
      <c r="E1607" t="s">
        <v>1292</v>
      </c>
      <c r="F1607" t="s">
        <v>3806</v>
      </c>
      <c r="G1607" t="s">
        <v>15528</v>
      </c>
      <c r="H1607">
        <v>1977</v>
      </c>
      <c r="I1607" t="s">
        <v>15450</v>
      </c>
      <c r="J1607" t="s">
        <v>928</v>
      </c>
      <c r="K1607" t="s">
        <v>928</v>
      </c>
      <c r="L1607">
        <v>3</v>
      </c>
      <c r="M1607">
        <v>3</v>
      </c>
      <c r="N1607" t="s">
        <v>928</v>
      </c>
      <c r="O1607" t="s">
        <v>50</v>
      </c>
      <c r="P1607">
        <v>0</v>
      </c>
      <c r="Q1607" t="s">
        <v>51</v>
      </c>
      <c r="R1607" t="s">
        <v>51</v>
      </c>
      <c r="S1607" t="s">
        <v>15529</v>
      </c>
      <c r="T1607">
        <v>0.66125319485117084</v>
      </c>
      <c r="U1607">
        <v>45</v>
      </c>
      <c r="V1607" t="s">
        <v>15481</v>
      </c>
      <c r="W1607" t="s">
        <v>15481</v>
      </c>
      <c r="X1607" t="s">
        <v>13243</v>
      </c>
      <c r="Y1607" s="102">
        <v>45993.385736689816</v>
      </c>
    </row>
    <row r="1608" spans="1:25" x14ac:dyDescent="0.25">
      <c r="A1608">
        <v>2766</v>
      </c>
      <c r="B1608" t="s">
        <v>13651</v>
      </c>
      <c r="C1608" t="s">
        <v>461</v>
      </c>
      <c r="D1608" t="s">
        <v>15530</v>
      </c>
      <c r="E1608" t="s">
        <v>1292</v>
      </c>
      <c r="F1608" t="s">
        <v>3806</v>
      </c>
      <c r="G1608" t="s">
        <v>3899</v>
      </c>
      <c r="H1608">
        <v>2019</v>
      </c>
      <c r="I1608" t="s">
        <v>15450</v>
      </c>
      <c r="J1608" t="s">
        <v>2179</v>
      </c>
      <c r="K1608" t="s">
        <v>13344</v>
      </c>
      <c r="L1608">
        <v>2</v>
      </c>
      <c r="M1608">
        <v>1</v>
      </c>
      <c r="N1608" t="s">
        <v>59</v>
      </c>
      <c r="O1608" t="s">
        <v>50</v>
      </c>
      <c r="P1608">
        <v>0</v>
      </c>
      <c r="Q1608" t="s">
        <v>51</v>
      </c>
      <c r="R1608" t="s">
        <v>51</v>
      </c>
      <c r="S1608" t="s">
        <v>13652</v>
      </c>
      <c r="T1608">
        <v>0.31091910295832986</v>
      </c>
      <c r="U1608">
        <v>60.4</v>
      </c>
      <c r="V1608" t="s">
        <v>15481</v>
      </c>
      <c r="W1608" t="s">
        <v>15481</v>
      </c>
      <c r="X1608" t="s">
        <v>13243</v>
      </c>
      <c r="Y1608" s="102">
        <v>45993.385736689816</v>
      </c>
    </row>
    <row r="1609" spans="1:25" x14ac:dyDescent="0.25">
      <c r="A1609">
        <v>2767</v>
      </c>
      <c r="B1609" t="s">
        <v>15274</v>
      </c>
      <c r="C1609" t="s">
        <v>461</v>
      </c>
      <c r="D1609" t="s">
        <v>15531</v>
      </c>
      <c r="E1609" t="s">
        <v>1292</v>
      </c>
      <c r="F1609" t="s">
        <v>3806</v>
      </c>
      <c r="G1609" t="s">
        <v>15532</v>
      </c>
      <c r="H1609">
        <v>2020</v>
      </c>
      <c r="I1609" t="s">
        <v>15441</v>
      </c>
      <c r="J1609" t="s">
        <v>2179</v>
      </c>
      <c r="K1609" t="s">
        <v>13344</v>
      </c>
      <c r="L1609">
        <v>5</v>
      </c>
      <c r="M1609">
        <v>1</v>
      </c>
      <c r="N1609" t="s">
        <v>59</v>
      </c>
      <c r="O1609" t="s">
        <v>50</v>
      </c>
      <c r="P1609">
        <v>0</v>
      </c>
      <c r="Q1609" t="s">
        <v>51</v>
      </c>
      <c r="R1609" t="s">
        <v>51</v>
      </c>
      <c r="S1609" t="s">
        <v>15533</v>
      </c>
      <c r="T1609">
        <v>0.19397796809307219</v>
      </c>
      <c r="U1609">
        <v>60</v>
      </c>
      <c r="V1609" t="s">
        <v>15481</v>
      </c>
      <c r="W1609" t="s">
        <v>15481</v>
      </c>
      <c r="X1609" t="s">
        <v>13243</v>
      </c>
      <c r="Y1609" s="102">
        <v>45993.385736689816</v>
      </c>
    </row>
    <row r="1610" spans="1:25" x14ac:dyDescent="0.25">
      <c r="A1610">
        <v>2768</v>
      </c>
      <c r="B1610" t="s">
        <v>15534</v>
      </c>
      <c r="C1610" t="s">
        <v>461</v>
      </c>
      <c r="D1610" t="s">
        <v>3900</v>
      </c>
      <c r="E1610" t="s">
        <v>1292</v>
      </c>
      <c r="F1610" t="s">
        <v>3806</v>
      </c>
      <c r="G1610" t="s">
        <v>3901</v>
      </c>
      <c r="H1610">
        <v>2022</v>
      </c>
      <c r="I1610" t="s">
        <v>15450</v>
      </c>
      <c r="J1610" t="s">
        <v>928</v>
      </c>
      <c r="K1610" t="s">
        <v>928</v>
      </c>
      <c r="L1610">
        <v>3</v>
      </c>
      <c r="M1610">
        <v>1</v>
      </c>
      <c r="N1610" t="s">
        <v>59</v>
      </c>
      <c r="O1610" t="s">
        <v>50</v>
      </c>
      <c r="P1610">
        <v>0</v>
      </c>
      <c r="Q1610" t="s">
        <v>51</v>
      </c>
      <c r="R1610" t="s">
        <v>51</v>
      </c>
      <c r="S1610" t="s">
        <v>13653</v>
      </c>
      <c r="T1610">
        <v>0.26133465416599522</v>
      </c>
      <c r="U1610">
        <v>40</v>
      </c>
      <c r="V1610" t="s">
        <v>15481</v>
      </c>
      <c r="W1610" t="s">
        <v>15481</v>
      </c>
      <c r="X1610" t="s">
        <v>13243</v>
      </c>
      <c r="Y1610" s="102">
        <v>45993.385736689816</v>
      </c>
    </row>
    <row r="1611" spans="1:25" x14ac:dyDescent="0.25">
      <c r="A1611">
        <v>2769</v>
      </c>
      <c r="B1611" t="s">
        <v>3902</v>
      </c>
      <c r="C1611" t="s">
        <v>3903</v>
      </c>
      <c r="D1611" t="s">
        <v>3904</v>
      </c>
      <c r="E1611" t="s">
        <v>1292</v>
      </c>
      <c r="F1611" t="s">
        <v>3806</v>
      </c>
      <c r="G1611" t="s">
        <v>3905</v>
      </c>
      <c r="H1611">
        <v>1983</v>
      </c>
      <c r="I1611" t="s">
        <v>15450</v>
      </c>
      <c r="J1611" t="s">
        <v>928</v>
      </c>
      <c r="K1611" t="s">
        <v>928</v>
      </c>
      <c r="L1611">
        <v>3</v>
      </c>
      <c r="M1611">
        <v>1</v>
      </c>
      <c r="N1611" t="s">
        <v>59</v>
      </c>
      <c r="O1611" t="s">
        <v>50</v>
      </c>
      <c r="P1611">
        <v>0</v>
      </c>
      <c r="Q1611" t="s">
        <v>51</v>
      </c>
      <c r="R1611" t="s">
        <v>51</v>
      </c>
      <c r="S1611" t="s">
        <v>13654</v>
      </c>
      <c r="T1611">
        <v>1.1524507423173049</v>
      </c>
      <c r="U1611">
        <v>51</v>
      </c>
      <c r="V1611" t="s">
        <v>15481</v>
      </c>
      <c r="W1611" t="s">
        <v>15481</v>
      </c>
      <c r="X1611" t="s">
        <v>13243</v>
      </c>
      <c r="Y1611" s="102">
        <v>45993.385736689816</v>
      </c>
    </row>
    <row r="1612" spans="1:25" x14ac:dyDescent="0.25">
      <c r="A1612">
        <v>2770</v>
      </c>
      <c r="B1612" t="s">
        <v>3906</v>
      </c>
      <c r="C1612" t="s">
        <v>3907</v>
      </c>
      <c r="D1612" t="s">
        <v>3904</v>
      </c>
      <c r="E1612" t="s">
        <v>1292</v>
      </c>
      <c r="F1612" t="s">
        <v>3806</v>
      </c>
      <c r="G1612" t="s">
        <v>3908</v>
      </c>
      <c r="H1612">
        <v>1980</v>
      </c>
      <c r="I1612" t="s">
        <v>15450</v>
      </c>
      <c r="J1612" t="s">
        <v>928</v>
      </c>
      <c r="K1612" t="s">
        <v>928</v>
      </c>
      <c r="L1612">
        <v>3</v>
      </c>
      <c r="M1612">
        <v>1</v>
      </c>
      <c r="N1612" t="s">
        <v>59</v>
      </c>
      <c r="O1612" t="s">
        <v>50</v>
      </c>
      <c r="P1612">
        <v>0</v>
      </c>
      <c r="Q1612" t="s">
        <v>51</v>
      </c>
      <c r="R1612" t="s">
        <v>51</v>
      </c>
      <c r="S1612" t="s">
        <v>13654</v>
      </c>
      <c r="T1612">
        <v>14.294291985106071</v>
      </c>
      <c r="U1612">
        <v>40</v>
      </c>
      <c r="V1612" t="s">
        <v>15481</v>
      </c>
      <c r="W1612" t="s">
        <v>15481</v>
      </c>
      <c r="X1612" t="s">
        <v>13243</v>
      </c>
      <c r="Y1612" s="102">
        <v>45993.385736689816</v>
      </c>
    </row>
    <row r="1613" spans="1:25" x14ac:dyDescent="0.25">
      <c r="A1613">
        <v>2771</v>
      </c>
      <c r="B1613" t="s">
        <v>3909</v>
      </c>
      <c r="C1613" t="s">
        <v>3910</v>
      </c>
      <c r="D1613" t="s">
        <v>3904</v>
      </c>
      <c r="E1613" t="s">
        <v>1292</v>
      </c>
      <c r="F1613" t="s">
        <v>3806</v>
      </c>
      <c r="G1613" t="s">
        <v>3911</v>
      </c>
      <c r="H1613">
        <v>1986</v>
      </c>
      <c r="I1613" t="s">
        <v>15450</v>
      </c>
      <c r="J1613" t="s">
        <v>928</v>
      </c>
      <c r="K1613" t="s">
        <v>928</v>
      </c>
      <c r="L1613">
        <v>4</v>
      </c>
      <c r="M1613">
        <v>1</v>
      </c>
      <c r="N1613" t="s">
        <v>928</v>
      </c>
      <c r="O1613" t="s">
        <v>50</v>
      </c>
      <c r="P1613">
        <v>0</v>
      </c>
      <c r="Q1613" t="s">
        <v>51</v>
      </c>
      <c r="R1613" t="s">
        <v>51</v>
      </c>
      <c r="S1613" t="s">
        <v>13654</v>
      </c>
      <c r="T1613">
        <v>20.26938399072781</v>
      </c>
      <c r="U1613">
        <v>33</v>
      </c>
      <c r="V1613" t="s">
        <v>15481</v>
      </c>
      <c r="W1613" t="s">
        <v>15481</v>
      </c>
      <c r="X1613" t="s">
        <v>13243</v>
      </c>
      <c r="Y1613" s="102">
        <v>45993.385736689816</v>
      </c>
    </row>
    <row r="1614" spans="1:25" x14ac:dyDescent="0.25">
      <c r="A1614">
        <v>2772</v>
      </c>
      <c r="B1614" t="s">
        <v>3912</v>
      </c>
      <c r="C1614" t="s">
        <v>3913</v>
      </c>
      <c r="D1614" t="s">
        <v>3914</v>
      </c>
      <c r="E1614" t="s">
        <v>1292</v>
      </c>
      <c r="F1614" t="s">
        <v>3806</v>
      </c>
      <c r="G1614" t="s">
        <v>3915</v>
      </c>
      <c r="H1614">
        <v>1986</v>
      </c>
      <c r="I1614" t="s">
        <v>15450</v>
      </c>
      <c r="J1614" t="s">
        <v>928</v>
      </c>
      <c r="K1614" t="s">
        <v>928</v>
      </c>
      <c r="L1614">
        <v>3</v>
      </c>
      <c r="M1614">
        <v>1</v>
      </c>
      <c r="N1614" t="s">
        <v>928</v>
      </c>
      <c r="O1614" t="s">
        <v>50</v>
      </c>
      <c r="P1614">
        <v>0</v>
      </c>
      <c r="Q1614" t="s">
        <v>51</v>
      </c>
      <c r="R1614" t="s">
        <v>51</v>
      </c>
      <c r="S1614" t="s">
        <v>13655</v>
      </c>
      <c r="T1614">
        <v>18.756922348538918</v>
      </c>
      <c r="U1614">
        <v>32</v>
      </c>
      <c r="V1614" t="s">
        <v>15481</v>
      </c>
      <c r="W1614" t="s">
        <v>15481</v>
      </c>
      <c r="X1614" t="s">
        <v>13243</v>
      </c>
      <c r="Y1614" s="102">
        <v>45993.385736689816</v>
      </c>
    </row>
    <row r="1615" spans="1:25" x14ac:dyDescent="0.25">
      <c r="A1615">
        <v>2773</v>
      </c>
      <c r="B1615" t="s">
        <v>15275</v>
      </c>
      <c r="C1615" t="s">
        <v>15535</v>
      </c>
      <c r="D1615" t="s">
        <v>3914</v>
      </c>
      <c r="E1615" t="s">
        <v>1292</v>
      </c>
      <c r="F1615" t="s">
        <v>3806</v>
      </c>
      <c r="G1615" t="s">
        <v>3915</v>
      </c>
      <c r="H1615">
        <v>2021</v>
      </c>
      <c r="I1615" t="s">
        <v>15441</v>
      </c>
      <c r="J1615" t="s">
        <v>48</v>
      </c>
      <c r="K1615" t="s">
        <v>13256</v>
      </c>
      <c r="L1615">
        <v>0</v>
      </c>
      <c r="M1615">
        <v>1</v>
      </c>
      <c r="N1615" t="s">
        <v>49</v>
      </c>
      <c r="O1615" t="s">
        <v>50</v>
      </c>
      <c r="P1615">
        <v>0</v>
      </c>
      <c r="Q1615" t="s">
        <v>51</v>
      </c>
      <c r="R1615" t="s">
        <v>51</v>
      </c>
      <c r="S1615" t="s">
        <v>13655</v>
      </c>
      <c r="T1615">
        <v>19.056335068900562</v>
      </c>
      <c r="U1615">
        <v>65</v>
      </c>
      <c r="V1615" t="s">
        <v>15481</v>
      </c>
      <c r="W1615" t="s">
        <v>15481</v>
      </c>
      <c r="X1615" t="s">
        <v>13243</v>
      </c>
      <c r="Y1615" s="102">
        <v>45993.385736689816</v>
      </c>
    </row>
    <row r="1616" spans="1:25" x14ac:dyDescent="0.25">
      <c r="A1616">
        <v>2774</v>
      </c>
      <c r="B1616" t="s">
        <v>15536</v>
      </c>
      <c r="C1616" t="s">
        <v>11075</v>
      </c>
      <c r="D1616" t="s">
        <v>3914</v>
      </c>
      <c r="E1616" t="s">
        <v>1292</v>
      </c>
      <c r="F1616" t="s">
        <v>3806</v>
      </c>
      <c r="G1616" t="s">
        <v>3916</v>
      </c>
      <c r="H1616">
        <v>2021</v>
      </c>
      <c r="I1616" t="s">
        <v>15450</v>
      </c>
      <c r="J1616" t="s">
        <v>2179</v>
      </c>
      <c r="K1616" t="s">
        <v>13344</v>
      </c>
      <c r="L1616">
        <v>8</v>
      </c>
      <c r="M1616">
        <v>1</v>
      </c>
      <c r="N1616" t="s">
        <v>59</v>
      </c>
      <c r="O1616" t="s">
        <v>50</v>
      </c>
      <c r="P1616">
        <v>0</v>
      </c>
      <c r="Q1616" t="s">
        <v>51</v>
      </c>
      <c r="R1616" t="s">
        <v>51</v>
      </c>
      <c r="S1616" t="s">
        <v>13655</v>
      </c>
      <c r="T1616">
        <v>20.331217384479118</v>
      </c>
      <c r="U1616">
        <v>60.5</v>
      </c>
      <c r="V1616" t="s">
        <v>15481</v>
      </c>
      <c r="W1616" t="s">
        <v>15481</v>
      </c>
      <c r="X1616" t="s">
        <v>13243</v>
      </c>
      <c r="Y1616" s="102">
        <v>45993.385736689816</v>
      </c>
    </row>
    <row r="1617" spans="1:25" x14ac:dyDescent="0.25">
      <c r="A1617">
        <v>2776</v>
      </c>
      <c r="B1617" t="s">
        <v>3917</v>
      </c>
      <c r="C1617" t="s">
        <v>3918</v>
      </c>
      <c r="D1617" t="s">
        <v>3914</v>
      </c>
      <c r="E1617" t="s">
        <v>1292</v>
      </c>
      <c r="F1617" t="s">
        <v>3806</v>
      </c>
      <c r="G1617" t="s">
        <v>3919</v>
      </c>
      <c r="H1617">
        <v>1982</v>
      </c>
      <c r="I1617" t="s">
        <v>15450</v>
      </c>
      <c r="J1617" t="s">
        <v>928</v>
      </c>
      <c r="K1617" t="s">
        <v>928</v>
      </c>
      <c r="L1617">
        <v>0</v>
      </c>
      <c r="M1617">
        <v>1</v>
      </c>
      <c r="N1617" t="s">
        <v>59</v>
      </c>
      <c r="O1617" t="s">
        <v>50</v>
      </c>
      <c r="P1617">
        <v>0</v>
      </c>
      <c r="Q1617" t="s">
        <v>51</v>
      </c>
      <c r="R1617" t="s">
        <v>51</v>
      </c>
      <c r="S1617" t="s">
        <v>13655</v>
      </c>
      <c r="T1617">
        <v>21.442261208068032</v>
      </c>
      <c r="U1617">
        <v>41</v>
      </c>
      <c r="V1617" t="s">
        <v>15481</v>
      </c>
      <c r="W1617" t="s">
        <v>15481</v>
      </c>
      <c r="X1617" t="s">
        <v>13243</v>
      </c>
      <c r="Y1617" s="102">
        <v>45993.385736689816</v>
      </c>
    </row>
    <row r="1618" spans="1:25" x14ac:dyDescent="0.25">
      <c r="A1618">
        <v>2777</v>
      </c>
      <c r="B1618" t="s">
        <v>3920</v>
      </c>
      <c r="C1618" t="s">
        <v>3921</v>
      </c>
      <c r="D1618" t="s">
        <v>3914</v>
      </c>
      <c r="E1618" t="s">
        <v>1292</v>
      </c>
      <c r="F1618" t="s">
        <v>3806</v>
      </c>
      <c r="G1618" t="s">
        <v>3919</v>
      </c>
      <c r="H1618">
        <v>1970</v>
      </c>
      <c r="I1618" t="s">
        <v>15450</v>
      </c>
      <c r="J1618" t="s">
        <v>928</v>
      </c>
      <c r="K1618" t="s">
        <v>928</v>
      </c>
      <c r="L1618">
        <v>3</v>
      </c>
      <c r="M1618">
        <v>1</v>
      </c>
      <c r="N1618" t="s">
        <v>928</v>
      </c>
      <c r="O1618" t="s">
        <v>50</v>
      </c>
      <c r="P1618">
        <v>0</v>
      </c>
      <c r="Q1618" t="s">
        <v>51</v>
      </c>
      <c r="R1618" t="s">
        <v>51</v>
      </c>
      <c r="S1618" t="s">
        <v>13655</v>
      </c>
      <c r="T1618">
        <v>21.774863102922023</v>
      </c>
      <c r="U1618">
        <v>33</v>
      </c>
      <c r="V1618" t="s">
        <v>15481</v>
      </c>
      <c r="W1618" t="s">
        <v>15481</v>
      </c>
      <c r="X1618" t="s">
        <v>13243</v>
      </c>
      <c r="Y1618" s="102">
        <v>45993.385736689816</v>
      </c>
    </row>
    <row r="1619" spans="1:25" x14ac:dyDescent="0.25">
      <c r="A1619">
        <v>2778</v>
      </c>
      <c r="B1619" t="s">
        <v>3922</v>
      </c>
      <c r="C1619" t="s">
        <v>3923</v>
      </c>
      <c r="D1619" t="s">
        <v>3914</v>
      </c>
      <c r="E1619" t="s">
        <v>1292</v>
      </c>
      <c r="F1619" t="s">
        <v>3806</v>
      </c>
      <c r="G1619" t="s">
        <v>3924</v>
      </c>
      <c r="H1619">
        <v>2011</v>
      </c>
      <c r="I1619" t="s">
        <v>15440</v>
      </c>
      <c r="J1619" t="s">
        <v>2179</v>
      </c>
      <c r="K1619" t="s">
        <v>13254</v>
      </c>
      <c r="L1619">
        <v>2</v>
      </c>
      <c r="M1619">
        <v>1</v>
      </c>
      <c r="N1619" t="s">
        <v>59</v>
      </c>
      <c r="O1619" t="s">
        <v>50</v>
      </c>
      <c r="P1619">
        <v>0</v>
      </c>
      <c r="Q1619" t="s">
        <v>51</v>
      </c>
      <c r="R1619" t="s">
        <v>51</v>
      </c>
      <c r="S1619" t="s">
        <v>13655</v>
      </c>
      <c r="T1619">
        <v>25.512078360459146</v>
      </c>
      <c r="U1619">
        <v>80</v>
      </c>
      <c r="V1619" t="s">
        <v>15481</v>
      </c>
      <c r="W1619" t="s">
        <v>15481</v>
      </c>
      <c r="X1619" t="s">
        <v>13243</v>
      </c>
      <c r="Y1619" s="102">
        <v>45993.385736689816</v>
      </c>
    </row>
    <row r="1620" spans="1:25" x14ac:dyDescent="0.25">
      <c r="A1620">
        <v>2779</v>
      </c>
      <c r="B1620" t="s">
        <v>3925</v>
      </c>
      <c r="C1620" t="s">
        <v>3926</v>
      </c>
      <c r="D1620" t="s">
        <v>3927</v>
      </c>
      <c r="E1620" t="s">
        <v>1292</v>
      </c>
      <c r="F1620" t="s">
        <v>3806</v>
      </c>
      <c r="G1620" t="s">
        <v>3928</v>
      </c>
      <c r="H1620">
        <v>1986</v>
      </c>
      <c r="I1620" t="s">
        <v>15440</v>
      </c>
      <c r="J1620" t="s">
        <v>51</v>
      </c>
      <c r="K1620" t="s">
        <v>15442</v>
      </c>
      <c r="L1620">
        <v>0</v>
      </c>
      <c r="M1620">
        <v>1</v>
      </c>
      <c r="N1620" t="s">
        <v>59</v>
      </c>
      <c r="O1620" t="s">
        <v>116</v>
      </c>
      <c r="P1620">
        <v>0</v>
      </c>
      <c r="Q1620" t="s">
        <v>51</v>
      </c>
      <c r="R1620" t="s">
        <v>51</v>
      </c>
      <c r="S1620" t="s">
        <v>13656</v>
      </c>
      <c r="T1620">
        <v>1.4533784226917656</v>
      </c>
      <c r="U1620">
        <v>16</v>
      </c>
      <c r="V1620" t="s">
        <v>15481</v>
      </c>
      <c r="W1620" t="s">
        <v>15481</v>
      </c>
      <c r="X1620" t="s">
        <v>13243</v>
      </c>
      <c r="Y1620" s="102">
        <v>45993.385736689816</v>
      </c>
    </row>
    <row r="1621" spans="1:25" x14ac:dyDescent="0.25">
      <c r="A1621">
        <v>2780</v>
      </c>
      <c r="B1621" t="s">
        <v>3929</v>
      </c>
      <c r="C1621" t="s">
        <v>3930</v>
      </c>
      <c r="D1621" t="s">
        <v>3931</v>
      </c>
      <c r="E1621" t="s">
        <v>1292</v>
      </c>
      <c r="F1621" t="s">
        <v>3806</v>
      </c>
      <c r="G1621" t="s">
        <v>3932</v>
      </c>
      <c r="H1621">
        <v>1982</v>
      </c>
      <c r="I1621" t="s">
        <v>15450</v>
      </c>
      <c r="J1621" t="s">
        <v>928</v>
      </c>
      <c r="K1621" t="s">
        <v>928</v>
      </c>
      <c r="L1621">
        <v>0</v>
      </c>
      <c r="M1621">
        <v>1</v>
      </c>
      <c r="N1621" t="s">
        <v>928</v>
      </c>
      <c r="O1621" t="s">
        <v>50</v>
      </c>
      <c r="P1621">
        <v>0</v>
      </c>
      <c r="Q1621" t="s">
        <v>51</v>
      </c>
      <c r="R1621" t="s">
        <v>51</v>
      </c>
      <c r="S1621" t="s">
        <v>13657</v>
      </c>
      <c r="T1621">
        <v>34.063585284472154</v>
      </c>
      <c r="U1621">
        <v>33</v>
      </c>
      <c r="V1621" t="s">
        <v>15481</v>
      </c>
      <c r="W1621" t="s">
        <v>15481</v>
      </c>
      <c r="X1621" t="s">
        <v>13243</v>
      </c>
      <c r="Y1621" s="102">
        <v>45993.385736689816</v>
      </c>
    </row>
    <row r="1622" spans="1:25" x14ac:dyDescent="0.25">
      <c r="A1622">
        <v>2782</v>
      </c>
      <c r="B1622" t="s">
        <v>3933</v>
      </c>
      <c r="C1622" t="s">
        <v>3934</v>
      </c>
      <c r="D1622" t="s">
        <v>3935</v>
      </c>
      <c r="E1622" t="s">
        <v>1292</v>
      </c>
      <c r="F1622" t="s">
        <v>3806</v>
      </c>
      <c r="G1622" t="s">
        <v>3936</v>
      </c>
      <c r="H1622">
        <v>1975</v>
      </c>
      <c r="I1622" t="s">
        <v>15450</v>
      </c>
      <c r="J1622" t="s">
        <v>928</v>
      </c>
      <c r="K1622" t="s">
        <v>928</v>
      </c>
      <c r="L1622">
        <v>3</v>
      </c>
      <c r="M1622">
        <v>2</v>
      </c>
      <c r="N1622" t="s">
        <v>59</v>
      </c>
      <c r="O1622" t="s">
        <v>50</v>
      </c>
      <c r="P1622">
        <v>0</v>
      </c>
      <c r="Q1622" t="s">
        <v>51</v>
      </c>
      <c r="R1622" t="s">
        <v>51</v>
      </c>
      <c r="S1622" t="s">
        <v>13658</v>
      </c>
      <c r="T1622">
        <v>0.14203466869716805</v>
      </c>
      <c r="U1622">
        <v>57.1</v>
      </c>
      <c r="V1622" t="s">
        <v>15481</v>
      </c>
      <c r="W1622" t="s">
        <v>15481</v>
      </c>
      <c r="X1622" t="s">
        <v>13243</v>
      </c>
      <c r="Y1622" s="102">
        <v>45993.385736689816</v>
      </c>
    </row>
    <row r="1623" spans="1:25" x14ac:dyDescent="0.25">
      <c r="A1623">
        <v>2783</v>
      </c>
      <c r="B1623" t="s">
        <v>3937</v>
      </c>
      <c r="C1623" t="s">
        <v>3938</v>
      </c>
      <c r="D1623" t="s">
        <v>3939</v>
      </c>
      <c r="E1623" t="s">
        <v>1292</v>
      </c>
      <c r="F1623" t="s">
        <v>3806</v>
      </c>
      <c r="G1623" t="s">
        <v>3940</v>
      </c>
      <c r="H1623">
        <v>1986</v>
      </c>
      <c r="I1623" t="s">
        <v>15450</v>
      </c>
      <c r="J1623" t="s">
        <v>928</v>
      </c>
      <c r="K1623" t="s">
        <v>928</v>
      </c>
      <c r="L1623">
        <v>3</v>
      </c>
      <c r="M1623">
        <v>1</v>
      </c>
      <c r="N1623" t="s">
        <v>928</v>
      </c>
      <c r="O1623" t="s">
        <v>50</v>
      </c>
      <c r="P1623">
        <v>0</v>
      </c>
      <c r="Q1623" t="s">
        <v>51</v>
      </c>
      <c r="R1623" t="s">
        <v>51</v>
      </c>
      <c r="S1623" t="s">
        <v>13659</v>
      </c>
      <c r="T1623">
        <v>9.1223138475312791</v>
      </c>
      <c r="U1623">
        <v>32</v>
      </c>
      <c r="V1623" t="s">
        <v>15481</v>
      </c>
      <c r="W1623" t="s">
        <v>15481</v>
      </c>
      <c r="X1623" t="s">
        <v>13243</v>
      </c>
      <c r="Y1623" s="102">
        <v>45993.385736689816</v>
      </c>
    </row>
    <row r="1624" spans="1:25" x14ac:dyDescent="0.25">
      <c r="A1624">
        <v>2784</v>
      </c>
      <c r="B1624" t="s">
        <v>13660</v>
      </c>
      <c r="C1624" t="s">
        <v>3941</v>
      </c>
      <c r="D1624" t="s">
        <v>3942</v>
      </c>
      <c r="E1624" t="s">
        <v>1292</v>
      </c>
      <c r="F1624" t="s">
        <v>3806</v>
      </c>
      <c r="G1624" t="s">
        <v>3943</v>
      </c>
      <c r="H1624">
        <v>2018</v>
      </c>
      <c r="I1624" t="s">
        <v>15450</v>
      </c>
      <c r="J1624" t="s">
        <v>51</v>
      </c>
      <c r="K1624" t="s">
        <v>15442</v>
      </c>
      <c r="L1624">
        <v>1.75</v>
      </c>
      <c r="M1624">
        <v>2</v>
      </c>
      <c r="N1624" t="s">
        <v>59</v>
      </c>
      <c r="O1624" t="s">
        <v>116</v>
      </c>
      <c r="P1624">
        <v>0</v>
      </c>
      <c r="Q1624" t="s">
        <v>51</v>
      </c>
      <c r="R1624" t="s">
        <v>51</v>
      </c>
      <c r="S1624" t="s">
        <v>13661</v>
      </c>
      <c r="T1624">
        <v>9.3828066451886974E-2</v>
      </c>
      <c r="U1624">
        <v>17</v>
      </c>
      <c r="V1624" t="s">
        <v>15481</v>
      </c>
      <c r="W1624" t="s">
        <v>15481</v>
      </c>
      <c r="X1624" t="s">
        <v>13243</v>
      </c>
      <c r="Y1624" s="102">
        <v>45993.385736689816</v>
      </c>
    </row>
    <row r="1625" spans="1:25" x14ac:dyDescent="0.25">
      <c r="A1625">
        <v>2785</v>
      </c>
      <c r="B1625" t="s">
        <v>3944</v>
      </c>
      <c r="C1625" t="s">
        <v>3945</v>
      </c>
      <c r="D1625" t="s">
        <v>3942</v>
      </c>
      <c r="E1625" t="s">
        <v>1292</v>
      </c>
      <c r="F1625" t="s">
        <v>3806</v>
      </c>
      <c r="G1625" t="s">
        <v>3946</v>
      </c>
      <c r="H1625">
        <v>1962</v>
      </c>
      <c r="I1625" t="s">
        <v>15450</v>
      </c>
      <c r="J1625" t="s">
        <v>51</v>
      </c>
      <c r="K1625" t="s">
        <v>15442</v>
      </c>
      <c r="L1625">
        <v>0</v>
      </c>
      <c r="M1625">
        <v>2</v>
      </c>
      <c r="N1625" t="s">
        <v>59</v>
      </c>
      <c r="O1625" t="s">
        <v>116</v>
      </c>
      <c r="P1625">
        <v>0</v>
      </c>
      <c r="Q1625" t="s">
        <v>51</v>
      </c>
      <c r="R1625" t="s">
        <v>51</v>
      </c>
      <c r="S1625" t="s">
        <v>13661</v>
      </c>
      <c r="T1625">
        <v>3.4973825133072207</v>
      </c>
      <c r="U1625">
        <v>21</v>
      </c>
      <c r="V1625" t="s">
        <v>15481</v>
      </c>
      <c r="W1625" t="s">
        <v>15481</v>
      </c>
      <c r="X1625" t="s">
        <v>13243</v>
      </c>
      <c r="Y1625" s="102">
        <v>45993.385736689816</v>
      </c>
    </row>
    <row r="1626" spans="1:25" x14ac:dyDescent="0.25">
      <c r="A1626">
        <v>2786</v>
      </c>
      <c r="B1626" t="s">
        <v>3947</v>
      </c>
      <c r="C1626" t="s">
        <v>3948</v>
      </c>
      <c r="D1626" t="s">
        <v>3942</v>
      </c>
      <c r="E1626" t="s">
        <v>1292</v>
      </c>
      <c r="F1626" t="s">
        <v>3806</v>
      </c>
      <c r="G1626" t="s">
        <v>3949</v>
      </c>
      <c r="H1626">
        <v>1980</v>
      </c>
      <c r="I1626" t="s">
        <v>15450</v>
      </c>
      <c r="J1626" t="s">
        <v>928</v>
      </c>
      <c r="K1626" t="s">
        <v>928</v>
      </c>
      <c r="L1626">
        <v>0</v>
      </c>
      <c r="M1626">
        <v>2</v>
      </c>
      <c r="N1626" t="s">
        <v>928</v>
      </c>
      <c r="O1626" t="s">
        <v>50</v>
      </c>
      <c r="P1626">
        <v>0</v>
      </c>
      <c r="Q1626" t="s">
        <v>51</v>
      </c>
      <c r="R1626" t="s">
        <v>51</v>
      </c>
      <c r="S1626" t="s">
        <v>13661</v>
      </c>
      <c r="T1626">
        <v>5.9644286853447923</v>
      </c>
      <c r="U1626">
        <v>30</v>
      </c>
      <c r="V1626" t="s">
        <v>15481</v>
      </c>
      <c r="W1626" t="s">
        <v>15481</v>
      </c>
      <c r="X1626" t="s">
        <v>13243</v>
      </c>
      <c r="Y1626" s="102">
        <v>45993.385736689816</v>
      </c>
    </row>
    <row r="1627" spans="1:25" x14ac:dyDescent="0.25">
      <c r="A1627">
        <v>2787</v>
      </c>
      <c r="B1627" t="s">
        <v>16056</v>
      </c>
      <c r="C1627" t="s">
        <v>16057</v>
      </c>
      <c r="D1627" t="s">
        <v>16058</v>
      </c>
      <c r="E1627" t="s">
        <v>1292</v>
      </c>
      <c r="F1627" t="s">
        <v>3806</v>
      </c>
      <c r="G1627" t="s">
        <v>3951</v>
      </c>
      <c r="H1627">
        <v>2025</v>
      </c>
      <c r="I1627" t="s">
        <v>15441</v>
      </c>
      <c r="J1627" t="s">
        <v>2179</v>
      </c>
      <c r="K1627" t="s">
        <v>13344</v>
      </c>
      <c r="L1627">
        <v>6</v>
      </c>
      <c r="M1627">
        <v>1</v>
      </c>
      <c r="N1627" t="s">
        <v>59</v>
      </c>
      <c r="O1627" t="s">
        <v>50</v>
      </c>
      <c r="P1627">
        <v>0</v>
      </c>
      <c r="Q1627" t="s">
        <v>51</v>
      </c>
      <c r="R1627" t="s">
        <v>51</v>
      </c>
      <c r="S1627" t="s">
        <v>13662</v>
      </c>
      <c r="T1627">
        <v>0.11999864177264663</v>
      </c>
      <c r="U1627">
        <v>48</v>
      </c>
      <c r="V1627" t="s">
        <v>15481</v>
      </c>
      <c r="W1627" t="s">
        <v>15481</v>
      </c>
      <c r="X1627" t="s">
        <v>13243</v>
      </c>
      <c r="Y1627" s="102">
        <v>45993.385736689816</v>
      </c>
    </row>
    <row r="1628" spans="1:25" x14ac:dyDescent="0.25">
      <c r="A1628">
        <v>2788</v>
      </c>
      <c r="B1628" t="s">
        <v>3952</v>
      </c>
      <c r="C1628" t="s">
        <v>3953</v>
      </c>
      <c r="D1628" t="s">
        <v>3950</v>
      </c>
      <c r="E1628" t="s">
        <v>1292</v>
      </c>
      <c r="F1628" t="s">
        <v>3806</v>
      </c>
      <c r="G1628" t="s">
        <v>3954</v>
      </c>
      <c r="H1628">
        <v>1962</v>
      </c>
      <c r="I1628" t="s">
        <v>15440</v>
      </c>
      <c r="J1628" t="s">
        <v>2211</v>
      </c>
      <c r="K1628" t="s">
        <v>13256</v>
      </c>
      <c r="L1628">
        <v>0</v>
      </c>
      <c r="M1628">
        <v>1</v>
      </c>
      <c r="N1628" t="s">
        <v>49</v>
      </c>
      <c r="O1628" t="s">
        <v>65</v>
      </c>
      <c r="P1628">
        <v>0</v>
      </c>
      <c r="Q1628" t="s">
        <v>51</v>
      </c>
      <c r="R1628" t="s">
        <v>51</v>
      </c>
      <c r="S1628" t="s">
        <v>13662</v>
      </c>
      <c r="T1628">
        <v>0.98503011155806641</v>
      </c>
      <c r="U1628">
        <v>16</v>
      </c>
      <c r="V1628" t="s">
        <v>15481</v>
      </c>
      <c r="W1628" t="s">
        <v>15481</v>
      </c>
      <c r="X1628" t="s">
        <v>13243</v>
      </c>
      <c r="Y1628" s="102">
        <v>45993.385736689816</v>
      </c>
    </row>
    <row r="1629" spans="1:25" x14ac:dyDescent="0.25">
      <c r="A1629">
        <v>2790</v>
      </c>
      <c r="B1629" t="s">
        <v>3956</v>
      </c>
      <c r="C1629" t="s">
        <v>3957</v>
      </c>
      <c r="D1629" t="s">
        <v>3955</v>
      </c>
      <c r="E1629" t="s">
        <v>1292</v>
      </c>
      <c r="F1629" t="s">
        <v>3806</v>
      </c>
      <c r="G1629" t="s">
        <v>3958</v>
      </c>
      <c r="H1629">
        <v>1981</v>
      </c>
      <c r="I1629" t="s">
        <v>15450</v>
      </c>
      <c r="J1629" t="s">
        <v>928</v>
      </c>
      <c r="K1629" t="s">
        <v>928</v>
      </c>
      <c r="L1629">
        <v>0</v>
      </c>
      <c r="M1629">
        <v>2</v>
      </c>
      <c r="N1629" t="s">
        <v>928</v>
      </c>
      <c r="O1629" t="s">
        <v>50</v>
      </c>
      <c r="P1629">
        <v>0</v>
      </c>
      <c r="Q1629" t="s">
        <v>51</v>
      </c>
      <c r="R1629" t="s">
        <v>51</v>
      </c>
      <c r="S1629" t="s">
        <v>13663</v>
      </c>
      <c r="T1629">
        <v>2.0771219691228886</v>
      </c>
      <c r="U1629">
        <v>32</v>
      </c>
      <c r="V1629" t="s">
        <v>15481</v>
      </c>
      <c r="W1629" t="s">
        <v>15481</v>
      </c>
      <c r="X1629" t="s">
        <v>13243</v>
      </c>
      <c r="Y1629" s="102">
        <v>45993.385736689816</v>
      </c>
    </row>
    <row r="1630" spans="1:25" x14ac:dyDescent="0.25">
      <c r="A1630">
        <v>2791</v>
      </c>
      <c r="B1630" t="s">
        <v>3959</v>
      </c>
      <c r="C1630" t="s">
        <v>3960</v>
      </c>
      <c r="D1630" t="s">
        <v>3961</v>
      </c>
      <c r="E1630" t="s">
        <v>1292</v>
      </c>
      <c r="F1630" t="s">
        <v>3806</v>
      </c>
      <c r="G1630" t="s">
        <v>3962</v>
      </c>
      <c r="H1630">
        <v>1974</v>
      </c>
      <c r="I1630" t="s">
        <v>15450</v>
      </c>
      <c r="J1630" t="s">
        <v>928</v>
      </c>
      <c r="K1630" t="s">
        <v>928</v>
      </c>
      <c r="L1630">
        <v>4.25</v>
      </c>
      <c r="M1630">
        <v>1</v>
      </c>
      <c r="N1630" t="s">
        <v>928</v>
      </c>
      <c r="O1630" t="s">
        <v>50</v>
      </c>
      <c r="P1630">
        <v>0</v>
      </c>
      <c r="Q1630" t="s">
        <v>51</v>
      </c>
      <c r="R1630" t="s">
        <v>51</v>
      </c>
      <c r="S1630" t="s">
        <v>13664</v>
      </c>
      <c r="T1630">
        <v>18.379048884716873</v>
      </c>
      <c r="U1630">
        <v>29.1</v>
      </c>
      <c r="V1630" t="s">
        <v>15481</v>
      </c>
      <c r="W1630" t="s">
        <v>15481</v>
      </c>
      <c r="X1630" t="s">
        <v>13243</v>
      </c>
      <c r="Y1630" s="102">
        <v>45993.385736689816</v>
      </c>
    </row>
    <row r="1631" spans="1:25" x14ac:dyDescent="0.25">
      <c r="A1631">
        <v>2792</v>
      </c>
      <c r="B1631" t="s">
        <v>3963</v>
      </c>
      <c r="C1631" t="s">
        <v>3964</v>
      </c>
      <c r="D1631" t="s">
        <v>3965</v>
      </c>
      <c r="E1631" t="s">
        <v>1292</v>
      </c>
      <c r="F1631" t="s">
        <v>3806</v>
      </c>
      <c r="G1631" t="s">
        <v>3966</v>
      </c>
      <c r="H1631">
        <v>2012</v>
      </c>
      <c r="I1631" t="s">
        <v>15441</v>
      </c>
      <c r="J1631" t="s">
        <v>2179</v>
      </c>
      <c r="K1631" t="s">
        <v>13344</v>
      </c>
      <c r="L1631">
        <v>6</v>
      </c>
      <c r="M1631">
        <v>1</v>
      </c>
      <c r="N1631" t="s">
        <v>59</v>
      </c>
      <c r="O1631" t="s">
        <v>50</v>
      </c>
      <c r="P1631">
        <v>0</v>
      </c>
      <c r="Q1631" t="s">
        <v>51</v>
      </c>
      <c r="R1631" t="s">
        <v>51</v>
      </c>
      <c r="S1631" t="s">
        <v>13665</v>
      </c>
      <c r="T1631">
        <v>1.048242595337092</v>
      </c>
      <c r="U1631">
        <v>62.6</v>
      </c>
      <c r="V1631" t="s">
        <v>15481</v>
      </c>
      <c r="W1631" t="s">
        <v>15481</v>
      </c>
      <c r="X1631" t="s">
        <v>13243</v>
      </c>
      <c r="Y1631" s="102">
        <v>45993.385736689816</v>
      </c>
    </row>
    <row r="1632" spans="1:25" x14ac:dyDescent="0.25">
      <c r="A1632">
        <v>2793</v>
      </c>
      <c r="B1632" t="s">
        <v>3967</v>
      </c>
      <c r="C1632" t="s">
        <v>3968</v>
      </c>
      <c r="D1632" t="s">
        <v>3969</v>
      </c>
      <c r="E1632" t="s">
        <v>1292</v>
      </c>
      <c r="F1632" t="s">
        <v>3806</v>
      </c>
      <c r="G1632" t="s">
        <v>3970</v>
      </c>
      <c r="H1632">
        <v>1982</v>
      </c>
      <c r="I1632" t="s">
        <v>15450</v>
      </c>
      <c r="J1632" t="s">
        <v>928</v>
      </c>
      <c r="K1632" t="s">
        <v>928</v>
      </c>
      <c r="L1632">
        <v>3</v>
      </c>
      <c r="M1632">
        <v>1</v>
      </c>
      <c r="N1632" t="s">
        <v>928</v>
      </c>
      <c r="O1632" t="s">
        <v>50</v>
      </c>
      <c r="P1632">
        <v>0</v>
      </c>
      <c r="Q1632" t="s">
        <v>51</v>
      </c>
      <c r="R1632" t="s">
        <v>51</v>
      </c>
      <c r="S1632" t="s">
        <v>13666</v>
      </c>
      <c r="T1632">
        <v>0.14302197517434409</v>
      </c>
      <c r="U1632">
        <v>28</v>
      </c>
      <c r="V1632" t="s">
        <v>15481</v>
      </c>
      <c r="W1632" t="s">
        <v>15481</v>
      </c>
      <c r="X1632" t="s">
        <v>13243</v>
      </c>
      <c r="Y1632" s="102">
        <v>45993.385736689816</v>
      </c>
    </row>
    <row r="1633" spans="1:25" x14ac:dyDescent="0.25">
      <c r="A1633">
        <v>2794</v>
      </c>
      <c r="B1633" t="s">
        <v>3971</v>
      </c>
      <c r="C1633" t="s">
        <v>3972</v>
      </c>
      <c r="D1633" t="s">
        <v>3973</v>
      </c>
      <c r="E1633" t="s">
        <v>1292</v>
      </c>
      <c r="F1633" t="s">
        <v>3806</v>
      </c>
      <c r="G1633" t="s">
        <v>3974</v>
      </c>
      <c r="H1633">
        <v>1986</v>
      </c>
      <c r="I1633" t="s">
        <v>15450</v>
      </c>
      <c r="J1633" t="s">
        <v>928</v>
      </c>
      <c r="K1633" t="s">
        <v>928</v>
      </c>
      <c r="L1633">
        <v>3</v>
      </c>
      <c r="M1633">
        <v>1</v>
      </c>
      <c r="N1633" t="s">
        <v>928</v>
      </c>
      <c r="O1633" t="s">
        <v>50</v>
      </c>
      <c r="P1633">
        <v>0</v>
      </c>
      <c r="Q1633" t="s">
        <v>51</v>
      </c>
      <c r="R1633" t="s">
        <v>51</v>
      </c>
      <c r="S1633" t="s">
        <v>13667</v>
      </c>
      <c r="T1633">
        <v>0.27040999910677621</v>
      </c>
      <c r="U1633">
        <v>32.6</v>
      </c>
      <c r="V1633" t="s">
        <v>15481</v>
      </c>
      <c r="W1633" t="s">
        <v>15481</v>
      </c>
      <c r="X1633" t="s">
        <v>13243</v>
      </c>
      <c r="Y1633" s="102">
        <v>45993.385736689816</v>
      </c>
    </row>
    <row r="1634" spans="1:25" x14ac:dyDescent="0.25">
      <c r="A1634">
        <v>2795</v>
      </c>
      <c r="B1634" t="s">
        <v>3975</v>
      </c>
      <c r="C1634" t="s">
        <v>3976</v>
      </c>
      <c r="D1634" t="s">
        <v>3977</v>
      </c>
      <c r="E1634" t="s">
        <v>1292</v>
      </c>
      <c r="F1634" t="s">
        <v>3806</v>
      </c>
      <c r="G1634" t="s">
        <v>3978</v>
      </c>
      <c r="H1634">
        <v>1988</v>
      </c>
      <c r="I1634" t="s">
        <v>15450</v>
      </c>
      <c r="J1634" t="s">
        <v>928</v>
      </c>
      <c r="K1634" t="s">
        <v>928</v>
      </c>
      <c r="L1634">
        <v>3</v>
      </c>
      <c r="M1634">
        <v>1</v>
      </c>
      <c r="N1634" t="s">
        <v>928</v>
      </c>
      <c r="O1634" t="s">
        <v>50</v>
      </c>
      <c r="P1634">
        <v>0</v>
      </c>
      <c r="Q1634" t="s">
        <v>51</v>
      </c>
      <c r="R1634" t="s">
        <v>51</v>
      </c>
      <c r="S1634" t="s">
        <v>13668</v>
      </c>
      <c r="T1634">
        <v>9.8041402895631293</v>
      </c>
      <c r="U1634">
        <v>33</v>
      </c>
      <c r="V1634" t="s">
        <v>15481</v>
      </c>
      <c r="W1634" t="s">
        <v>15481</v>
      </c>
      <c r="X1634" t="s">
        <v>13243</v>
      </c>
      <c r="Y1634" s="102">
        <v>45993.385736689816</v>
      </c>
    </row>
    <row r="1635" spans="1:25" x14ac:dyDescent="0.25">
      <c r="A1635">
        <v>2796</v>
      </c>
      <c r="B1635" t="s">
        <v>3979</v>
      </c>
      <c r="C1635" t="s">
        <v>3980</v>
      </c>
      <c r="D1635" t="s">
        <v>3981</v>
      </c>
      <c r="E1635" t="s">
        <v>1292</v>
      </c>
      <c r="F1635" t="s">
        <v>3806</v>
      </c>
      <c r="G1635" t="s">
        <v>3982</v>
      </c>
      <c r="H1635">
        <v>2013</v>
      </c>
      <c r="I1635" t="s">
        <v>15441</v>
      </c>
      <c r="J1635" t="s">
        <v>2211</v>
      </c>
      <c r="K1635" t="s">
        <v>13251</v>
      </c>
      <c r="L1635">
        <v>0</v>
      </c>
      <c r="M1635">
        <v>1</v>
      </c>
      <c r="N1635" t="s">
        <v>49</v>
      </c>
      <c r="O1635" t="s">
        <v>479</v>
      </c>
      <c r="P1635">
        <v>0</v>
      </c>
      <c r="Q1635" t="s">
        <v>51</v>
      </c>
      <c r="R1635" t="s">
        <v>51</v>
      </c>
      <c r="S1635" t="s">
        <v>13669</v>
      </c>
      <c r="T1635">
        <v>0.93968375754261957</v>
      </c>
      <c r="U1635">
        <v>73.599999999999994</v>
      </c>
      <c r="V1635" t="s">
        <v>15481</v>
      </c>
      <c r="W1635" t="s">
        <v>15481</v>
      </c>
      <c r="X1635" t="s">
        <v>13243</v>
      </c>
      <c r="Y1635" s="102">
        <v>45993.385736689816</v>
      </c>
    </row>
    <row r="1636" spans="1:25" x14ac:dyDescent="0.25">
      <c r="A1636">
        <v>2797</v>
      </c>
      <c r="B1636" t="s">
        <v>3983</v>
      </c>
      <c r="C1636" t="s">
        <v>3984</v>
      </c>
      <c r="D1636" t="s">
        <v>3985</v>
      </c>
      <c r="E1636" t="s">
        <v>1292</v>
      </c>
      <c r="F1636" t="s">
        <v>3806</v>
      </c>
      <c r="G1636" t="s">
        <v>3986</v>
      </c>
      <c r="H1636">
        <v>2013</v>
      </c>
      <c r="I1636" t="s">
        <v>15441</v>
      </c>
      <c r="J1636" t="s">
        <v>2179</v>
      </c>
      <c r="K1636" t="s">
        <v>13344</v>
      </c>
      <c r="L1636">
        <v>6</v>
      </c>
      <c r="M1636">
        <v>1</v>
      </c>
      <c r="N1636" t="s">
        <v>59</v>
      </c>
      <c r="O1636" t="s">
        <v>50</v>
      </c>
      <c r="P1636">
        <v>0</v>
      </c>
      <c r="Q1636" t="s">
        <v>51</v>
      </c>
      <c r="R1636" t="s">
        <v>51</v>
      </c>
      <c r="S1636" t="s">
        <v>13669</v>
      </c>
      <c r="T1636">
        <v>7.151336815428289</v>
      </c>
      <c r="U1636">
        <v>51.8</v>
      </c>
      <c r="V1636" t="s">
        <v>15481</v>
      </c>
      <c r="W1636" t="s">
        <v>15481</v>
      </c>
      <c r="X1636" t="s">
        <v>13243</v>
      </c>
      <c r="Y1636" s="102">
        <v>45993.385736689816</v>
      </c>
    </row>
    <row r="1637" spans="1:25" x14ac:dyDescent="0.25">
      <c r="A1637">
        <v>2799</v>
      </c>
      <c r="B1637" t="s">
        <v>3987</v>
      </c>
      <c r="C1637" t="s">
        <v>3988</v>
      </c>
      <c r="D1637" t="s">
        <v>3989</v>
      </c>
      <c r="E1637" t="s">
        <v>1292</v>
      </c>
      <c r="F1637" t="s">
        <v>3806</v>
      </c>
      <c r="G1637" t="s">
        <v>3990</v>
      </c>
      <c r="H1637">
        <v>1995</v>
      </c>
      <c r="I1637" t="s">
        <v>15440</v>
      </c>
      <c r="J1637" t="s">
        <v>48</v>
      </c>
      <c r="K1637" t="s">
        <v>13251</v>
      </c>
      <c r="L1637">
        <v>0</v>
      </c>
      <c r="M1637">
        <v>3</v>
      </c>
      <c r="N1637" t="s">
        <v>64</v>
      </c>
      <c r="O1637" t="s">
        <v>65</v>
      </c>
      <c r="P1637">
        <v>0</v>
      </c>
      <c r="Q1637" t="s">
        <v>51</v>
      </c>
      <c r="R1637" t="s">
        <v>51</v>
      </c>
      <c r="S1637" t="s">
        <v>13670</v>
      </c>
      <c r="T1637">
        <v>6.6272267953344954</v>
      </c>
      <c r="U1637">
        <v>79</v>
      </c>
      <c r="V1637" t="s">
        <v>15481</v>
      </c>
      <c r="W1637" t="s">
        <v>15481</v>
      </c>
      <c r="X1637" t="s">
        <v>13243</v>
      </c>
      <c r="Y1637" s="102">
        <v>45993.385736689816</v>
      </c>
    </row>
    <row r="1638" spans="1:25" x14ac:dyDescent="0.25">
      <c r="A1638">
        <v>2800</v>
      </c>
      <c r="B1638" t="s">
        <v>3991</v>
      </c>
      <c r="C1638" t="s">
        <v>3992</v>
      </c>
      <c r="D1638" t="s">
        <v>3989</v>
      </c>
      <c r="E1638" t="s">
        <v>1292</v>
      </c>
      <c r="F1638" t="s">
        <v>3806</v>
      </c>
      <c r="G1638" t="s">
        <v>3993</v>
      </c>
      <c r="H1638">
        <v>1995</v>
      </c>
      <c r="I1638" t="s">
        <v>15440</v>
      </c>
      <c r="J1638" t="s">
        <v>48</v>
      </c>
      <c r="K1638" t="s">
        <v>13251</v>
      </c>
      <c r="L1638">
        <v>0</v>
      </c>
      <c r="M1638">
        <v>2</v>
      </c>
      <c r="N1638" t="s">
        <v>49</v>
      </c>
      <c r="O1638" t="s">
        <v>50</v>
      </c>
      <c r="P1638">
        <v>0</v>
      </c>
      <c r="Q1638" t="s">
        <v>51</v>
      </c>
      <c r="R1638" t="s">
        <v>51</v>
      </c>
      <c r="S1638" t="s">
        <v>13670</v>
      </c>
      <c r="T1638">
        <v>7.3306307603241585</v>
      </c>
      <c r="U1638">
        <v>98</v>
      </c>
      <c r="V1638" t="s">
        <v>15481</v>
      </c>
      <c r="W1638" t="s">
        <v>15481</v>
      </c>
      <c r="X1638" t="s">
        <v>13243</v>
      </c>
      <c r="Y1638" s="102">
        <v>45993.385736689816</v>
      </c>
    </row>
    <row r="1639" spans="1:25" x14ac:dyDescent="0.25">
      <c r="A1639">
        <v>2801</v>
      </c>
      <c r="B1639" t="s">
        <v>3994</v>
      </c>
      <c r="C1639" t="s">
        <v>3995</v>
      </c>
      <c r="D1639" t="s">
        <v>2972</v>
      </c>
      <c r="E1639" t="s">
        <v>1292</v>
      </c>
      <c r="F1639" t="s">
        <v>3806</v>
      </c>
      <c r="G1639" t="s">
        <v>3996</v>
      </c>
      <c r="H1639">
        <v>2012</v>
      </c>
      <c r="I1639" t="s">
        <v>15441</v>
      </c>
      <c r="J1639" t="s">
        <v>2211</v>
      </c>
      <c r="K1639" t="s">
        <v>13256</v>
      </c>
      <c r="L1639">
        <v>0</v>
      </c>
      <c r="M1639">
        <v>1</v>
      </c>
      <c r="N1639" t="s">
        <v>49</v>
      </c>
      <c r="O1639" t="s">
        <v>479</v>
      </c>
      <c r="P1639">
        <v>0</v>
      </c>
      <c r="Q1639" t="s">
        <v>51</v>
      </c>
      <c r="R1639" t="s">
        <v>51</v>
      </c>
      <c r="S1639" t="s">
        <v>13671</v>
      </c>
      <c r="T1639">
        <v>13.294331139222416</v>
      </c>
      <c r="U1639">
        <v>121.2</v>
      </c>
      <c r="V1639" t="s">
        <v>15481</v>
      </c>
      <c r="W1639" t="s">
        <v>15481</v>
      </c>
      <c r="X1639" t="s">
        <v>13243</v>
      </c>
      <c r="Y1639" s="102">
        <v>45993.385736689816</v>
      </c>
    </row>
    <row r="1640" spans="1:25" x14ac:dyDescent="0.25">
      <c r="A1640">
        <v>2802</v>
      </c>
      <c r="B1640" t="s">
        <v>3997</v>
      </c>
      <c r="C1640" t="s">
        <v>3998</v>
      </c>
      <c r="D1640" t="s">
        <v>2972</v>
      </c>
      <c r="E1640" t="s">
        <v>1292</v>
      </c>
      <c r="F1640" t="s">
        <v>3806</v>
      </c>
      <c r="G1640" t="s">
        <v>3999</v>
      </c>
      <c r="H1640">
        <v>2013</v>
      </c>
      <c r="I1640" t="s">
        <v>15441</v>
      </c>
      <c r="J1640" t="s">
        <v>2211</v>
      </c>
      <c r="K1640" t="s">
        <v>13251</v>
      </c>
      <c r="L1640">
        <v>0</v>
      </c>
      <c r="M1640">
        <v>1</v>
      </c>
      <c r="N1640" t="s">
        <v>49</v>
      </c>
      <c r="O1640" t="s">
        <v>479</v>
      </c>
      <c r="P1640">
        <v>0</v>
      </c>
      <c r="Q1640" t="s">
        <v>51</v>
      </c>
      <c r="R1640" t="s">
        <v>51</v>
      </c>
      <c r="S1640" t="s">
        <v>13671</v>
      </c>
      <c r="T1640">
        <v>11.365476207790381</v>
      </c>
      <c r="U1640">
        <v>64.599999999999994</v>
      </c>
      <c r="V1640" t="s">
        <v>15481</v>
      </c>
      <c r="W1640" t="s">
        <v>15481</v>
      </c>
      <c r="X1640" t="s">
        <v>13243</v>
      </c>
      <c r="Y1640" s="102">
        <v>45993.385736689816</v>
      </c>
    </row>
    <row r="1641" spans="1:25" x14ac:dyDescent="0.25">
      <c r="A1641">
        <v>2803</v>
      </c>
      <c r="B1641" t="s">
        <v>15537</v>
      </c>
      <c r="C1641" t="s">
        <v>15538</v>
      </c>
      <c r="D1641" t="s">
        <v>15539</v>
      </c>
      <c r="E1641" t="s">
        <v>1292</v>
      </c>
      <c r="F1641" t="s">
        <v>3806</v>
      </c>
      <c r="G1641" t="s">
        <v>15540</v>
      </c>
      <c r="H1641">
        <v>2012</v>
      </c>
      <c r="I1641" t="s">
        <v>15441</v>
      </c>
      <c r="J1641" t="s">
        <v>928</v>
      </c>
      <c r="K1641" t="s">
        <v>928</v>
      </c>
      <c r="L1641">
        <v>3.5</v>
      </c>
      <c r="M1641">
        <v>1</v>
      </c>
      <c r="N1641" t="s">
        <v>59</v>
      </c>
      <c r="O1641" t="s">
        <v>50</v>
      </c>
      <c r="P1641">
        <v>0</v>
      </c>
      <c r="Q1641" t="s">
        <v>51</v>
      </c>
      <c r="R1641" t="s">
        <v>51</v>
      </c>
      <c r="S1641" t="s">
        <v>15541</v>
      </c>
      <c r="T1641">
        <v>1.1541376624301329</v>
      </c>
      <c r="U1641">
        <v>40</v>
      </c>
      <c r="V1641" t="s">
        <v>15481</v>
      </c>
      <c r="W1641" t="s">
        <v>15481</v>
      </c>
      <c r="X1641" t="s">
        <v>13243</v>
      </c>
      <c r="Y1641" s="102">
        <v>45993.385736689816</v>
      </c>
    </row>
    <row r="1642" spans="1:25" x14ac:dyDescent="0.25">
      <c r="A1642">
        <v>2806</v>
      </c>
      <c r="B1642" t="s">
        <v>4000</v>
      </c>
      <c r="C1642" t="s">
        <v>4001</v>
      </c>
      <c r="D1642" t="s">
        <v>3391</v>
      </c>
      <c r="E1642" t="s">
        <v>1292</v>
      </c>
      <c r="F1642" t="s">
        <v>3806</v>
      </c>
      <c r="G1642" t="s">
        <v>4002</v>
      </c>
      <c r="H1642">
        <v>1977</v>
      </c>
      <c r="I1642" t="s">
        <v>15450</v>
      </c>
      <c r="J1642" t="s">
        <v>2179</v>
      </c>
      <c r="K1642" t="s">
        <v>13344</v>
      </c>
      <c r="L1642">
        <v>5.5</v>
      </c>
      <c r="M1642">
        <v>2</v>
      </c>
      <c r="N1642" t="s">
        <v>928</v>
      </c>
      <c r="O1642" t="s">
        <v>50</v>
      </c>
      <c r="P1642">
        <v>0</v>
      </c>
      <c r="Q1642" t="s">
        <v>51</v>
      </c>
      <c r="R1642" t="s">
        <v>51</v>
      </c>
      <c r="S1642" t="s">
        <v>13672</v>
      </c>
      <c r="T1642">
        <v>0.79710764728311034</v>
      </c>
      <c r="U1642">
        <v>31.2</v>
      </c>
      <c r="V1642" t="s">
        <v>15481</v>
      </c>
      <c r="W1642" t="s">
        <v>15481</v>
      </c>
      <c r="X1642" t="s">
        <v>13243</v>
      </c>
      <c r="Y1642" s="102">
        <v>45993.385736689816</v>
      </c>
    </row>
    <row r="1643" spans="1:25" x14ac:dyDescent="0.25">
      <c r="A1643">
        <v>2807</v>
      </c>
      <c r="B1643" t="s">
        <v>4003</v>
      </c>
      <c r="C1643" t="s">
        <v>4004</v>
      </c>
      <c r="D1643" t="s">
        <v>3391</v>
      </c>
      <c r="E1643" t="s">
        <v>1292</v>
      </c>
      <c r="F1643" t="s">
        <v>3806</v>
      </c>
      <c r="G1643" t="s">
        <v>4005</v>
      </c>
      <c r="H1643">
        <v>1962</v>
      </c>
      <c r="I1643" t="s">
        <v>15440</v>
      </c>
      <c r="J1643" t="s">
        <v>2211</v>
      </c>
      <c r="K1643" t="s">
        <v>13344</v>
      </c>
      <c r="L1643">
        <v>0</v>
      </c>
      <c r="M1643">
        <v>1</v>
      </c>
      <c r="N1643" t="s">
        <v>49</v>
      </c>
      <c r="O1643" t="s">
        <v>65</v>
      </c>
      <c r="P1643">
        <v>0</v>
      </c>
      <c r="Q1643" t="s">
        <v>51</v>
      </c>
      <c r="R1643" t="s">
        <v>51</v>
      </c>
      <c r="S1643" t="s">
        <v>13672</v>
      </c>
      <c r="T1643">
        <v>5.0054310886875628</v>
      </c>
      <c r="U1643">
        <v>31</v>
      </c>
      <c r="V1643" t="s">
        <v>15481</v>
      </c>
      <c r="W1643" t="s">
        <v>15481</v>
      </c>
      <c r="X1643" t="s">
        <v>13243</v>
      </c>
      <c r="Y1643" s="102">
        <v>45993.385736689816</v>
      </c>
    </row>
    <row r="1644" spans="1:25" x14ac:dyDescent="0.25">
      <c r="A1644">
        <v>2809</v>
      </c>
      <c r="B1644" t="s">
        <v>4006</v>
      </c>
      <c r="C1644" t="s">
        <v>4007</v>
      </c>
      <c r="D1644" t="s">
        <v>4008</v>
      </c>
      <c r="E1644" t="s">
        <v>1292</v>
      </c>
      <c r="F1644" t="s">
        <v>3806</v>
      </c>
      <c r="G1644" t="s">
        <v>4009</v>
      </c>
      <c r="H1644">
        <v>2009</v>
      </c>
      <c r="I1644" t="s">
        <v>15440</v>
      </c>
      <c r="J1644" t="s">
        <v>2211</v>
      </c>
      <c r="K1644" t="s">
        <v>13256</v>
      </c>
      <c r="L1644">
        <v>0</v>
      </c>
      <c r="M1644">
        <v>1</v>
      </c>
      <c r="N1644" t="s">
        <v>49</v>
      </c>
      <c r="O1644" t="s">
        <v>479</v>
      </c>
      <c r="P1644">
        <v>0</v>
      </c>
      <c r="Q1644" t="s">
        <v>51</v>
      </c>
      <c r="R1644" t="s">
        <v>51</v>
      </c>
      <c r="S1644" t="s">
        <v>13673</v>
      </c>
      <c r="T1644">
        <v>7.746815095705359</v>
      </c>
      <c r="U1644">
        <v>102</v>
      </c>
      <c r="V1644" t="s">
        <v>15481</v>
      </c>
      <c r="W1644" t="s">
        <v>15481</v>
      </c>
      <c r="X1644" t="s">
        <v>13243</v>
      </c>
      <c r="Y1644" s="102">
        <v>45993.385736689816</v>
      </c>
    </row>
    <row r="1645" spans="1:25" x14ac:dyDescent="0.25">
      <c r="A1645">
        <v>2810</v>
      </c>
      <c r="B1645" t="s">
        <v>4010</v>
      </c>
      <c r="C1645" t="s">
        <v>4011</v>
      </c>
      <c r="D1645" t="s">
        <v>4012</v>
      </c>
      <c r="E1645" t="s">
        <v>1292</v>
      </c>
      <c r="F1645" t="s">
        <v>3806</v>
      </c>
      <c r="G1645" t="s">
        <v>4013</v>
      </c>
      <c r="H1645">
        <v>1962</v>
      </c>
      <c r="I1645" t="s">
        <v>15440</v>
      </c>
      <c r="J1645" t="s">
        <v>2211</v>
      </c>
      <c r="K1645" t="s">
        <v>13251</v>
      </c>
      <c r="L1645">
        <v>0</v>
      </c>
      <c r="M1645">
        <v>1</v>
      </c>
      <c r="N1645" t="s">
        <v>49</v>
      </c>
      <c r="O1645" t="s">
        <v>65</v>
      </c>
      <c r="P1645">
        <v>0</v>
      </c>
      <c r="Q1645" t="s">
        <v>51</v>
      </c>
      <c r="R1645" t="s">
        <v>51</v>
      </c>
      <c r="S1645" t="s">
        <v>13674</v>
      </c>
      <c r="T1645">
        <v>3.5041941446334599</v>
      </c>
      <c r="U1645">
        <v>21</v>
      </c>
      <c r="V1645" t="s">
        <v>15481</v>
      </c>
      <c r="W1645" t="s">
        <v>15481</v>
      </c>
      <c r="X1645" t="s">
        <v>13243</v>
      </c>
      <c r="Y1645" s="102">
        <v>45993.385736689816</v>
      </c>
    </row>
    <row r="1646" spans="1:25" x14ac:dyDescent="0.25">
      <c r="A1646">
        <v>2811</v>
      </c>
      <c r="B1646" t="s">
        <v>4014</v>
      </c>
      <c r="C1646" t="s">
        <v>4015</v>
      </c>
      <c r="D1646" t="s">
        <v>4016</v>
      </c>
      <c r="E1646" t="s">
        <v>1292</v>
      </c>
      <c r="F1646" t="s">
        <v>3806</v>
      </c>
      <c r="G1646" t="s">
        <v>4017</v>
      </c>
      <c r="H1646">
        <v>1962</v>
      </c>
      <c r="I1646" t="s">
        <v>15440</v>
      </c>
      <c r="J1646" t="s">
        <v>2211</v>
      </c>
      <c r="K1646" t="s">
        <v>13256</v>
      </c>
      <c r="L1646">
        <v>0</v>
      </c>
      <c r="M1646">
        <v>2</v>
      </c>
      <c r="N1646" t="s">
        <v>49</v>
      </c>
      <c r="O1646" t="s">
        <v>65</v>
      </c>
      <c r="P1646">
        <v>0</v>
      </c>
      <c r="Q1646" t="s">
        <v>51</v>
      </c>
      <c r="R1646" t="s">
        <v>51</v>
      </c>
      <c r="S1646" t="s">
        <v>13675</v>
      </c>
      <c r="T1646">
        <v>2.9032340972012012</v>
      </c>
      <c r="U1646">
        <v>40</v>
      </c>
      <c r="V1646" t="s">
        <v>15481</v>
      </c>
      <c r="W1646" t="s">
        <v>15481</v>
      </c>
      <c r="X1646" t="s">
        <v>13243</v>
      </c>
      <c r="Y1646" s="102">
        <v>45993.385736689816</v>
      </c>
    </row>
    <row r="1647" spans="1:25" x14ac:dyDescent="0.25">
      <c r="A1647">
        <v>2812</v>
      </c>
      <c r="B1647" t="s">
        <v>4018</v>
      </c>
      <c r="C1647" t="s">
        <v>4019</v>
      </c>
      <c r="D1647" t="s">
        <v>4020</v>
      </c>
      <c r="E1647" t="s">
        <v>1292</v>
      </c>
      <c r="F1647" t="s">
        <v>3806</v>
      </c>
      <c r="G1647" t="s">
        <v>4021</v>
      </c>
      <c r="H1647">
        <v>2012</v>
      </c>
      <c r="I1647" t="s">
        <v>15441</v>
      </c>
      <c r="J1647" t="s">
        <v>2211</v>
      </c>
      <c r="K1647" t="s">
        <v>13256</v>
      </c>
      <c r="L1647">
        <v>0</v>
      </c>
      <c r="M1647">
        <v>1</v>
      </c>
      <c r="N1647" t="s">
        <v>49</v>
      </c>
      <c r="O1647" t="s">
        <v>479</v>
      </c>
      <c r="P1647">
        <v>0</v>
      </c>
      <c r="Q1647" t="s">
        <v>51</v>
      </c>
      <c r="R1647" t="s">
        <v>51</v>
      </c>
      <c r="S1647" t="s">
        <v>13676</v>
      </c>
      <c r="T1647">
        <v>2.4440409344748151</v>
      </c>
      <c r="U1647">
        <v>101.4</v>
      </c>
      <c r="V1647" t="s">
        <v>15481</v>
      </c>
      <c r="W1647" t="s">
        <v>15481</v>
      </c>
      <c r="X1647" t="s">
        <v>13243</v>
      </c>
      <c r="Y1647" s="102">
        <v>45993.385736689816</v>
      </c>
    </row>
    <row r="1648" spans="1:25" x14ac:dyDescent="0.25">
      <c r="A1648">
        <v>2815</v>
      </c>
      <c r="B1648" t="s">
        <v>4023</v>
      </c>
      <c r="C1648" t="s">
        <v>4024</v>
      </c>
      <c r="D1648" t="s">
        <v>4025</v>
      </c>
      <c r="E1648" t="s">
        <v>1292</v>
      </c>
      <c r="F1648" t="s">
        <v>3806</v>
      </c>
      <c r="G1648" t="s">
        <v>4026</v>
      </c>
      <c r="H1648">
        <v>1962</v>
      </c>
      <c r="I1648" t="s">
        <v>15440</v>
      </c>
      <c r="J1648" t="s">
        <v>2211</v>
      </c>
      <c r="K1648" t="s">
        <v>260</v>
      </c>
      <c r="L1648">
        <v>0</v>
      </c>
      <c r="M1648">
        <v>1</v>
      </c>
      <c r="N1648" t="s">
        <v>49</v>
      </c>
      <c r="O1648" t="s">
        <v>65</v>
      </c>
      <c r="P1648">
        <v>0</v>
      </c>
      <c r="Q1648" t="s">
        <v>51</v>
      </c>
      <c r="R1648" t="s">
        <v>51</v>
      </c>
      <c r="S1648" t="s">
        <v>13677</v>
      </c>
      <c r="T1648">
        <v>3.1215474573716167</v>
      </c>
      <c r="U1648">
        <v>25</v>
      </c>
      <c r="V1648" t="s">
        <v>15481</v>
      </c>
      <c r="W1648" t="s">
        <v>15481</v>
      </c>
      <c r="X1648" t="s">
        <v>13243</v>
      </c>
      <c r="Y1648" s="102">
        <v>45993.385736689816</v>
      </c>
    </row>
    <row r="1649" spans="1:25" x14ac:dyDescent="0.25">
      <c r="A1649">
        <v>2816</v>
      </c>
      <c r="B1649" t="s">
        <v>4027</v>
      </c>
      <c r="C1649" t="s">
        <v>4028</v>
      </c>
      <c r="D1649" t="s">
        <v>4012</v>
      </c>
      <c r="E1649" t="s">
        <v>1292</v>
      </c>
      <c r="F1649" t="s">
        <v>3806</v>
      </c>
      <c r="G1649" t="s">
        <v>4029</v>
      </c>
      <c r="H1649">
        <v>1995</v>
      </c>
      <c r="I1649" t="s">
        <v>15440</v>
      </c>
      <c r="J1649" t="s">
        <v>51</v>
      </c>
      <c r="K1649" t="s">
        <v>15442</v>
      </c>
      <c r="L1649">
        <v>0</v>
      </c>
      <c r="M1649">
        <v>1</v>
      </c>
      <c r="N1649" t="s">
        <v>59</v>
      </c>
      <c r="O1649" t="s">
        <v>116</v>
      </c>
      <c r="P1649">
        <v>0</v>
      </c>
      <c r="Q1649" t="s">
        <v>51</v>
      </c>
      <c r="R1649" t="s">
        <v>51</v>
      </c>
      <c r="S1649" t="s">
        <v>13678</v>
      </c>
      <c r="T1649">
        <v>3.3357921902425254</v>
      </c>
      <c r="U1649">
        <v>15.4</v>
      </c>
      <c r="V1649" t="s">
        <v>15481</v>
      </c>
      <c r="W1649" t="s">
        <v>15481</v>
      </c>
      <c r="X1649" t="s">
        <v>13243</v>
      </c>
      <c r="Y1649" s="102">
        <v>45993.385736689816</v>
      </c>
    </row>
    <row r="1650" spans="1:25" x14ac:dyDescent="0.25">
      <c r="A1650">
        <v>2817</v>
      </c>
      <c r="B1650" t="s">
        <v>4030</v>
      </c>
      <c r="C1650" t="s">
        <v>4031</v>
      </c>
      <c r="D1650" t="s">
        <v>4032</v>
      </c>
      <c r="E1650" t="s">
        <v>1292</v>
      </c>
      <c r="F1650" t="s">
        <v>3806</v>
      </c>
      <c r="G1650" t="s">
        <v>3996</v>
      </c>
      <c r="H1650">
        <v>1989</v>
      </c>
      <c r="I1650" t="s">
        <v>15450</v>
      </c>
      <c r="J1650" t="s">
        <v>2179</v>
      </c>
      <c r="K1650" t="s">
        <v>13344</v>
      </c>
      <c r="L1650">
        <v>5.5</v>
      </c>
      <c r="M1650">
        <v>1</v>
      </c>
      <c r="N1650" t="s">
        <v>928</v>
      </c>
      <c r="O1650" t="s">
        <v>50</v>
      </c>
      <c r="P1650">
        <v>0</v>
      </c>
      <c r="Q1650" t="s">
        <v>51</v>
      </c>
      <c r="R1650" t="s">
        <v>51</v>
      </c>
      <c r="S1650" t="s">
        <v>13679</v>
      </c>
      <c r="T1650">
        <v>0.11307707952606268</v>
      </c>
      <c r="U1650">
        <v>38</v>
      </c>
      <c r="V1650" t="s">
        <v>15481</v>
      </c>
      <c r="W1650" t="s">
        <v>15481</v>
      </c>
      <c r="X1650" t="s">
        <v>13243</v>
      </c>
      <c r="Y1650" s="102">
        <v>45993.385736689816</v>
      </c>
    </row>
    <row r="1651" spans="1:25" x14ac:dyDescent="0.25">
      <c r="A1651">
        <v>2818</v>
      </c>
      <c r="B1651" t="s">
        <v>4033</v>
      </c>
      <c r="C1651" t="s">
        <v>4034</v>
      </c>
      <c r="D1651" t="s">
        <v>4035</v>
      </c>
      <c r="E1651" t="s">
        <v>1292</v>
      </c>
      <c r="F1651" t="s">
        <v>3806</v>
      </c>
      <c r="G1651" t="s">
        <v>4036</v>
      </c>
      <c r="H1651">
        <v>2009</v>
      </c>
      <c r="I1651" t="s">
        <v>15440</v>
      </c>
      <c r="J1651" t="s">
        <v>2179</v>
      </c>
      <c r="K1651" t="s">
        <v>13344</v>
      </c>
      <c r="L1651">
        <v>10</v>
      </c>
      <c r="M1651">
        <v>1</v>
      </c>
      <c r="N1651" t="s">
        <v>59</v>
      </c>
      <c r="O1651" t="s">
        <v>50</v>
      </c>
      <c r="P1651">
        <v>0</v>
      </c>
      <c r="Q1651" t="s">
        <v>51</v>
      </c>
      <c r="R1651" t="s">
        <v>51</v>
      </c>
      <c r="S1651" t="s">
        <v>13680</v>
      </c>
      <c r="T1651">
        <v>0.28492996180875219</v>
      </c>
      <c r="U1651">
        <v>80</v>
      </c>
      <c r="V1651" t="s">
        <v>15481</v>
      </c>
      <c r="W1651" t="s">
        <v>15481</v>
      </c>
      <c r="X1651" t="s">
        <v>13243</v>
      </c>
      <c r="Y1651" s="102">
        <v>45993.385736689816</v>
      </c>
    </row>
    <row r="1652" spans="1:25" x14ac:dyDescent="0.25">
      <c r="A1652">
        <v>2819</v>
      </c>
      <c r="B1652" t="s">
        <v>4037</v>
      </c>
      <c r="C1652" t="s">
        <v>4038</v>
      </c>
      <c r="D1652" t="s">
        <v>4039</v>
      </c>
      <c r="E1652" t="s">
        <v>1292</v>
      </c>
      <c r="F1652" t="s">
        <v>3806</v>
      </c>
      <c r="G1652" t="s">
        <v>4040</v>
      </c>
      <c r="H1652">
        <v>1929</v>
      </c>
      <c r="I1652" t="s">
        <v>15450</v>
      </c>
      <c r="J1652" t="s">
        <v>48</v>
      </c>
      <c r="K1652" t="s">
        <v>13344</v>
      </c>
      <c r="L1652">
        <v>7</v>
      </c>
      <c r="M1652">
        <v>3</v>
      </c>
      <c r="N1652" t="s">
        <v>59</v>
      </c>
      <c r="O1652" t="s">
        <v>50</v>
      </c>
      <c r="P1652">
        <v>0</v>
      </c>
      <c r="Q1652" t="s">
        <v>51</v>
      </c>
      <c r="R1652" t="s">
        <v>51</v>
      </c>
      <c r="S1652" t="s">
        <v>13681</v>
      </c>
      <c r="T1652">
        <v>1.5608605239305833</v>
      </c>
      <c r="U1652">
        <v>62</v>
      </c>
      <c r="V1652" t="s">
        <v>15481</v>
      </c>
      <c r="W1652" t="s">
        <v>15481</v>
      </c>
      <c r="X1652" t="s">
        <v>13243</v>
      </c>
      <c r="Y1652" s="102">
        <v>45993.385736689816</v>
      </c>
    </row>
    <row r="1653" spans="1:25" x14ac:dyDescent="0.25">
      <c r="A1653">
        <v>2820</v>
      </c>
      <c r="B1653" t="s">
        <v>4041</v>
      </c>
      <c r="C1653" t="s">
        <v>4042</v>
      </c>
      <c r="D1653" t="s">
        <v>4043</v>
      </c>
      <c r="E1653" t="s">
        <v>1292</v>
      </c>
      <c r="F1653" t="s">
        <v>3806</v>
      </c>
      <c r="G1653" t="s">
        <v>4044</v>
      </c>
      <c r="H1653">
        <v>1979</v>
      </c>
      <c r="I1653" t="s">
        <v>15450</v>
      </c>
      <c r="J1653" t="s">
        <v>928</v>
      </c>
      <c r="K1653" t="s">
        <v>928</v>
      </c>
      <c r="L1653">
        <v>4</v>
      </c>
      <c r="M1653">
        <v>1</v>
      </c>
      <c r="N1653" t="s">
        <v>59</v>
      </c>
      <c r="O1653" t="s">
        <v>50</v>
      </c>
      <c r="P1653">
        <v>0</v>
      </c>
      <c r="Q1653" t="s">
        <v>51</v>
      </c>
      <c r="R1653" t="s">
        <v>51</v>
      </c>
      <c r="S1653" t="s">
        <v>13682</v>
      </c>
      <c r="T1653">
        <v>4.194098757166091</v>
      </c>
      <c r="U1653">
        <v>41</v>
      </c>
      <c r="V1653" t="s">
        <v>15481</v>
      </c>
      <c r="W1653" t="s">
        <v>15481</v>
      </c>
      <c r="X1653" t="s">
        <v>13243</v>
      </c>
      <c r="Y1653" s="102">
        <v>45993.385736689816</v>
      </c>
    </row>
    <row r="1654" spans="1:25" x14ac:dyDescent="0.25">
      <c r="A1654">
        <v>2821</v>
      </c>
      <c r="B1654" t="s">
        <v>4045</v>
      </c>
      <c r="C1654" t="s">
        <v>4046</v>
      </c>
      <c r="D1654" t="s">
        <v>4047</v>
      </c>
      <c r="E1654" t="s">
        <v>1292</v>
      </c>
      <c r="F1654" t="s">
        <v>3806</v>
      </c>
      <c r="G1654" t="s">
        <v>4017</v>
      </c>
      <c r="H1654">
        <v>1980</v>
      </c>
      <c r="I1654" t="s">
        <v>15450</v>
      </c>
      <c r="J1654" t="s">
        <v>928</v>
      </c>
      <c r="K1654" t="s">
        <v>928</v>
      </c>
      <c r="L1654">
        <v>0</v>
      </c>
      <c r="M1654">
        <v>2</v>
      </c>
      <c r="N1654" t="s">
        <v>928</v>
      </c>
      <c r="O1654" t="s">
        <v>50</v>
      </c>
      <c r="P1654">
        <v>0</v>
      </c>
      <c r="Q1654" t="s">
        <v>51</v>
      </c>
      <c r="R1654" t="s">
        <v>51</v>
      </c>
      <c r="S1654" t="s">
        <v>13683</v>
      </c>
      <c r="T1654">
        <v>1.779276481555172</v>
      </c>
      <c r="U1654">
        <v>31</v>
      </c>
      <c r="V1654" t="s">
        <v>15481</v>
      </c>
      <c r="W1654" t="s">
        <v>15481</v>
      </c>
      <c r="X1654" t="s">
        <v>13243</v>
      </c>
      <c r="Y1654" s="102">
        <v>45993.385736689816</v>
      </c>
    </row>
    <row r="1655" spans="1:25" x14ac:dyDescent="0.25">
      <c r="A1655">
        <v>2822</v>
      </c>
      <c r="B1655" t="s">
        <v>4048</v>
      </c>
      <c r="C1655" t="s">
        <v>4049</v>
      </c>
      <c r="D1655" t="s">
        <v>4047</v>
      </c>
      <c r="E1655" t="s">
        <v>1292</v>
      </c>
      <c r="F1655" t="s">
        <v>3806</v>
      </c>
      <c r="G1655" t="s">
        <v>4050</v>
      </c>
      <c r="H1655">
        <v>1980</v>
      </c>
      <c r="I1655" t="s">
        <v>15450</v>
      </c>
      <c r="J1655" t="s">
        <v>928</v>
      </c>
      <c r="K1655" t="s">
        <v>928</v>
      </c>
      <c r="L1655">
        <v>3</v>
      </c>
      <c r="M1655">
        <v>1</v>
      </c>
      <c r="N1655" t="s">
        <v>59</v>
      </c>
      <c r="O1655" t="s">
        <v>50</v>
      </c>
      <c r="P1655">
        <v>0</v>
      </c>
      <c r="Q1655" t="s">
        <v>51</v>
      </c>
      <c r="R1655" t="s">
        <v>51</v>
      </c>
      <c r="S1655" t="s">
        <v>13683</v>
      </c>
      <c r="T1655">
        <v>2.5376258142350681</v>
      </c>
      <c r="U1655">
        <v>41</v>
      </c>
      <c r="V1655" t="s">
        <v>15481</v>
      </c>
      <c r="W1655" t="s">
        <v>15481</v>
      </c>
      <c r="X1655" t="s">
        <v>13243</v>
      </c>
      <c r="Y1655" s="102">
        <v>45993.385736689816</v>
      </c>
    </row>
    <row r="1656" spans="1:25" x14ac:dyDescent="0.25">
      <c r="A1656">
        <v>2823</v>
      </c>
      <c r="B1656" t="s">
        <v>13685</v>
      </c>
      <c r="C1656" t="s">
        <v>15542</v>
      </c>
      <c r="D1656" t="s">
        <v>15543</v>
      </c>
      <c r="E1656" t="s">
        <v>1292</v>
      </c>
      <c r="F1656" t="s">
        <v>3806</v>
      </c>
      <c r="G1656" t="s">
        <v>15544</v>
      </c>
      <c r="H1656">
        <v>1979</v>
      </c>
      <c r="I1656" t="s">
        <v>15450</v>
      </c>
      <c r="J1656" t="s">
        <v>2179</v>
      </c>
      <c r="K1656" t="s">
        <v>13344</v>
      </c>
      <c r="L1656">
        <v>9</v>
      </c>
      <c r="M1656">
        <v>1</v>
      </c>
      <c r="N1656" t="s">
        <v>928</v>
      </c>
      <c r="O1656" t="s">
        <v>50</v>
      </c>
      <c r="P1656">
        <v>0</v>
      </c>
      <c r="Q1656" t="s">
        <v>51</v>
      </c>
      <c r="R1656" t="s">
        <v>51</v>
      </c>
      <c r="S1656" t="s">
        <v>13684</v>
      </c>
      <c r="T1656">
        <v>1.037422021698295</v>
      </c>
      <c r="U1656">
        <v>32.799999999999997</v>
      </c>
      <c r="V1656" t="s">
        <v>15481</v>
      </c>
      <c r="W1656" t="s">
        <v>15481</v>
      </c>
      <c r="X1656" t="s">
        <v>13243</v>
      </c>
      <c r="Y1656" s="102">
        <v>45993.385736689816</v>
      </c>
    </row>
    <row r="1657" spans="1:25" x14ac:dyDescent="0.25">
      <c r="A1657">
        <v>2824</v>
      </c>
      <c r="B1657" t="s">
        <v>4052</v>
      </c>
      <c r="C1657" t="s">
        <v>4053</v>
      </c>
      <c r="D1657" t="s">
        <v>4054</v>
      </c>
      <c r="E1657" t="s">
        <v>1292</v>
      </c>
      <c r="F1657" t="s">
        <v>3806</v>
      </c>
      <c r="G1657" t="s">
        <v>4055</v>
      </c>
      <c r="H1657">
        <v>2012</v>
      </c>
      <c r="I1657" t="s">
        <v>15441</v>
      </c>
      <c r="J1657" t="s">
        <v>2179</v>
      </c>
      <c r="K1657" t="s">
        <v>13344</v>
      </c>
      <c r="L1657">
        <v>6</v>
      </c>
      <c r="M1657">
        <v>1</v>
      </c>
      <c r="N1657" t="s">
        <v>59</v>
      </c>
      <c r="O1657" t="s">
        <v>50</v>
      </c>
      <c r="P1657">
        <v>0</v>
      </c>
      <c r="Q1657" t="s">
        <v>51</v>
      </c>
      <c r="R1657" t="s">
        <v>51</v>
      </c>
      <c r="S1657" t="s">
        <v>13686</v>
      </c>
      <c r="T1657">
        <v>5.1513096675535164E-2</v>
      </c>
      <c r="U1657">
        <v>41</v>
      </c>
      <c r="V1657" t="s">
        <v>15481</v>
      </c>
      <c r="W1657" t="s">
        <v>15481</v>
      </c>
      <c r="X1657" t="s">
        <v>13243</v>
      </c>
      <c r="Y1657" s="102">
        <v>45993.385736689816</v>
      </c>
    </row>
    <row r="1658" spans="1:25" x14ac:dyDescent="0.25">
      <c r="A1658">
        <v>2825</v>
      </c>
      <c r="B1658" t="s">
        <v>4056</v>
      </c>
      <c r="C1658" t="s">
        <v>4057</v>
      </c>
      <c r="D1658" t="s">
        <v>4058</v>
      </c>
      <c r="E1658" t="s">
        <v>1292</v>
      </c>
      <c r="F1658" t="s">
        <v>3806</v>
      </c>
      <c r="G1658" t="s">
        <v>4059</v>
      </c>
      <c r="H1658">
        <v>2012</v>
      </c>
      <c r="I1658" t="s">
        <v>15441</v>
      </c>
      <c r="J1658" t="s">
        <v>2211</v>
      </c>
      <c r="K1658" t="s">
        <v>13254</v>
      </c>
      <c r="L1658">
        <v>0.5</v>
      </c>
      <c r="M1658">
        <v>1</v>
      </c>
      <c r="N1658" t="s">
        <v>59</v>
      </c>
      <c r="O1658" t="s">
        <v>50</v>
      </c>
      <c r="P1658">
        <v>0</v>
      </c>
      <c r="Q1658" t="s">
        <v>51</v>
      </c>
      <c r="R1658" t="s">
        <v>51</v>
      </c>
      <c r="S1658" t="s">
        <v>13687</v>
      </c>
      <c r="T1658">
        <v>1.4596267009431275E-2</v>
      </c>
      <c r="U1658">
        <v>57.2</v>
      </c>
      <c r="V1658" t="s">
        <v>15481</v>
      </c>
      <c r="W1658" t="s">
        <v>15481</v>
      </c>
      <c r="X1658" t="s">
        <v>13243</v>
      </c>
      <c r="Y1658" s="102">
        <v>45993.385736689816</v>
      </c>
    </row>
    <row r="1659" spans="1:25" x14ac:dyDescent="0.25">
      <c r="A1659">
        <v>2826</v>
      </c>
      <c r="B1659" t="s">
        <v>4060</v>
      </c>
      <c r="C1659" t="s">
        <v>4061</v>
      </c>
      <c r="D1659" t="s">
        <v>4062</v>
      </c>
      <c r="E1659" t="s">
        <v>1292</v>
      </c>
      <c r="F1659" t="s">
        <v>3806</v>
      </c>
      <c r="G1659" t="s">
        <v>4063</v>
      </c>
      <c r="H1659">
        <v>1990</v>
      </c>
      <c r="I1659" t="s">
        <v>15450</v>
      </c>
      <c r="J1659" t="s">
        <v>928</v>
      </c>
      <c r="K1659" t="s">
        <v>928</v>
      </c>
      <c r="L1659">
        <v>0</v>
      </c>
      <c r="M1659">
        <v>1</v>
      </c>
      <c r="N1659" t="s">
        <v>928</v>
      </c>
      <c r="O1659" t="s">
        <v>50</v>
      </c>
      <c r="P1659">
        <v>0</v>
      </c>
      <c r="Q1659" t="s">
        <v>51</v>
      </c>
      <c r="R1659" t="s">
        <v>51</v>
      </c>
      <c r="S1659" t="s">
        <v>13688</v>
      </c>
      <c r="T1659">
        <v>0.98144460928839838</v>
      </c>
      <c r="U1659">
        <v>32</v>
      </c>
      <c r="V1659" t="s">
        <v>15481</v>
      </c>
      <c r="W1659" t="s">
        <v>15481</v>
      </c>
      <c r="X1659" t="s">
        <v>13243</v>
      </c>
      <c r="Y1659" s="102">
        <v>45993.385736689816</v>
      </c>
    </row>
    <row r="1660" spans="1:25" x14ac:dyDescent="0.25">
      <c r="A1660">
        <v>2827</v>
      </c>
      <c r="B1660" t="s">
        <v>4064</v>
      </c>
      <c r="C1660" t="s">
        <v>4065</v>
      </c>
      <c r="D1660" t="s">
        <v>4066</v>
      </c>
      <c r="E1660" t="s">
        <v>1292</v>
      </c>
      <c r="F1660" t="s">
        <v>3806</v>
      </c>
      <c r="G1660" t="s">
        <v>4067</v>
      </c>
      <c r="H1660">
        <v>1987</v>
      </c>
      <c r="I1660" t="s">
        <v>15450</v>
      </c>
      <c r="J1660" t="s">
        <v>928</v>
      </c>
      <c r="K1660" t="s">
        <v>928</v>
      </c>
      <c r="L1660">
        <v>3</v>
      </c>
      <c r="M1660">
        <v>1</v>
      </c>
      <c r="N1660" t="s">
        <v>928</v>
      </c>
      <c r="O1660" t="s">
        <v>50</v>
      </c>
      <c r="P1660">
        <v>0</v>
      </c>
      <c r="Q1660" t="s">
        <v>51</v>
      </c>
      <c r="R1660" t="s">
        <v>51</v>
      </c>
      <c r="S1660" t="s">
        <v>13689</v>
      </c>
      <c r="T1660">
        <v>12.028931409880508</v>
      </c>
      <c r="U1660">
        <v>32</v>
      </c>
      <c r="V1660" t="s">
        <v>15481</v>
      </c>
      <c r="W1660" t="s">
        <v>15481</v>
      </c>
      <c r="X1660" t="s">
        <v>13243</v>
      </c>
      <c r="Y1660" s="102">
        <v>45993.385736689816</v>
      </c>
    </row>
    <row r="1661" spans="1:25" x14ac:dyDescent="0.25">
      <c r="A1661">
        <v>2828</v>
      </c>
      <c r="B1661" t="s">
        <v>13690</v>
      </c>
      <c r="C1661" t="s">
        <v>4068</v>
      </c>
      <c r="D1661" t="s">
        <v>4069</v>
      </c>
      <c r="E1661" t="s">
        <v>1292</v>
      </c>
      <c r="F1661" t="s">
        <v>3806</v>
      </c>
      <c r="G1661" t="s">
        <v>4070</v>
      </c>
      <c r="H1661">
        <v>2016</v>
      </c>
      <c r="I1661" t="s">
        <v>15441</v>
      </c>
      <c r="J1661" t="s">
        <v>2211</v>
      </c>
      <c r="K1661" t="s">
        <v>13256</v>
      </c>
      <c r="L1661">
        <v>0</v>
      </c>
      <c r="M1661">
        <v>1</v>
      </c>
      <c r="N1661" t="s">
        <v>49</v>
      </c>
      <c r="O1661" t="s">
        <v>479</v>
      </c>
      <c r="P1661">
        <v>0</v>
      </c>
      <c r="Q1661" t="s">
        <v>51</v>
      </c>
      <c r="R1661" t="s">
        <v>51</v>
      </c>
      <c r="S1661" t="s">
        <v>13691</v>
      </c>
      <c r="T1661">
        <v>0.54498920170590281</v>
      </c>
      <c r="U1661">
        <v>54</v>
      </c>
      <c r="V1661" t="s">
        <v>15481</v>
      </c>
      <c r="W1661" t="s">
        <v>15481</v>
      </c>
      <c r="X1661" t="s">
        <v>13243</v>
      </c>
      <c r="Y1661" s="102">
        <v>45993.385736689816</v>
      </c>
    </row>
    <row r="1662" spans="1:25" x14ac:dyDescent="0.25">
      <c r="A1662">
        <v>2829</v>
      </c>
      <c r="B1662" t="s">
        <v>4071</v>
      </c>
      <c r="C1662" t="s">
        <v>4072</v>
      </c>
      <c r="D1662" t="s">
        <v>15545</v>
      </c>
      <c r="E1662" t="s">
        <v>1292</v>
      </c>
      <c r="F1662" t="s">
        <v>3806</v>
      </c>
      <c r="G1662" t="s">
        <v>4073</v>
      </c>
      <c r="H1662">
        <v>1982</v>
      </c>
      <c r="I1662" t="s">
        <v>15450</v>
      </c>
      <c r="J1662" t="s">
        <v>928</v>
      </c>
      <c r="K1662" t="s">
        <v>928</v>
      </c>
      <c r="L1662">
        <v>4</v>
      </c>
      <c r="M1662">
        <v>1</v>
      </c>
      <c r="N1662" t="s">
        <v>928</v>
      </c>
      <c r="O1662" t="s">
        <v>50</v>
      </c>
      <c r="P1662">
        <v>0</v>
      </c>
      <c r="Q1662" t="s">
        <v>51</v>
      </c>
      <c r="R1662" t="s">
        <v>51</v>
      </c>
      <c r="S1662" t="s">
        <v>13692</v>
      </c>
      <c r="T1662">
        <v>0.64979405949021385</v>
      </c>
      <c r="U1662">
        <v>33</v>
      </c>
      <c r="V1662" t="s">
        <v>15481</v>
      </c>
      <c r="W1662" t="s">
        <v>15481</v>
      </c>
      <c r="X1662" t="s">
        <v>13243</v>
      </c>
      <c r="Y1662" s="102">
        <v>45993.385736689816</v>
      </c>
    </row>
    <row r="1663" spans="1:25" x14ac:dyDescent="0.25">
      <c r="A1663">
        <v>2831</v>
      </c>
      <c r="B1663" t="s">
        <v>4074</v>
      </c>
      <c r="C1663" t="s">
        <v>4075</v>
      </c>
      <c r="D1663" t="s">
        <v>4076</v>
      </c>
      <c r="E1663" t="s">
        <v>638</v>
      </c>
      <c r="F1663" t="s">
        <v>4077</v>
      </c>
      <c r="G1663" t="s">
        <v>4078</v>
      </c>
      <c r="H1663">
        <v>1995</v>
      </c>
      <c r="I1663" t="s">
        <v>15440</v>
      </c>
      <c r="J1663" t="s">
        <v>2211</v>
      </c>
      <c r="K1663" t="s">
        <v>13254</v>
      </c>
      <c r="L1663">
        <v>0.375</v>
      </c>
      <c r="M1663">
        <v>1</v>
      </c>
      <c r="N1663" t="s">
        <v>49</v>
      </c>
      <c r="O1663" t="s">
        <v>479</v>
      </c>
      <c r="P1663">
        <v>0</v>
      </c>
      <c r="Q1663" t="s">
        <v>51</v>
      </c>
      <c r="R1663" t="s">
        <v>51</v>
      </c>
      <c r="S1663" t="s">
        <v>13693</v>
      </c>
      <c r="T1663">
        <v>4.5220562263090578</v>
      </c>
      <c r="U1663">
        <v>88.1</v>
      </c>
      <c r="V1663" t="s">
        <v>15481</v>
      </c>
      <c r="W1663" t="s">
        <v>15481</v>
      </c>
      <c r="X1663" t="s">
        <v>13243</v>
      </c>
      <c r="Y1663" s="102">
        <v>45993.385736689816</v>
      </c>
    </row>
    <row r="1664" spans="1:25" x14ac:dyDescent="0.25">
      <c r="A1664">
        <v>2832</v>
      </c>
      <c r="B1664" t="s">
        <v>4079</v>
      </c>
      <c r="C1664" t="s">
        <v>4080</v>
      </c>
      <c r="D1664" t="s">
        <v>4081</v>
      </c>
      <c r="E1664" t="s">
        <v>638</v>
      </c>
      <c r="F1664" t="s">
        <v>4077</v>
      </c>
      <c r="G1664" t="s">
        <v>4082</v>
      </c>
      <c r="H1664">
        <v>1988</v>
      </c>
      <c r="I1664" t="s">
        <v>15440</v>
      </c>
      <c r="J1664" t="s">
        <v>48</v>
      </c>
      <c r="K1664" t="s">
        <v>13254</v>
      </c>
      <c r="L1664">
        <v>0.375</v>
      </c>
      <c r="M1664">
        <v>1</v>
      </c>
      <c r="N1664" t="s">
        <v>49</v>
      </c>
      <c r="O1664" t="s">
        <v>50</v>
      </c>
      <c r="P1664">
        <v>0</v>
      </c>
      <c r="Q1664" t="s">
        <v>51</v>
      </c>
      <c r="R1664" t="s">
        <v>51</v>
      </c>
      <c r="S1664" t="s">
        <v>13694</v>
      </c>
      <c r="T1664">
        <v>1.5246445661979227</v>
      </c>
      <c r="U1664">
        <v>107</v>
      </c>
      <c r="V1664" t="s">
        <v>15481</v>
      </c>
      <c r="W1664" t="s">
        <v>15481</v>
      </c>
      <c r="X1664" t="s">
        <v>13243</v>
      </c>
      <c r="Y1664" s="102">
        <v>45993.385736689816</v>
      </c>
    </row>
    <row r="1665" spans="1:25" x14ac:dyDescent="0.25">
      <c r="A1665">
        <v>2835</v>
      </c>
      <c r="B1665" t="s">
        <v>4086</v>
      </c>
      <c r="C1665" t="s">
        <v>4087</v>
      </c>
      <c r="D1665" t="s">
        <v>4088</v>
      </c>
      <c r="E1665" t="s">
        <v>638</v>
      </c>
      <c r="F1665" t="s">
        <v>4077</v>
      </c>
      <c r="G1665" t="s">
        <v>4089</v>
      </c>
      <c r="H1665">
        <v>1995</v>
      </c>
      <c r="I1665" t="s">
        <v>15440</v>
      </c>
      <c r="J1665" t="s">
        <v>2211</v>
      </c>
      <c r="K1665" t="s">
        <v>13256</v>
      </c>
      <c r="L1665">
        <v>0</v>
      </c>
      <c r="M1665">
        <v>1</v>
      </c>
      <c r="N1665" t="s">
        <v>49</v>
      </c>
      <c r="O1665" t="s">
        <v>479</v>
      </c>
      <c r="P1665">
        <v>0</v>
      </c>
      <c r="Q1665" t="s">
        <v>51</v>
      </c>
      <c r="R1665" t="s">
        <v>51</v>
      </c>
      <c r="S1665" t="s">
        <v>13695</v>
      </c>
      <c r="T1665">
        <v>0.65616560264912205</v>
      </c>
      <c r="U1665">
        <v>86</v>
      </c>
      <c r="V1665" t="s">
        <v>15481</v>
      </c>
      <c r="W1665" t="s">
        <v>15481</v>
      </c>
      <c r="X1665" t="s">
        <v>13243</v>
      </c>
      <c r="Y1665" s="102">
        <v>45993.385736689816</v>
      </c>
    </row>
    <row r="1666" spans="1:25" x14ac:dyDescent="0.25">
      <c r="A1666">
        <v>2836</v>
      </c>
      <c r="B1666" t="s">
        <v>4090</v>
      </c>
      <c r="C1666" t="s">
        <v>4091</v>
      </c>
      <c r="D1666" t="s">
        <v>4092</v>
      </c>
      <c r="E1666" t="s">
        <v>638</v>
      </c>
      <c r="F1666" t="s">
        <v>4077</v>
      </c>
      <c r="G1666" t="s">
        <v>4093</v>
      </c>
      <c r="H1666">
        <v>1993</v>
      </c>
      <c r="I1666" t="s">
        <v>15440</v>
      </c>
      <c r="J1666" t="s">
        <v>48</v>
      </c>
      <c r="K1666" t="s">
        <v>13254</v>
      </c>
      <c r="L1666">
        <v>0.375</v>
      </c>
      <c r="M1666">
        <v>2</v>
      </c>
      <c r="N1666" t="s">
        <v>49</v>
      </c>
      <c r="O1666" t="s">
        <v>50</v>
      </c>
      <c r="P1666">
        <v>0</v>
      </c>
      <c r="Q1666" t="s">
        <v>51</v>
      </c>
      <c r="R1666" t="s">
        <v>51</v>
      </c>
      <c r="S1666" t="s">
        <v>13696</v>
      </c>
      <c r="T1666">
        <v>1.5540363800518413</v>
      </c>
      <c r="U1666">
        <v>113</v>
      </c>
      <c r="V1666" t="s">
        <v>15481</v>
      </c>
      <c r="W1666" t="s">
        <v>15481</v>
      </c>
      <c r="X1666" t="s">
        <v>13243</v>
      </c>
      <c r="Y1666" s="102">
        <v>45993.385736689816</v>
      </c>
    </row>
    <row r="1667" spans="1:25" x14ac:dyDescent="0.25">
      <c r="A1667">
        <v>2837</v>
      </c>
      <c r="B1667" t="s">
        <v>4094</v>
      </c>
      <c r="C1667" t="s">
        <v>4095</v>
      </c>
      <c r="D1667" t="s">
        <v>4096</v>
      </c>
      <c r="E1667" t="s">
        <v>638</v>
      </c>
      <c r="F1667" t="s">
        <v>4077</v>
      </c>
      <c r="G1667" t="s">
        <v>4097</v>
      </c>
      <c r="H1667">
        <v>1992</v>
      </c>
      <c r="I1667" t="s">
        <v>15440</v>
      </c>
      <c r="J1667" t="s">
        <v>48</v>
      </c>
      <c r="K1667" t="s">
        <v>13251</v>
      </c>
      <c r="L1667">
        <v>2</v>
      </c>
      <c r="M1667">
        <v>1</v>
      </c>
      <c r="N1667" t="s">
        <v>49</v>
      </c>
      <c r="O1667" t="s">
        <v>50</v>
      </c>
      <c r="P1667">
        <v>0</v>
      </c>
      <c r="Q1667" t="s">
        <v>51</v>
      </c>
      <c r="R1667" t="s">
        <v>51</v>
      </c>
      <c r="S1667" t="s">
        <v>13697</v>
      </c>
      <c r="T1667">
        <v>7.6739952488063728E-2</v>
      </c>
      <c r="U1667">
        <v>97</v>
      </c>
      <c r="V1667" t="s">
        <v>15481</v>
      </c>
      <c r="W1667" t="s">
        <v>15481</v>
      </c>
      <c r="X1667" t="s">
        <v>13243</v>
      </c>
      <c r="Y1667" s="102">
        <v>45993.385736689816</v>
      </c>
    </row>
    <row r="1668" spans="1:25" x14ac:dyDescent="0.25">
      <c r="A1668">
        <v>2838</v>
      </c>
      <c r="B1668" t="s">
        <v>4098</v>
      </c>
      <c r="C1668" t="s">
        <v>4099</v>
      </c>
      <c r="D1668" t="s">
        <v>4100</v>
      </c>
      <c r="E1668" t="s">
        <v>638</v>
      </c>
      <c r="F1668" t="s">
        <v>4077</v>
      </c>
      <c r="G1668" t="s">
        <v>4101</v>
      </c>
      <c r="H1668">
        <v>2009</v>
      </c>
      <c r="I1668" t="s">
        <v>15440</v>
      </c>
      <c r="J1668" t="s">
        <v>48</v>
      </c>
      <c r="K1668" t="s">
        <v>13251</v>
      </c>
      <c r="L1668">
        <v>0</v>
      </c>
      <c r="M1668">
        <v>4</v>
      </c>
      <c r="N1668" t="s">
        <v>73</v>
      </c>
      <c r="O1668" t="s">
        <v>50</v>
      </c>
      <c r="P1668">
        <v>0</v>
      </c>
      <c r="Q1668" t="s">
        <v>51</v>
      </c>
      <c r="R1668" t="s">
        <v>51</v>
      </c>
      <c r="S1668" t="s">
        <v>13697</v>
      </c>
      <c r="T1668">
        <v>0.44894538382745536</v>
      </c>
      <c r="U1668">
        <v>726.2</v>
      </c>
      <c r="V1668" t="s">
        <v>15481</v>
      </c>
      <c r="W1668" t="s">
        <v>15481</v>
      </c>
      <c r="X1668" t="s">
        <v>13243</v>
      </c>
      <c r="Y1668" s="102">
        <v>45993.385736689816</v>
      </c>
    </row>
    <row r="1669" spans="1:25" x14ac:dyDescent="0.25">
      <c r="A1669">
        <v>2839</v>
      </c>
      <c r="B1669" t="s">
        <v>4102</v>
      </c>
      <c r="C1669" t="s">
        <v>4103</v>
      </c>
      <c r="D1669" t="s">
        <v>4104</v>
      </c>
      <c r="E1669" t="s">
        <v>638</v>
      </c>
      <c r="F1669" t="s">
        <v>4077</v>
      </c>
      <c r="G1669" t="s">
        <v>4105</v>
      </c>
      <c r="H1669">
        <v>1989</v>
      </c>
      <c r="I1669" t="s">
        <v>15440</v>
      </c>
      <c r="J1669" t="s">
        <v>2211</v>
      </c>
      <c r="K1669" t="s">
        <v>13256</v>
      </c>
      <c r="L1669">
        <v>0</v>
      </c>
      <c r="M1669">
        <v>1</v>
      </c>
      <c r="N1669" t="s">
        <v>49</v>
      </c>
      <c r="O1669" t="s">
        <v>2759</v>
      </c>
      <c r="P1669">
        <v>0</v>
      </c>
      <c r="Q1669" t="s">
        <v>51</v>
      </c>
      <c r="R1669" t="s">
        <v>51</v>
      </c>
      <c r="S1669" t="s">
        <v>13698</v>
      </c>
      <c r="T1669">
        <v>1.1259322656524267</v>
      </c>
      <c r="U1669">
        <v>51</v>
      </c>
      <c r="V1669" t="s">
        <v>15481</v>
      </c>
      <c r="W1669" t="s">
        <v>15481</v>
      </c>
      <c r="X1669" t="s">
        <v>13243</v>
      </c>
      <c r="Y1669" s="102">
        <v>45993.385736689816</v>
      </c>
    </row>
    <row r="1670" spans="1:25" x14ac:dyDescent="0.25">
      <c r="A1670">
        <v>2840</v>
      </c>
      <c r="B1670" t="s">
        <v>4106</v>
      </c>
      <c r="C1670" t="s">
        <v>4107</v>
      </c>
      <c r="D1670" t="s">
        <v>4108</v>
      </c>
      <c r="E1670" t="s">
        <v>638</v>
      </c>
      <c r="F1670" t="s">
        <v>4077</v>
      </c>
      <c r="G1670" t="s">
        <v>4109</v>
      </c>
      <c r="H1670">
        <v>1992</v>
      </c>
      <c r="I1670" t="s">
        <v>15440</v>
      </c>
      <c r="J1670" t="s">
        <v>2211</v>
      </c>
      <c r="K1670" t="s">
        <v>13251</v>
      </c>
      <c r="L1670">
        <v>0</v>
      </c>
      <c r="M1670">
        <v>5</v>
      </c>
      <c r="N1670" t="s">
        <v>59</v>
      </c>
      <c r="O1670" t="s">
        <v>50</v>
      </c>
      <c r="P1670">
        <v>0</v>
      </c>
      <c r="Q1670" t="s">
        <v>51</v>
      </c>
      <c r="R1670" t="s">
        <v>51</v>
      </c>
      <c r="S1670" t="s">
        <v>13699</v>
      </c>
      <c r="T1670">
        <v>0.11177464529106822</v>
      </c>
      <c r="U1670">
        <v>189.5</v>
      </c>
      <c r="V1670" t="s">
        <v>15481</v>
      </c>
      <c r="W1670" t="s">
        <v>15481</v>
      </c>
      <c r="X1670" t="s">
        <v>13243</v>
      </c>
      <c r="Y1670" s="102">
        <v>45993.385736689816</v>
      </c>
    </row>
    <row r="1671" spans="1:25" x14ac:dyDescent="0.25">
      <c r="A1671">
        <v>2841</v>
      </c>
      <c r="B1671" t="s">
        <v>4110</v>
      </c>
      <c r="C1671" t="s">
        <v>4111</v>
      </c>
      <c r="D1671" t="s">
        <v>4112</v>
      </c>
      <c r="E1671" t="s">
        <v>638</v>
      </c>
      <c r="F1671" t="s">
        <v>4077</v>
      </c>
      <c r="G1671" t="s">
        <v>4105</v>
      </c>
      <c r="H1671">
        <v>2000</v>
      </c>
      <c r="I1671" t="s">
        <v>15440</v>
      </c>
      <c r="J1671" t="s">
        <v>2211</v>
      </c>
      <c r="K1671" t="s">
        <v>13256</v>
      </c>
      <c r="L1671">
        <v>0</v>
      </c>
      <c r="M1671">
        <v>1</v>
      </c>
      <c r="N1671" t="s">
        <v>49</v>
      </c>
      <c r="O1671" t="s">
        <v>2759</v>
      </c>
      <c r="P1671">
        <v>0</v>
      </c>
      <c r="Q1671" t="s">
        <v>51</v>
      </c>
      <c r="R1671" t="s">
        <v>51</v>
      </c>
      <c r="S1671" t="s">
        <v>13700</v>
      </c>
      <c r="T1671">
        <v>5.1916002972488634E-2</v>
      </c>
      <c r="U1671">
        <v>43</v>
      </c>
      <c r="V1671" t="s">
        <v>15481</v>
      </c>
      <c r="W1671" t="s">
        <v>15481</v>
      </c>
      <c r="X1671" t="s">
        <v>13243</v>
      </c>
      <c r="Y1671" s="102">
        <v>45993.385736689816</v>
      </c>
    </row>
    <row r="1672" spans="1:25" x14ac:dyDescent="0.25">
      <c r="A1672">
        <v>2842</v>
      </c>
      <c r="B1672" t="s">
        <v>4113</v>
      </c>
      <c r="C1672" t="s">
        <v>4114</v>
      </c>
      <c r="D1672" t="s">
        <v>4115</v>
      </c>
      <c r="E1672" t="s">
        <v>638</v>
      </c>
      <c r="F1672" t="s">
        <v>4077</v>
      </c>
      <c r="G1672" t="s">
        <v>4116</v>
      </c>
      <c r="H1672">
        <v>2004</v>
      </c>
      <c r="I1672" t="s">
        <v>15440</v>
      </c>
      <c r="J1672" t="s">
        <v>2211</v>
      </c>
      <c r="K1672" t="s">
        <v>13256</v>
      </c>
      <c r="L1672">
        <v>0</v>
      </c>
      <c r="M1672">
        <v>1</v>
      </c>
      <c r="N1672" t="s">
        <v>49</v>
      </c>
      <c r="O1672" t="s">
        <v>479</v>
      </c>
      <c r="P1672">
        <v>0</v>
      </c>
      <c r="Q1672" t="s">
        <v>51</v>
      </c>
      <c r="R1672" t="s">
        <v>51</v>
      </c>
      <c r="S1672" t="s">
        <v>13701</v>
      </c>
      <c r="T1672">
        <v>2.1119023706978859</v>
      </c>
      <c r="U1672">
        <v>50</v>
      </c>
      <c r="V1672" t="s">
        <v>15481</v>
      </c>
      <c r="W1672" t="s">
        <v>15481</v>
      </c>
      <c r="X1672" t="s">
        <v>13243</v>
      </c>
      <c r="Y1672" s="102">
        <v>45993.385736689816</v>
      </c>
    </row>
    <row r="1673" spans="1:25" x14ac:dyDescent="0.25">
      <c r="A1673">
        <v>2843</v>
      </c>
      <c r="B1673" t="s">
        <v>4117</v>
      </c>
      <c r="C1673" t="s">
        <v>4118</v>
      </c>
      <c r="D1673" t="s">
        <v>4119</v>
      </c>
      <c r="E1673" t="s">
        <v>638</v>
      </c>
      <c r="F1673" t="s">
        <v>4077</v>
      </c>
      <c r="G1673" t="s">
        <v>4120</v>
      </c>
      <c r="H1673">
        <v>1999</v>
      </c>
      <c r="I1673" t="s">
        <v>15440</v>
      </c>
      <c r="J1673" t="s">
        <v>2211</v>
      </c>
      <c r="K1673" t="s">
        <v>13256</v>
      </c>
      <c r="L1673">
        <v>0.375</v>
      </c>
      <c r="M1673">
        <v>1</v>
      </c>
      <c r="N1673" t="s">
        <v>49</v>
      </c>
      <c r="O1673" t="s">
        <v>479</v>
      </c>
      <c r="P1673">
        <v>0</v>
      </c>
      <c r="Q1673" t="s">
        <v>51</v>
      </c>
      <c r="R1673" t="s">
        <v>51</v>
      </c>
      <c r="S1673" t="s">
        <v>13702</v>
      </c>
      <c r="T1673">
        <v>1.04834110191529</v>
      </c>
      <c r="U1673">
        <v>83</v>
      </c>
      <c r="V1673" t="s">
        <v>15481</v>
      </c>
      <c r="W1673" t="s">
        <v>15481</v>
      </c>
      <c r="X1673" t="s">
        <v>13243</v>
      </c>
      <c r="Y1673" s="102">
        <v>45993.385736689816</v>
      </c>
    </row>
    <row r="1674" spans="1:25" x14ac:dyDescent="0.25">
      <c r="A1674">
        <v>2844</v>
      </c>
      <c r="B1674" t="s">
        <v>4121</v>
      </c>
      <c r="C1674" t="s">
        <v>4122</v>
      </c>
      <c r="D1674" t="s">
        <v>4123</v>
      </c>
      <c r="E1674" t="s">
        <v>638</v>
      </c>
      <c r="F1674" t="s">
        <v>4077</v>
      </c>
      <c r="G1674" t="s">
        <v>4109</v>
      </c>
      <c r="H1674">
        <v>2001</v>
      </c>
      <c r="I1674" t="s">
        <v>15440</v>
      </c>
      <c r="J1674" t="s">
        <v>2211</v>
      </c>
      <c r="K1674" t="s">
        <v>13256</v>
      </c>
      <c r="L1674">
        <v>0</v>
      </c>
      <c r="M1674">
        <v>1</v>
      </c>
      <c r="N1674" t="s">
        <v>49</v>
      </c>
      <c r="O1674" t="s">
        <v>479</v>
      </c>
      <c r="P1674">
        <v>0</v>
      </c>
      <c r="Q1674" t="s">
        <v>51</v>
      </c>
      <c r="R1674" t="s">
        <v>51</v>
      </c>
      <c r="S1674" t="s">
        <v>13703</v>
      </c>
      <c r="T1674">
        <v>0.39505713180741064</v>
      </c>
      <c r="U1674">
        <v>67.5</v>
      </c>
      <c r="V1674" t="s">
        <v>15481</v>
      </c>
      <c r="W1674" t="s">
        <v>15481</v>
      </c>
      <c r="X1674" t="s">
        <v>13243</v>
      </c>
      <c r="Y1674" s="102">
        <v>45993.385736689816</v>
      </c>
    </row>
    <row r="1675" spans="1:25" x14ac:dyDescent="0.25">
      <c r="A1675">
        <v>2845</v>
      </c>
      <c r="B1675" t="s">
        <v>4124</v>
      </c>
      <c r="C1675" t="s">
        <v>4125</v>
      </c>
      <c r="D1675" t="s">
        <v>4126</v>
      </c>
      <c r="E1675" t="s">
        <v>638</v>
      </c>
      <c r="F1675" t="s">
        <v>4077</v>
      </c>
      <c r="G1675" t="s">
        <v>4127</v>
      </c>
      <c r="H1675">
        <v>2003</v>
      </c>
      <c r="I1675" t="s">
        <v>15440</v>
      </c>
      <c r="J1675" t="s">
        <v>2211</v>
      </c>
      <c r="K1675" t="s">
        <v>13256</v>
      </c>
      <c r="L1675">
        <v>0</v>
      </c>
      <c r="M1675">
        <v>1</v>
      </c>
      <c r="N1675" t="s">
        <v>49</v>
      </c>
      <c r="O1675" t="s">
        <v>2759</v>
      </c>
      <c r="P1675">
        <v>0</v>
      </c>
      <c r="Q1675" t="s">
        <v>51</v>
      </c>
      <c r="R1675" t="s">
        <v>51</v>
      </c>
      <c r="S1675" t="s">
        <v>13704</v>
      </c>
      <c r="T1675">
        <v>0.29429521081807902</v>
      </c>
      <c r="U1675">
        <v>50.5</v>
      </c>
      <c r="V1675" t="s">
        <v>15481</v>
      </c>
      <c r="W1675" t="s">
        <v>15481</v>
      </c>
      <c r="X1675" t="s">
        <v>13243</v>
      </c>
      <c r="Y1675" s="102">
        <v>45993.385736689816</v>
      </c>
    </row>
    <row r="1676" spans="1:25" x14ac:dyDescent="0.25">
      <c r="A1676">
        <v>2846</v>
      </c>
      <c r="B1676" t="s">
        <v>4128</v>
      </c>
      <c r="C1676" t="s">
        <v>4129</v>
      </c>
      <c r="D1676" t="s">
        <v>4130</v>
      </c>
      <c r="E1676" t="s">
        <v>638</v>
      </c>
      <c r="F1676" t="s">
        <v>4077</v>
      </c>
      <c r="G1676" t="s">
        <v>4131</v>
      </c>
      <c r="H1676">
        <v>1979</v>
      </c>
      <c r="I1676" t="s">
        <v>15440</v>
      </c>
      <c r="J1676" t="s">
        <v>48</v>
      </c>
      <c r="K1676" t="s">
        <v>13254</v>
      </c>
      <c r="L1676">
        <v>2</v>
      </c>
      <c r="M1676">
        <v>1</v>
      </c>
      <c r="N1676" t="s">
        <v>49</v>
      </c>
      <c r="O1676" t="s">
        <v>50</v>
      </c>
      <c r="P1676">
        <v>0</v>
      </c>
      <c r="Q1676" t="s">
        <v>51</v>
      </c>
      <c r="R1676" t="s">
        <v>51</v>
      </c>
      <c r="S1676" t="s">
        <v>13705</v>
      </c>
      <c r="T1676">
        <v>5.640190861975471</v>
      </c>
      <c r="U1676">
        <v>100</v>
      </c>
      <c r="V1676" t="s">
        <v>15481</v>
      </c>
      <c r="W1676" t="s">
        <v>15481</v>
      </c>
      <c r="X1676" t="s">
        <v>13243</v>
      </c>
      <c r="Y1676" s="102">
        <v>45993.385736689816</v>
      </c>
    </row>
    <row r="1677" spans="1:25" x14ac:dyDescent="0.25">
      <c r="A1677">
        <v>2847</v>
      </c>
      <c r="B1677" t="s">
        <v>13706</v>
      </c>
      <c r="C1677" t="s">
        <v>4132</v>
      </c>
      <c r="D1677" t="s">
        <v>4130</v>
      </c>
      <c r="E1677" t="s">
        <v>638</v>
      </c>
      <c r="F1677" t="s">
        <v>4077</v>
      </c>
      <c r="G1677" t="s">
        <v>4133</v>
      </c>
      <c r="H1677">
        <v>2017</v>
      </c>
      <c r="I1677" t="s">
        <v>15440</v>
      </c>
      <c r="J1677" t="s">
        <v>2179</v>
      </c>
      <c r="K1677" t="s">
        <v>13254</v>
      </c>
      <c r="L1677">
        <v>5</v>
      </c>
      <c r="M1677">
        <v>1</v>
      </c>
      <c r="N1677" t="s">
        <v>59</v>
      </c>
      <c r="O1677" t="s">
        <v>50</v>
      </c>
      <c r="P1677">
        <v>0</v>
      </c>
      <c r="Q1677" t="s">
        <v>51</v>
      </c>
      <c r="R1677" t="s">
        <v>51</v>
      </c>
      <c r="S1677" t="s">
        <v>13705</v>
      </c>
      <c r="T1677">
        <v>10.301256471197108</v>
      </c>
      <c r="U1677">
        <v>52</v>
      </c>
      <c r="V1677" t="s">
        <v>15481</v>
      </c>
      <c r="W1677" t="s">
        <v>15481</v>
      </c>
      <c r="X1677" t="s">
        <v>13243</v>
      </c>
      <c r="Y1677" s="102">
        <v>45993.385736689816</v>
      </c>
    </row>
    <row r="1678" spans="1:25" x14ac:dyDescent="0.25">
      <c r="A1678">
        <v>2848</v>
      </c>
      <c r="B1678" t="s">
        <v>4134</v>
      </c>
      <c r="C1678" t="s">
        <v>4135</v>
      </c>
      <c r="D1678" t="s">
        <v>4130</v>
      </c>
      <c r="E1678" t="s">
        <v>638</v>
      </c>
      <c r="F1678" t="s">
        <v>4077</v>
      </c>
      <c r="G1678" t="s">
        <v>4136</v>
      </c>
      <c r="H1678">
        <v>1979</v>
      </c>
      <c r="I1678" t="s">
        <v>15440</v>
      </c>
      <c r="J1678" t="s">
        <v>48</v>
      </c>
      <c r="K1678" t="s">
        <v>13254</v>
      </c>
      <c r="L1678">
        <v>0.375</v>
      </c>
      <c r="M1678">
        <v>1</v>
      </c>
      <c r="N1678" t="s">
        <v>49</v>
      </c>
      <c r="O1678" t="s">
        <v>50</v>
      </c>
      <c r="P1678">
        <v>0</v>
      </c>
      <c r="Q1678" t="s">
        <v>51</v>
      </c>
      <c r="R1678" t="s">
        <v>51</v>
      </c>
      <c r="S1678" t="s">
        <v>13705</v>
      </c>
      <c r="T1678">
        <v>11.830750959599504</v>
      </c>
      <c r="U1678">
        <v>69</v>
      </c>
      <c r="V1678" t="s">
        <v>15481</v>
      </c>
      <c r="W1678" t="s">
        <v>15481</v>
      </c>
      <c r="X1678" t="s">
        <v>13242</v>
      </c>
      <c r="Y1678" s="102">
        <v>45993.385736689816</v>
      </c>
    </row>
    <row r="1679" spans="1:25" x14ac:dyDescent="0.25">
      <c r="A1679">
        <v>2849</v>
      </c>
      <c r="B1679" t="s">
        <v>4137</v>
      </c>
      <c r="C1679" t="s">
        <v>4138</v>
      </c>
      <c r="D1679" t="s">
        <v>4130</v>
      </c>
      <c r="E1679" t="s">
        <v>638</v>
      </c>
      <c r="F1679" t="s">
        <v>4077</v>
      </c>
      <c r="G1679" t="s">
        <v>4139</v>
      </c>
      <c r="H1679">
        <v>1980</v>
      </c>
      <c r="I1679" t="s">
        <v>15440</v>
      </c>
      <c r="J1679" t="s">
        <v>48</v>
      </c>
      <c r="K1679" t="s">
        <v>13251</v>
      </c>
      <c r="L1679">
        <v>0</v>
      </c>
      <c r="M1679">
        <v>1</v>
      </c>
      <c r="N1679" t="s">
        <v>49</v>
      </c>
      <c r="O1679" t="s">
        <v>50</v>
      </c>
      <c r="P1679">
        <v>0</v>
      </c>
      <c r="Q1679" t="s">
        <v>51</v>
      </c>
      <c r="R1679" t="s">
        <v>51</v>
      </c>
      <c r="S1679" t="s">
        <v>13705</v>
      </c>
      <c r="T1679">
        <v>17.361564992872367</v>
      </c>
      <c r="U1679">
        <v>103</v>
      </c>
      <c r="V1679" t="s">
        <v>15481</v>
      </c>
      <c r="W1679" t="s">
        <v>15481</v>
      </c>
      <c r="X1679" t="s">
        <v>13243</v>
      </c>
      <c r="Y1679" s="102">
        <v>45993.385736689816</v>
      </c>
    </row>
    <row r="1680" spans="1:25" x14ac:dyDescent="0.25">
      <c r="A1680">
        <v>2850</v>
      </c>
      <c r="B1680" t="s">
        <v>4140</v>
      </c>
      <c r="C1680" t="s">
        <v>4141</v>
      </c>
      <c r="D1680" t="s">
        <v>4130</v>
      </c>
      <c r="E1680" t="s">
        <v>638</v>
      </c>
      <c r="F1680" t="s">
        <v>4077</v>
      </c>
      <c r="G1680" t="s">
        <v>4142</v>
      </c>
      <c r="H1680">
        <v>1976</v>
      </c>
      <c r="I1680" t="s">
        <v>15440</v>
      </c>
      <c r="J1680" t="s">
        <v>2211</v>
      </c>
      <c r="K1680" t="s">
        <v>13254</v>
      </c>
      <c r="L1680">
        <v>4.79</v>
      </c>
      <c r="M1680">
        <v>1</v>
      </c>
      <c r="N1680" t="s">
        <v>49</v>
      </c>
      <c r="O1680" t="s">
        <v>2759</v>
      </c>
      <c r="P1680">
        <v>0</v>
      </c>
      <c r="Q1680" t="s">
        <v>51</v>
      </c>
      <c r="R1680" t="s">
        <v>51</v>
      </c>
      <c r="S1680" t="s">
        <v>13705</v>
      </c>
      <c r="T1680">
        <v>20.214425643224715</v>
      </c>
      <c r="U1680">
        <v>58</v>
      </c>
      <c r="V1680" t="s">
        <v>15481</v>
      </c>
      <c r="W1680" t="s">
        <v>15481</v>
      </c>
      <c r="X1680" t="s">
        <v>13243</v>
      </c>
      <c r="Y1680" s="102">
        <v>45993.385736689816</v>
      </c>
    </row>
    <row r="1681" spans="1:25" x14ac:dyDescent="0.25">
      <c r="A1681">
        <v>2851</v>
      </c>
      <c r="B1681" t="s">
        <v>4143</v>
      </c>
      <c r="C1681" t="s">
        <v>4144</v>
      </c>
      <c r="D1681" t="s">
        <v>4130</v>
      </c>
      <c r="E1681" t="s">
        <v>638</v>
      </c>
      <c r="F1681" t="s">
        <v>4077</v>
      </c>
      <c r="G1681" t="s">
        <v>4145</v>
      </c>
      <c r="H1681">
        <v>1976</v>
      </c>
      <c r="I1681" t="s">
        <v>15440</v>
      </c>
      <c r="J1681" t="s">
        <v>48</v>
      </c>
      <c r="K1681" t="s">
        <v>13251</v>
      </c>
      <c r="L1681">
        <v>0</v>
      </c>
      <c r="M1681">
        <v>2</v>
      </c>
      <c r="N1681" t="s">
        <v>49</v>
      </c>
      <c r="O1681" t="s">
        <v>50</v>
      </c>
      <c r="P1681">
        <v>0</v>
      </c>
      <c r="Q1681" t="s">
        <v>51</v>
      </c>
      <c r="R1681" t="s">
        <v>51</v>
      </c>
      <c r="S1681" t="s">
        <v>13705</v>
      </c>
      <c r="T1681">
        <v>21.100606031821727</v>
      </c>
      <c r="U1681">
        <v>145</v>
      </c>
      <c r="V1681" t="s">
        <v>15481</v>
      </c>
      <c r="W1681" t="s">
        <v>15481</v>
      </c>
      <c r="X1681" t="s">
        <v>13243</v>
      </c>
      <c r="Y1681" s="102">
        <v>45993.385736689816</v>
      </c>
    </row>
    <row r="1682" spans="1:25" x14ac:dyDescent="0.25">
      <c r="A1682">
        <v>2852</v>
      </c>
      <c r="B1682" t="s">
        <v>4146</v>
      </c>
      <c r="C1682" t="s">
        <v>4147</v>
      </c>
      <c r="D1682" t="s">
        <v>4130</v>
      </c>
      <c r="E1682" t="s">
        <v>638</v>
      </c>
      <c r="F1682" t="s">
        <v>4077</v>
      </c>
      <c r="G1682" t="s">
        <v>4145</v>
      </c>
      <c r="H1682">
        <v>2009</v>
      </c>
      <c r="I1682" t="s">
        <v>15440</v>
      </c>
      <c r="J1682" t="s">
        <v>2211</v>
      </c>
      <c r="K1682" t="s">
        <v>13256</v>
      </c>
      <c r="L1682">
        <v>0</v>
      </c>
      <c r="M1682">
        <v>1</v>
      </c>
      <c r="N1682" t="s">
        <v>49</v>
      </c>
      <c r="O1682" t="s">
        <v>2759</v>
      </c>
      <c r="P1682">
        <v>0</v>
      </c>
      <c r="Q1682" t="s">
        <v>51</v>
      </c>
      <c r="R1682" t="s">
        <v>51</v>
      </c>
      <c r="S1682" t="s">
        <v>13707</v>
      </c>
      <c r="T1682">
        <v>23.108334119501734</v>
      </c>
      <c r="U1682">
        <v>60</v>
      </c>
      <c r="V1682" t="s">
        <v>15481</v>
      </c>
      <c r="W1682" t="s">
        <v>15481</v>
      </c>
      <c r="X1682" t="s">
        <v>13243</v>
      </c>
      <c r="Y1682" s="102">
        <v>45993.385736689816</v>
      </c>
    </row>
    <row r="1683" spans="1:25" x14ac:dyDescent="0.25">
      <c r="A1683">
        <v>2853</v>
      </c>
      <c r="B1683" t="s">
        <v>4148</v>
      </c>
      <c r="C1683" t="s">
        <v>4149</v>
      </c>
      <c r="D1683" t="s">
        <v>4130</v>
      </c>
      <c r="E1683" t="s">
        <v>638</v>
      </c>
      <c r="F1683" t="s">
        <v>4077</v>
      </c>
      <c r="G1683" t="s">
        <v>4150</v>
      </c>
      <c r="H1683">
        <v>2010</v>
      </c>
      <c r="I1683" t="s">
        <v>15450</v>
      </c>
      <c r="J1683" t="s">
        <v>2211</v>
      </c>
      <c r="K1683" t="s">
        <v>13256</v>
      </c>
      <c r="L1683">
        <v>0</v>
      </c>
      <c r="M1683">
        <v>1</v>
      </c>
      <c r="N1683" t="s">
        <v>49</v>
      </c>
      <c r="O1683" t="s">
        <v>2759</v>
      </c>
      <c r="P1683">
        <v>0</v>
      </c>
      <c r="Q1683" t="s">
        <v>51</v>
      </c>
      <c r="R1683" t="s">
        <v>51</v>
      </c>
      <c r="S1683" t="s">
        <v>13705</v>
      </c>
      <c r="T1683">
        <v>26.835619639967501</v>
      </c>
      <c r="U1683">
        <v>65</v>
      </c>
      <c r="V1683" t="s">
        <v>15481</v>
      </c>
      <c r="W1683" t="s">
        <v>15481</v>
      </c>
      <c r="X1683" t="s">
        <v>13243</v>
      </c>
      <c r="Y1683" s="102">
        <v>45993.385736689816</v>
      </c>
    </row>
    <row r="1684" spans="1:25" x14ac:dyDescent="0.25">
      <c r="A1684">
        <v>2855</v>
      </c>
      <c r="B1684" t="s">
        <v>4151</v>
      </c>
      <c r="C1684" t="s">
        <v>4152</v>
      </c>
      <c r="D1684" t="s">
        <v>4153</v>
      </c>
      <c r="E1684" t="s">
        <v>638</v>
      </c>
      <c r="F1684" t="s">
        <v>4077</v>
      </c>
      <c r="G1684" t="s">
        <v>4154</v>
      </c>
      <c r="H1684">
        <v>1994</v>
      </c>
      <c r="I1684" t="s">
        <v>15440</v>
      </c>
      <c r="J1684" t="s">
        <v>2211</v>
      </c>
      <c r="K1684" t="s">
        <v>13254</v>
      </c>
      <c r="L1684">
        <v>0.375</v>
      </c>
      <c r="M1684">
        <v>1</v>
      </c>
      <c r="N1684" t="s">
        <v>49</v>
      </c>
      <c r="O1684" t="s">
        <v>2759</v>
      </c>
      <c r="P1684">
        <v>0</v>
      </c>
      <c r="Q1684" t="s">
        <v>51</v>
      </c>
      <c r="R1684" t="s">
        <v>51</v>
      </c>
      <c r="S1684" t="s">
        <v>13708</v>
      </c>
      <c r="T1684">
        <v>4.8785733114139109</v>
      </c>
      <c r="U1684">
        <v>50</v>
      </c>
      <c r="V1684" t="s">
        <v>15481</v>
      </c>
      <c r="W1684" t="s">
        <v>15481</v>
      </c>
      <c r="X1684" t="s">
        <v>13243</v>
      </c>
      <c r="Y1684" s="102">
        <v>45993.385736689816</v>
      </c>
    </row>
    <row r="1685" spans="1:25" x14ac:dyDescent="0.25">
      <c r="A1685">
        <v>2864</v>
      </c>
      <c r="B1685" t="s">
        <v>4155</v>
      </c>
      <c r="C1685" t="s">
        <v>4156</v>
      </c>
      <c r="D1685" t="s">
        <v>4157</v>
      </c>
      <c r="E1685" t="s">
        <v>638</v>
      </c>
      <c r="F1685" t="s">
        <v>4077</v>
      </c>
      <c r="G1685" t="s">
        <v>4158</v>
      </c>
      <c r="H1685">
        <v>1985</v>
      </c>
      <c r="I1685" t="s">
        <v>15440</v>
      </c>
      <c r="J1685" t="s">
        <v>2211</v>
      </c>
      <c r="K1685" t="s">
        <v>13256</v>
      </c>
      <c r="L1685">
        <v>0</v>
      </c>
      <c r="M1685">
        <v>1</v>
      </c>
      <c r="N1685" t="s">
        <v>49</v>
      </c>
      <c r="O1685" t="s">
        <v>479</v>
      </c>
      <c r="P1685">
        <v>0</v>
      </c>
      <c r="Q1685" t="s">
        <v>51</v>
      </c>
      <c r="R1685" t="s">
        <v>51</v>
      </c>
      <c r="S1685" t="s">
        <v>13709</v>
      </c>
      <c r="T1685">
        <v>0.27171716749886632</v>
      </c>
      <c r="U1685">
        <v>130</v>
      </c>
      <c r="V1685" t="s">
        <v>15481</v>
      </c>
      <c r="W1685" t="s">
        <v>15481</v>
      </c>
      <c r="X1685" t="s">
        <v>13243</v>
      </c>
      <c r="Y1685" s="102">
        <v>45993.385736689816</v>
      </c>
    </row>
    <row r="1686" spans="1:25" x14ac:dyDescent="0.25">
      <c r="A1686">
        <v>2865</v>
      </c>
      <c r="B1686" t="s">
        <v>4159</v>
      </c>
      <c r="C1686" t="s">
        <v>4160</v>
      </c>
      <c r="D1686" t="s">
        <v>4161</v>
      </c>
      <c r="E1686" t="s">
        <v>638</v>
      </c>
      <c r="F1686" t="s">
        <v>4077</v>
      </c>
      <c r="G1686" t="s">
        <v>4084</v>
      </c>
      <c r="H1686">
        <v>1988</v>
      </c>
      <c r="I1686" t="s">
        <v>15440</v>
      </c>
      <c r="J1686" t="s">
        <v>2211</v>
      </c>
      <c r="K1686" t="s">
        <v>13254</v>
      </c>
      <c r="L1686">
        <v>0.375</v>
      </c>
      <c r="M1686">
        <v>1</v>
      </c>
      <c r="N1686" t="s">
        <v>49</v>
      </c>
      <c r="O1686" t="s">
        <v>479</v>
      </c>
      <c r="P1686">
        <v>0</v>
      </c>
      <c r="Q1686" t="s">
        <v>51</v>
      </c>
      <c r="R1686" t="s">
        <v>51</v>
      </c>
      <c r="S1686" t="s">
        <v>13502</v>
      </c>
      <c r="T1686">
        <v>0.87896599447526425</v>
      </c>
      <c r="U1686">
        <v>81</v>
      </c>
      <c r="V1686" t="s">
        <v>15481</v>
      </c>
      <c r="W1686" t="s">
        <v>15481</v>
      </c>
      <c r="X1686" t="s">
        <v>13243</v>
      </c>
      <c r="Y1686" s="102">
        <v>45993.385736689816</v>
      </c>
    </row>
    <row r="1687" spans="1:25" x14ac:dyDescent="0.25">
      <c r="A1687">
        <v>2879</v>
      </c>
      <c r="B1687" t="s">
        <v>4162</v>
      </c>
      <c r="C1687" t="s">
        <v>4163</v>
      </c>
      <c r="D1687" t="s">
        <v>4164</v>
      </c>
      <c r="E1687" t="s">
        <v>638</v>
      </c>
      <c r="F1687" t="s">
        <v>4077</v>
      </c>
      <c r="G1687" t="s">
        <v>4165</v>
      </c>
      <c r="H1687">
        <v>1995</v>
      </c>
      <c r="I1687" t="s">
        <v>15440</v>
      </c>
      <c r="J1687" t="s">
        <v>2211</v>
      </c>
      <c r="K1687" t="s">
        <v>13254</v>
      </c>
      <c r="L1687">
        <v>0.3</v>
      </c>
      <c r="M1687">
        <v>1</v>
      </c>
      <c r="N1687" t="s">
        <v>49</v>
      </c>
      <c r="O1687" t="s">
        <v>479</v>
      </c>
      <c r="P1687">
        <v>0</v>
      </c>
      <c r="Q1687" t="s">
        <v>51</v>
      </c>
      <c r="R1687" t="s">
        <v>51</v>
      </c>
      <c r="S1687" t="s">
        <v>13710</v>
      </c>
      <c r="T1687">
        <v>0.71872964856565569</v>
      </c>
      <c r="U1687">
        <v>88</v>
      </c>
      <c r="V1687" t="s">
        <v>15481</v>
      </c>
      <c r="W1687" t="s">
        <v>15481</v>
      </c>
      <c r="X1687" t="s">
        <v>13243</v>
      </c>
      <c r="Y1687" s="102">
        <v>45993.385736689816</v>
      </c>
    </row>
    <row r="1688" spans="1:25" x14ac:dyDescent="0.25">
      <c r="A1688">
        <v>2880</v>
      </c>
      <c r="B1688" t="s">
        <v>4166</v>
      </c>
      <c r="C1688" t="s">
        <v>4167</v>
      </c>
      <c r="D1688" t="s">
        <v>4168</v>
      </c>
      <c r="E1688" t="s">
        <v>638</v>
      </c>
      <c r="F1688" t="s">
        <v>4077</v>
      </c>
      <c r="G1688" t="s">
        <v>4169</v>
      </c>
      <c r="H1688">
        <v>1935</v>
      </c>
      <c r="I1688" t="s">
        <v>15450</v>
      </c>
      <c r="J1688" t="s">
        <v>928</v>
      </c>
      <c r="K1688" t="s">
        <v>928</v>
      </c>
      <c r="L1688">
        <v>2.5</v>
      </c>
      <c r="M1688">
        <v>1</v>
      </c>
      <c r="N1688" t="s">
        <v>59</v>
      </c>
      <c r="O1688" t="s">
        <v>2278</v>
      </c>
      <c r="P1688">
        <v>0</v>
      </c>
      <c r="Q1688" t="s">
        <v>51</v>
      </c>
      <c r="R1688" t="s">
        <v>51</v>
      </c>
      <c r="S1688" t="s">
        <v>13711</v>
      </c>
      <c r="T1688">
        <v>0.71529146149397183</v>
      </c>
      <c r="U1688">
        <v>60.7</v>
      </c>
      <c r="V1688" t="s">
        <v>15481</v>
      </c>
      <c r="W1688" t="s">
        <v>15481</v>
      </c>
      <c r="X1688" t="s">
        <v>13243</v>
      </c>
      <c r="Y1688" s="102">
        <v>45993.385736689816</v>
      </c>
    </row>
    <row r="1689" spans="1:25" x14ac:dyDescent="0.25">
      <c r="A1689">
        <v>2881</v>
      </c>
      <c r="B1689" t="s">
        <v>4170</v>
      </c>
      <c r="C1689" t="s">
        <v>4171</v>
      </c>
      <c r="D1689" t="s">
        <v>4168</v>
      </c>
      <c r="E1689" t="s">
        <v>638</v>
      </c>
      <c r="F1689" t="s">
        <v>4077</v>
      </c>
      <c r="G1689" t="s">
        <v>4172</v>
      </c>
      <c r="H1689">
        <v>1995</v>
      </c>
      <c r="I1689" t="s">
        <v>15440</v>
      </c>
      <c r="J1689" t="s">
        <v>2211</v>
      </c>
      <c r="K1689" t="s">
        <v>13251</v>
      </c>
      <c r="L1689">
        <v>0</v>
      </c>
      <c r="M1689">
        <v>1</v>
      </c>
      <c r="N1689" t="s">
        <v>49</v>
      </c>
      <c r="O1689" t="s">
        <v>65</v>
      </c>
      <c r="P1689">
        <v>0</v>
      </c>
      <c r="Q1689" t="s">
        <v>51</v>
      </c>
      <c r="R1689" t="s">
        <v>51</v>
      </c>
      <c r="S1689" t="s">
        <v>13711</v>
      </c>
      <c r="T1689">
        <v>1.4276891878077627</v>
      </c>
      <c r="U1689">
        <v>30</v>
      </c>
      <c r="V1689" t="s">
        <v>15481</v>
      </c>
      <c r="W1689" t="s">
        <v>15481</v>
      </c>
      <c r="X1689" t="s">
        <v>13243</v>
      </c>
      <c r="Y1689" s="102">
        <v>45993.385736689816</v>
      </c>
    </row>
    <row r="1690" spans="1:25" x14ac:dyDescent="0.25">
      <c r="A1690">
        <v>2903</v>
      </c>
      <c r="B1690" t="s">
        <v>4175</v>
      </c>
      <c r="C1690" t="s">
        <v>4176</v>
      </c>
      <c r="D1690" t="s">
        <v>4177</v>
      </c>
      <c r="E1690" t="s">
        <v>638</v>
      </c>
      <c r="F1690" t="s">
        <v>4077</v>
      </c>
      <c r="G1690" t="s">
        <v>4178</v>
      </c>
      <c r="H1690">
        <v>1976</v>
      </c>
      <c r="I1690" t="s">
        <v>15441</v>
      </c>
      <c r="J1690" t="s">
        <v>2218</v>
      </c>
      <c r="K1690" t="s">
        <v>13254</v>
      </c>
      <c r="L1690">
        <v>5.5</v>
      </c>
      <c r="M1690">
        <v>1</v>
      </c>
      <c r="N1690" t="s">
        <v>59</v>
      </c>
      <c r="O1690" t="s">
        <v>50</v>
      </c>
      <c r="P1690">
        <v>0</v>
      </c>
      <c r="Q1690" t="s">
        <v>51</v>
      </c>
      <c r="R1690" t="s">
        <v>51</v>
      </c>
      <c r="S1690" t="s">
        <v>13712</v>
      </c>
      <c r="T1690">
        <v>8.9183731198937868E-2</v>
      </c>
      <c r="U1690">
        <v>37.200000000000003</v>
      </c>
      <c r="V1690" t="s">
        <v>15481</v>
      </c>
      <c r="W1690" t="s">
        <v>15481</v>
      </c>
      <c r="X1690" t="s">
        <v>13243</v>
      </c>
      <c r="Y1690" s="102">
        <v>45993.385736689816</v>
      </c>
    </row>
    <row r="1691" spans="1:25" x14ac:dyDescent="0.25">
      <c r="A1691">
        <v>2906</v>
      </c>
      <c r="B1691" t="s">
        <v>4179</v>
      </c>
      <c r="C1691" t="s">
        <v>4180</v>
      </c>
      <c r="D1691" t="s">
        <v>4181</v>
      </c>
      <c r="E1691" t="s">
        <v>638</v>
      </c>
      <c r="F1691" t="s">
        <v>4077</v>
      </c>
      <c r="G1691" t="s">
        <v>4182</v>
      </c>
      <c r="H1691">
        <v>1960</v>
      </c>
      <c r="I1691" t="s">
        <v>15450</v>
      </c>
      <c r="J1691" t="s">
        <v>2211</v>
      </c>
      <c r="K1691" t="s">
        <v>13254</v>
      </c>
      <c r="L1691">
        <v>0.5</v>
      </c>
      <c r="M1691">
        <v>4</v>
      </c>
      <c r="N1691" t="s">
        <v>59</v>
      </c>
      <c r="O1691" t="s">
        <v>475</v>
      </c>
      <c r="P1691">
        <v>0</v>
      </c>
      <c r="Q1691" t="s">
        <v>51</v>
      </c>
      <c r="R1691" t="s">
        <v>51</v>
      </c>
      <c r="S1691" t="s">
        <v>13713</v>
      </c>
      <c r="T1691">
        <v>2.3248517736843639</v>
      </c>
      <c r="U1691">
        <v>389.9</v>
      </c>
      <c r="V1691" t="s">
        <v>15481</v>
      </c>
      <c r="W1691" t="s">
        <v>15481</v>
      </c>
      <c r="X1691" t="s">
        <v>13243</v>
      </c>
      <c r="Y1691" s="102">
        <v>45993.385736689816</v>
      </c>
    </row>
    <row r="1692" spans="1:25" x14ac:dyDescent="0.25">
      <c r="A1692">
        <v>2927</v>
      </c>
      <c r="B1692" t="s">
        <v>4184</v>
      </c>
      <c r="C1692" t="s">
        <v>4185</v>
      </c>
      <c r="D1692" t="s">
        <v>4186</v>
      </c>
      <c r="E1692" t="s">
        <v>638</v>
      </c>
      <c r="F1692" t="s">
        <v>4077</v>
      </c>
      <c r="G1692" t="s">
        <v>4187</v>
      </c>
      <c r="H1692">
        <v>1988</v>
      </c>
      <c r="I1692" t="s">
        <v>15440</v>
      </c>
      <c r="J1692" t="s">
        <v>2211</v>
      </c>
      <c r="K1692" t="s">
        <v>13254</v>
      </c>
      <c r="L1692">
        <v>0.375</v>
      </c>
      <c r="M1692">
        <v>1</v>
      </c>
      <c r="N1692" t="s">
        <v>49</v>
      </c>
      <c r="O1692" t="s">
        <v>2759</v>
      </c>
      <c r="P1692">
        <v>0</v>
      </c>
      <c r="Q1692" t="s">
        <v>51</v>
      </c>
      <c r="R1692" t="s">
        <v>51</v>
      </c>
      <c r="S1692" t="s">
        <v>13714</v>
      </c>
      <c r="T1692">
        <v>0.28681790514846273</v>
      </c>
      <c r="U1692">
        <v>59</v>
      </c>
      <c r="V1692" t="s">
        <v>15481</v>
      </c>
      <c r="W1692" t="s">
        <v>15481</v>
      </c>
      <c r="X1692" t="s">
        <v>13243</v>
      </c>
      <c r="Y1692" s="102">
        <v>45993.385736689816</v>
      </c>
    </row>
    <row r="1693" spans="1:25" x14ac:dyDescent="0.25">
      <c r="A1693">
        <v>2928</v>
      </c>
      <c r="B1693" t="s">
        <v>4188</v>
      </c>
      <c r="C1693" t="s">
        <v>4189</v>
      </c>
      <c r="D1693" t="s">
        <v>4190</v>
      </c>
      <c r="E1693" t="s">
        <v>638</v>
      </c>
      <c r="F1693" t="s">
        <v>4077</v>
      </c>
      <c r="G1693" t="s">
        <v>4191</v>
      </c>
      <c r="H1693">
        <v>2005</v>
      </c>
      <c r="I1693" t="s">
        <v>15440</v>
      </c>
      <c r="J1693" t="s">
        <v>2211</v>
      </c>
      <c r="K1693" t="s">
        <v>13254</v>
      </c>
      <c r="L1693">
        <v>0.375</v>
      </c>
      <c r="M1693">
        <v>1</v>
      </c>
      <c r="N1693" t="s">
        <v>49</v>
      </c>
      <c r="O1693" t="s">
        <v>2759</v>
      </c>
      <c r="P1693">
        <v>0</v>
      </c>
      <c r="Q1693" t="s">
        <v>51</v>
      </c>
      <c r="R1693" t="s">
        <v>51</v>
      </c>
      <c r="S1693" t="s">
        <v>13715</v>
      </c>
      <c r="T1693">
        <v>0.10811316334532797</v>
      </c>
      <c r="U1693">
        <v>34</v>
      </c>
      <c r="V1693" t="s">
        <v>15481</v>
      </c>
      <c r="W1693" t="s">
        <v>15481</v>
      </c>
      <c r="X1693" t="s">
        <v>13243</v>
      </c>
      <c r="Y1693" s="102">
        <v>45993.385736689816</v>
      </c>
    </row>
    <row r="1694" spans="1:25" x14ac:dyDescent="0.25">
      <c r="A1694">
        <v>2929</v>
      </c>
      <c r="B1694" t="s">
        <v>4192</v>
      </c>
      <c r="C1694" t="s">
        <v>4193</v>
      </c>
      <c r="D1694" t="s">
        <v>4194</v>
      </c>
      <c r="E1694" t="s">
        <v>638</v>
      </c>
      <c r="F1694" t="s">
        <v>4077</v>
      </c>
      <c r="G1694" t="s">
        <v>4191</v>
      </c>
      <c r="H1694">
        <v>1970</v>
      </c>
      <c r="I1694" t="s">
        <v>15440</v>
      </c>
      <c r="J1694" t="s">
        <v>2211</v>
      </c>
      <c r="K1694" t="s">
        <v>13254</v>
      </c>
      <c r="L1694">
        <v>0.375</v>
      </c>
      <c r="M1694">
        <v>1</v>
      </c>
      <c r="N1694" t="s">
        <v>49</v>
      </c>
      <c r="O1694" t="s">
        <v>50</v>
      </c>
      <c r="P1694">
        <v>0</v>
      </c>
      <c r="Q1694" t="s">
        <v>51</v>
      </c>
      <c r="R1694" t="s">
        <v>51</v>
      </c>
      <c r="S1694" t="s">
        <v>13716</v>
      </c>
      <c r="T1694">
        <v>0.18100548969179511</v>
      </c>
      <c r="U1694">
        <v>33</v>
      </c>
      <c r="V1694" t="s">
        <v>15481</v>
      </c>
      <c r="W1694" t="s">
        <v>15481</v>
      </c>
      <c r="X1694" t="s">
        <v>13243</v>
      </c>
      <c r="Y1694" s="102">
        <v>45993.385736689816</v>
      </c>
    </row>
    <row r="1695" spans="1:25" x14ac:dyDescent="0.25">
      <c r="A1695">
        <v>2930</v>
      </c>
      <c r="B1695" t="s">
        <v>4195</v>
      </c>
      <c r="C1695" t="s">
        <v>4196</v>
      </c>
      <c r="D1695" t="s">
        <v>4197</v>
      </c>
      <c r="E1695" t="s">
        <v>638</v>
      </c>
      <c r="F1695" t="s">
        <v>4077</v>
      </c>
      <c r="G1695" t="s">
        <v>4198</v>
      </c>
      <c r="H1695">
        <v>2002</v>
      </c>
      <c r="I1695" t="s">
        <v>15440</v>
      </c>
      <c r="J1695" t="s">
        <v>2211</v>
      </c>
      <c r="K1695" t="s">
        <v>13254</v>
      </c>
      <c r="L1695">
        <v>0.375</v>
      </c>
      <c r="M1695">
        <v>1</v>
      </c>
      <c r="N1695" t="s">
        <v>49</v>
      </c>
      <c r="O1695" t="s">
        <v>2759</v>
      </c>
      <c r="P1695">
        <v>0</v>
      </c>
      <c r="Q1695" t="s">
        <v>51</v>
      </c>
      <c r="R1695" t="s">
        <v>51</v>
      </c>
      <c r="S1695" t="s">
        <v>13717</v>
      </c>
      <c r="T1695">
        <v>0.48316952669726909</v>
      </c>
      <c r="U1695">
        <v>39</v>
      </c>
      <c r="V1695" t="s">
        <v>15481</v>
      </c>
      <c r="W1695" t="s">
        <v>15481</v>
      </c>
      <c r="X1695" t="s">
        <v>13243</v>
      </c>
      <c r="Y1695" s="102">
        <v>45993.385736689816</v>
      </c>
    </row>
    <row r="1696" spans="1:25" x14ac:dyDescent="0.25">
      <c r="A1696">
        <v>2931</v>
      </c>
      <c r="B1696" t="s">
        <v>4199</v>
      </c>
      <c r="C1696" t="s">
        <v>4200</v>
      </c>
      <c r="D1696" t="s">
        <v>4201</v>
      </c>
      <c r="E1696" t="s">
        <v>638</v>
      </c>
      <c r="F1696" t="s">
        <v>4077</v>
      </c>
      <c r="G1696" t="s">
        <v>4202</v>
      </c>
      <c r="H1696">
        <v>2008</v>
      </c>
      <c r="I1696" t="s">
        <v>15440</v>
      </c>
      <c r="J1696" t="s">
        <v>2211</v>
      </c>
      <c r="K1696" t="s">
        <v>13256</v>
      </c>
      <c r="L1696">
        <v>0</v>
      </c>
      <c r="M1696">
        <v>1</v>
      </c>
      <c r="N1696" t="s">
        <v>49</v>
      </c>
      <c r="O1696" t="s">
        <v>2759</v>
      </c>
      <c r="P1696">
        <v>0</v>
      </c>
      <c r="Q1696" t="s">
        <v>51</v>
      </c>
      <c r="R1696" t="s">
        <v>51</v>
      </c>
      <c r="S1696" t="s">
        <v>13718</v>
      </c>
      <c r="T1696">
        <v>22.185082501632838</v>
      </c>
      <c r="U1696">
        <v>44.5</v>
      </c>
      <c r="V1696" t="s">
        <v>15481</v>
      </c>
      <c r="W1696" t="s">
        <v>15481</v>
      </c>
      <c r="X1696" t="s">
        <v>13243</v>
      </c>
      <c r="Y1696" s="102">
        <v>45993.385736689816</v>
      </c>
    </row>
    <row r="1697" spans="1:25" x14ac:dyDescent="0.25">
      <c r="A1697">
        <v>2932</v>
      </c>
      <c r="B1697" t="s">
        <v>4203</v>
      </c>
      <c r="C1697" t="s">
        <v>4204</v>
      </c>
      <c r="D1697" t="s">
        <v>15546</v>
      </c>
      <c r="E1697" t="s">
        <v>638</v>
      </c>
      <c r="F1697" t="s">
        <v>4077</v>
      </c>
      <c r="G1697" t="s">
        <v>4205</v>
      </c>
      <c r="H1697">
        <v>2008</v>
      </c>
      <c r="I1697" t="s">
        <v>15450</v>
      </c>
      <c r="J1697" t="s">
        <v>2211</v>
      </c>
      <c r="K1697" t="s">
        <v>13254</v>
      </c>
      <c r="L1697">
        <v>3</v>
      </c>
      <c r="M1697">
        <v>1</v>
      </c>
      <c r="N1697" t="s">
        <v>49</v>
      </c>
      <c r="O1697" t="s">
        <v>2759</v>
      </c>
      <c r="P1697">
        <v>0</v>
      </c>
      <c r="Q1697" t="s">
        <v>51</v>
      </c>
      <c r="R1697" t="s">
        <v>51</v>
      </c>
      <c r="S1697" t="s">
        <v>13718</v>
      </c>
      <c r="T1697">
        <v>18.273938863111432</v>
      </c>
      <c r="U1697">
        <v>44</v>
      </c>
      <c r="V1697" t="s">
        <v>15481</v>
      </c>
      <c r="W1697" t="s">
        <v>15481</v>
      </c>
      <c r="X1697" t="s">
        <v>13243</v>
      </c>
      <c r="Y1697" s="102">
        <v>45993.385736689816</v>
      </c>
    </row>
    <row r="1698" spans="1:25" x14ac:dyDescent="0.25">
      <c r="A1698">
        <v>2933</v>
      </c>
      <c r="B1698" t="s">
        <v>4206</v>
      </c>
      <c r="C1698" t="s">
        <v>4207</v>
      </c>
      <c r="D1698" t="s">
        <v>4208</v>
      </c>
      <c r="E1698" t="s">
        <v>638</v>
      </c>
      <c r="F1698" t="s">
        <v>4077</v>
      </c>
      <c r="G1698" t="s">
        <v>4209</v>
      </c>
      <c r="H1698">
        <v>1988</v>
      </c>
      <c r="I1698" t="s">
        <v>15440</v>
      </c>
      <c r="J1698" t="s">
        <v>2211</v>
      </c>
      <c r="K1698" t="s">
        <v>13254</v>
      </c>
      <c r="L1698">
        <v>0.375</v>
      </c>
      <c r="M1698">
        <v>3</v>
      </c>
      <c r="N1698" t="s">
        <v>49</v>
      </c>
      <c r="O1698" t="s">
        <v>2759</v>
      </c>
      <c r="P1698">
        <v>0</v>
      </c>
      <c r="Q1698" t="s">
        <v>51</v>
      </c>
      <c r="R1698" t="s">
        <v>51</v>
      </c>
      <c r="S1698" t="s">
        <v>13719</v>
      </c>
      <c r="T1698">
        <v>25.092997410898619</v>
      </c>
      <c r="U1698">
        <v>151</v>
      </c>
      <c r="V1698" t="s">
        <v>15481</v>
      </c>
      <c r="W1698" t="s">
        <v>15481</v>
      </c>
      <c r="X1698" t="s">
        <v>13243</v>
      </c>
      <c r="Y1698" s="102">
        <v>45993.385736689816</v>
      </c>
    </row>
    <row r="1699" spans="1:25" x14ac:dyDescent="0.25">
      <c r="A1699">
        <v>2934</v>
      </c>
      <c r="B1699" t="s">
        <v>4210</v>
      </c>
      <c r="C1699" t="s">
        <v>4211</v>
      </c>
      <c r="D1699" t="s">
        <v>4212</v>
      </c>
      <c r="E1699" t="s">
        <v>638</v>
      </c>
      <c r="F1699" t="s">
        <v>4077</v>
      </c>
      <c r="G1699" t="s">
        <v>4213</v>
      </c>
      <c r="H1699">
        <v>1999</v>
      </c>
      <c r="I1699" t="s">
        <v>15440</v>
      </c>
      <c r="J1699" t="s">
        <v>2211</v>
      </c>
      <c r="K1699" t="s">
        <v>13254</v>
      </c>
      <c r="L1699">
        <v>2</v>
      </c>
      <c r="M1699">
        <v>1</v>
      </c>
      <c r="N1699" t="s">
        <v>49</v>
      </c>
      <c r="O1699" t="s">
        <v>2759</v>
      </c>
      <c r="P1699">
        <v>0</v>
      </c>
      <c r="Q1699" t="s">
        <v>51</v>
      </c>
      <c r="R1699" t="s">
        <v>51</v>
      </c>
      <c r="S1699" t="s">
        <v>13720</v>
      </c>
      <c r="T1699">
        <v>0.23010391540274056</v>
      </c>
      <c r="U1699">
        <v>32.700000000000003</v>
      </c>
      <c r="V1699" t="s">
        <v>15481</v>
      </c>
      <c r="W1699" t="s">
        <v>15481</v>
      </c>
      <c r="X1699" t="s">
        <v>13243</v>
      </c>
      <c r="Y1699" s="102">
        <v>45993.385736689816</v>
      </c>
    </row>
    <row r="1700" spans="1:25" x14ac:dyDescent="0.25">
      <c r="A1700">
        <v>2935</v>
      </c>
      <c r="B1700" t="s">
        <v>4214</v>
      </c>
      <c r="C1700" t="s">
        <v>4215</v>
      </c>
      <c r="D1700" t="s">
        <v>4216</v>
      </c>
      <c r="E1700" t="s">
        <v>638</v>
      </c>
      <c r="F1700" t="s">
        <v>4077</v>
      </c>
      <c r="G1700" t="s">
        <v>4217</v>
      </c>
      <c r="H1700">
        <v>2008</v>
      </c>
      <c r="I1700" t="s">
        <v>15440</v>
      </c>
      <c r="J1700" t="s">
        <v>2211</v>
      </c>
      <c r="K1700" t="s">
        <v>13256</v>
      </c>
      <c r="L1700">
        <v>0</v>
      </c>
      <c r="M1700">
        <v>1</v>
      </c>
      <c r="N1700" t="s">
        <v>49</v>
      </c>
      <c r="O1700" t="s">
        <v>2759</v>
      </c>
      <c r="P1700">
        <v>0</v>
      </c>
      <c r="Q1700" t="s">
        <v>51</v>
      </c>
      <c r="R1700" t="s">
        <v>51</v>
      </c>
      <c r="S1700" t="s">
        <v>13721</v>
      </c>
      <c r="T1700">
        <v>2.1474130932173554</v>
      </c>
      <c r="U1700">
        <v>44.5</v>
      </c>
      <c r="V1700" t="s">
        <v>15481</v>
      </c>
      <c r="W1700" t="s">
        <v>15481</v>
      </c>
      <c r="X1700" t="s">
        <v>13243</v>
      </c>
      <c r="Y1700" s="102">
        <v>45993.385736689816</v>
      </c>
    </row>
    <row r="1701" spans="1:25" x14ac:dyDescent="0.25">
      <c r="A1701">
        <v>2936</v>
      </c>
      <c r="B1701" t="s">
        <v>4218</v>
      </c>
      <c r="C1701" t="s">
        <v>4219</v>
      </c>
      <c r="D1701" t="s">
        <v>4216</v>
      </c>
      <c r="E1701" t="s">
        <v>638</v>
      </c>
      <c r="F1701" t="s">
        <v>4077</v>
      </c>
      <c r="G1701" t="s">
        <v>4205</v>
      </c>
      <c r="H1701">
        <v>2008</v>
      </c>
      <c r="I1701" t="s">
        <v>15450</v>
      </c>
      <c r="J1701" t="s">
        <v>2211</v>
      </c>
      <c r="K1701" t="s">
        <v>13254</v>
      </c>
      <c r="L1701">
        <v>3</v>
      </c>
      <c r="M1701">
        <v>1</v>
      </c>
      <c r="N1701" t="s">
        <v>49</v>
      </c>
      <c r="O1701" t="s">
        <v>2759</v>
      </c>
      <c r="P1701">
        <v>0</v>
      </c>
      <c r="Q1701" t="s">
        <v>51</v>
      </c>
      <c r="R1701" t="s">
        <v>51</v>
      </c>
      <c r="S1701" t="s">
        <v>13721</v>
      </c>
      <c r="T1701">
        <v>2.8297818127337173</v>
      </c>
      <c r="U1701">
        <v>44</v>
      </c>
      <c r="V1701" t="s">
        <v>15481</v>
      </c>
      <c r="W1701" t="s">
        <v>15481</v>
      </c>
      <c r="X1701" t="s">
        <v>13243</v>
      </c>
      <c r="Y1701" s="102">
        <v>45993.385736689816</v>
      </c>
    </row>
    <row r="1702" spans="1:25" x14ac:dyDescent="0.25">
      <c r="A1702">
        <v>2937</v>
      </c>
      <c r="B1702" t="s">
        <v>4220</v>
      </c>
      <c r="C1702" t="s">
        <v>4221</v>
      </c>
      <c r="D1702" t="s">
        <v>4222</v>
      </c>
      <c r="E1702" t="s">
        <v>638</v>
      </c>
      <c r="F1702" t="s">
        <v>4077</v>
      </c>
      <c r="G1702" t="s">
        <v>4223</v>
      </c>
      <c r="H1702">
        <v>1998</v>
      </c>
      <c r="I1702" t="s">
        <v>15440</v>
      </c>
      <c r="J1702" t="s">
        <v>48</v>
      </c>
      <c r="K1702" t="s">
        <v>13251</v>
      </c>
      <c r="L1702">
        <v>0</v>
      </c>
      <c r="M1702">
        <v>4</v>
      </c>
      <c r="N1702" t="s">
        <v>49</v>
      </c>
      <c r="O1702" t="s">
        <v>50</v>
      </c>
      <c r="P1702">
        <v>0</v>
      </c>
      <c r="Q1702" t="s">
        <v>51</v>
      </c>
      <c r="R1702" t="s">
        <v>51</v>
      </c>
      <c r="S1702" t="s">
        <v>13722</v>
      </c>
      <c r="T1702">
        <v>7.2901759126705545E-2</v>
      </c>
      <c r="U1702">
        <v>290.89999999999998</v>
      </c>
      <c r="V1702" t="s">
        <v>15481</v>
      </c>
      <c r="W1702" t="s">
        <v>15481</v>
      </c>
      <c r="X1702" t="s">
        <v>13243</v>
      </c>
      <c r="Y1702" s="102">
        <v>45993.385736689816</v>
      </c>
    </row>
    <row r="1703" spans="1:25" x14ac:dyDescent="0.25">
      <c r="A1703">
        <v>2938</v>
      </c>
      <c r="B1703" t="s">
        <v>4224</v>
      </c>
      <c r="C1703" t="s">
        <v>4225</v>
      </c>
      <c r="D1703" t="s">
        <v>4226</v>
      </c>
      <c r="E1703" t="s">
        <v>638</v>
      </c>
      <c r="F1703" t="s">
        <v>4077</v>
      </c>
      <c r="G1703" t="s">
        <v>4227</v>
      </c>
      <c r="H1703">
        <v>2001</v>
      </c>
      <c r="I1703" t="s">
        <v>15440</v>
      </c>
      <c r="J1703" t="s">
        <v>2211</v>
      </c>
      <c r="K1703" t="s">
        <v>13256</v>
      </c>
      <c r="L1703">
        <v>0</v>
      </c>
      <c r="M1703">
        <v>1</v>
      </c>
      <c r="N1703" t="s">
        <v>49</v>
      </c>
      <c r="O1703" t="s">
        <v>2759</v>
      </c>
      <c r="P1703">
        <v>0</v>
      </c>
      <c r="Q1703" t="s">
        <v>51</v>
      </c>
      <c r="R1703" t="s">
        <v>51</v>
      </c>
      <c r="S1703" t="s">
        <v>13723</v>
      </c>
      <c r="T1703">
        <v>0.60720233880321839</v>
      </c>
      <c r="U1703">
        <v>27</v>
      </c>
      <c r="V1703" t="s">
        <v>15481</v>
      </c>
      <c r="W1703" t="s">
        <v>15481</v>
      </c>
      <c r="X1703" t="s">
        <v>13243</v>
      </c>
      <c r="Y1703" s="102">
        <v>45993.385736689816</v>
      </c>
    </row>
    <row r="1704" spans="1:25" x14ac:dyDescent="0.25">
      <c r="A1704">
        <v>2939</v>
      </c>
      <c r="B1704" t="s">
        <v>16059</v>
      </c>
      <c r="C1704" t="s">
        <v>16060</v>
      </c>
      <c r="D1704" t="s">
        <v>4228</v>
      </c>
      <c r="E1704" t="s">
        <v>638</v>
      </c>
      <c r="F1704" t="s">
        <v>4077</v>
      </c>
      <c r="G1704" t="s">
        <v>16061</v>
      </c>
      <c r="H1704">
        <v>2025</v>
      </c>
      <c r="I1704" t="s">
        <v>15441</v>
      </c>
      <c r="J1704" t="s">
        <v>48</v>
      </c>
      <c r="K1704" t="s">
        <v>13251</v>
      </c>
      <c r="L1704">
        <v>0</v>
      </c>
      <c r="M1704">
        <v>1</v>
      </c>
      <c r="N1704" t="s">
        <v>59</v>
      </c>
      <c r="O1704" t="s">
        <v>2278</v>
      </c>
      <c r="P1704">
        <v>0</v>
      </c>
      <c r="Q1704" t="s">
        <v>51</v>
      </c>
      <c r="R1704" t="s">
        <v>51</v>
      </c>
      <c r="S1704" t="s">
        <v>13724</v>
      </c>
      <c r="T1704">
        <v>0.65406476829689775</v>
      </c>
      <c r="U1704">
        <v>151.91999999999999</v>
      </c>
      <c r="V1704" t="s">
        <v>15481</v>
      </c>
      <c r="W1704" t="s">
        <v>15481</v>
      </c>
      <c r="X1704" t="s">
        <v>13243</v>
      </c>
      <c r="Y1704" s="102">
        <v>45993.385736689816</v>
      </c>
    </row>
    <row r="1705" spans="1:25" x14ac:dyDescent="0.25">
      <c r="A1705">
        <v>2940</v>
      </c>
      <c r="B1705" t="s">
        <v>4229</v>
      </c>
      <c r="C1705" t="s">
        <v>4230</v>
      </c>
      <c r="D1705" t="s">
        <v>4231</v>
      </c>
      <c r="E1705" t="s">
        <v>638</v>
      </c>
      <c r="F1705" t="s">
        <v>4077</v>
      </c>
      <c r="G1705" t="s">
        <v>4232</v>
      </c>
      <c r="H1705">
        <v>1931</v>
      </c>
      <c r="I1705" t="s">
        <v>15489</v>
      </c>
      <c r="J1705" t="s">
        <v>48</v>
      </c>
      <c r="K1705" t="s">
        <v>13254</v>
      </c>
      <c r="L1705">
        <v>9</v>
      </c>
      <c r="M1705">
        <v>1</v>
      </c>
      <c r="N1705" t="s">
        <v>165</v>
      </c>
      <c r="O1705" t="s">
        <v>65</v>
      </c>
      <c r="P1705">
        <v>0</v>
      </c>
      <c r="Q1705" t="s">
        <v>51</v>
      </c>
      <c r="R1705" t="s">
        <v>51</v>
      </c>
      <c r="S1705" t="s">
        <v>13725</v>
      </c>
      <c r="T1705">
        <v>0.30274618295355565</v>
      </c>
      <c r="U1705">
        <v>22</v>
      </c>
      <c r="V1705" t="s">
        <v>15172</v>
      </c>
      <c r="W1705" t="s">
        <v>15172</v>
      </c>
      <c r="X1705" t="s">
        <v>13243</v>
      </c>
      <c r="Y1705" s="102">
        <v>45993.385736689816</v>
      </c>
    </row>
    <row r="1706" spans="1:25" x14ac:dyDescent="0.25">
      <c r="A1706">
        <v>2941</v>
      </c>
      <c r="B1706" t="s">
        <v>4233</v>
      </c>
      <c r="C1706" t="s">
        <v>4234</v>
      </c>
      <c r="D1706" t="s">
        <v>4235</v>
      </c>
      <c r="E1706" t="s">
        <v>638</v>
      </c>
      <c r="F1706" t="s">
        <v>4077</v>
      </c>
      <c r="G1706" t="s">
        <v>4236</v>
      </c>
      <c r="H1706">
        <v>1980</v>
      </c>
      <c r="I1706" t="s">
        <v>15440</v>
      </c>
      <c r="J1706" t="s">
        <v>48</v>
      </c>
      <c r="K1706" t="s">
        <v>13251</v>
      </c>
      <c r="L1706">
        <v>0</v>
      </c>
      <c r="M1706">
        <v>3</v>
      </c>
      <c r="N1706" t="s">
        <v>49</v>
      </c>
      <c r="O1706" t="s">
        <v>50</v>
      </c>
      <c r="P1706">
        <v>0</v>
      </c>
      <c r="Q1706" t="s">
        <v>51</v>
      </c>
      <c r="R1706" t="s">
        <v>51</v>
      </c>
      <c r="S1706" t="s">
        <v>13726</v>
      </c>
      <c r="T1706">
        <v>6.5160139217681605</v>
      </c>
      <c r="U1706">
        <v>246.9</v>
      </c>
      <c r="V1706" t="s">
        <v>15481</v>
      </c>
      <c r="W1706" t="s">
        <v>15481</v>
      </c>
      <c r="X1706" t="s">
        <v>13243</v>
      </c>
      <c r="Y1706" s="102">
        <v>45993.385736689816</v>
      </c>
    </row>
    <row r="1707" spans="1:25" x14ac:dyDescent="0.25">
      <c r="A1707">
        <v>2945</v>
      </c>
      <c r="B1707" t="s">
        <v>4237</v>
      </c>
      <c r="C1707" t="s">
        <v>4238</v>
      </c>
      <c r="D1707" t="s">
        <v>4239</v>
      </c>
      <c r="E1707" t="s">
        <v>638</v>
      </c>
      <c r="F1707" t="s">
        <v>4077</v>
      </c>
      <c r="G1707" t="s">
        <v>4240</v>
      </c>
      <c r="H1707">
        <v>1978</v>
      </c>
      <c r="I1707" t="s">
        <v>15440</v>
      </c>
      <c r="J1707" t="s">
        <v>48</v>
      </c>
      <c r="K1707" t="s">
        <v>13251</v>
      </c>
      <c r="L1707">
        <v>0.375</v>
      </c>
      <c r="M1707">
        <v>2</v>
      </c>
      <c r="N1707" t="s">
        <v>49</v>
      </c>
      <c r="O1707" t="s">
        <v>50</v>
      </c>
      <c r="P1707">
        <v>0</v>
      </c>
      <c r="Q1707" t="s">
        <v>51</v>
      </c>
      <c r="R1707" t="s">
        <v>51</v>
      </c>
      <c r="S1707" t="s">
        <v>13727</v>
      </c>
      <c r="T1707">
        <v>1.1823692082681485</v>
      </c>
      <c r="U1707">
        <v>169</v>
      </c>
      <c r="V1707" t="s">
        <v>15481</v>
      </c>
      <c r="W1707" t="s">
        <v>15481</v>
      </c>
      <c r="X1707" t="s">
        <v>13243</v>
      </c>
      <c r="Y1707" s="102">
        <v>45993.385736689816</v>
      </c>
    </row>
    <row r="1708" spans="1:25" x14ac:dyDescent="0.25">
      <c r="A1708">
        <v>2946</v>
      </c>
      <c r="B1708" t="s">
        <v>4241</v>
      </c>
      <c r="C1708" t="s">
        <v>4242</v>
      </c>
      <c r="D1708" t="s">
        <v>4243</v>
      </c>
      <c r="E1708" t="s">
        <v>638</v>
      </c>
      <c r="F1708" t="s">
        <v>4077</v>
      </c>
      <c r="G1708" t="s">
        <v>4244</v>
      </c>
      <c r="H1708">
        <v>1986</v>
      </c>
      <c r="I1708" t="s">
        <v>15440</v>
      </c>
      <c r="J1708" t="s">
        <v>2211</v>
      </c>
      <c r="K1708" t="s">
        <v>13256</v>
      </c>
      <c r="L1708">
        <v>0.375</v>
      </c>
      <c r="M1708">
        <v>2</v>
      </c>
      <c r="N1708" t="s">
        <v>49</v>
      </c>
      <c r="O1708" t="s">
        <v>2759</v>
      </c>
      <c r="P1708">
        <v>0</v>
      </c>
      <c r="Q1708" t="s">
        <v>51</v>
      </c>
      <c r="R1708" t="s">
        <v>51</v>
      </c>
      <c r="S1708" t="s">
        <v>13728</v>
      </c>
      <c r="T1708">
        <v>2.3257723264265255</v>
      </c>
      <c r="U1708">
        <v>116</v>
      </c>
      <c r="V1708" t="s">
        <v>15481</v>
      </c>
      <c r="W1708" t="s">
        <v>15481</v>
      </c>
      <c r="X1708" t="s">
        <v>13243</v>
      </c>
      <c r="Y1708" s="102">
        <v>45993.385736689816</v>
      </c>
    </row>
    <row r="1709" spans="1:25" x14ac:dyDescent="0.25">
      <c r="A1709">
        <v>2947</v>
      </c>
      <c r="B1709" t="s">
        <v>4245</v>
      </c>
      <c r="C1709" t="s">
        <v>4246</v>
      </c>
      <c r="D1709" t="s">
        <v>4247</v>
      </c>
      <c r="E1709" t="s">
        <v>638</v>
      </c>
      <c r="F1709" t="s">
        <v>4077</v>
      </c>
      <c r="G1709" t="s">
        <v>4248</v>
      </c>
      <c r="H1709">
        <v>1999</v>
      </c>
      <c r="I1709" t="s">
        <v>15440</v>
      </c>
      <c r="J1709" t="s">
        <v>2211</v>
      </c>
      <c r="K1709" t="s">
        <v>13256</v>
      </c>
      <c r="L1709">
        <v>0</v>
      </c>
      <c r="M1709">
        <v>1</v>
      </c>
      <c r="N1709" t="s">
        <v>49</v>
      </c>
      <c r="O1709" t="s">
        <v>2759</v>
      </c>
      <c r="P1709">
        <v>0</v>
      </c>
      <c r="Q1709" t="s">
        <v>51</v>
      </c>
      <c r="R1709" t="s">
        <v>51</v>
      </c>
      <c r="S1709" t="s">
        <v>13729</v>
      </c>
      <c r="T1709">
        <v>2.7489344346498505</v>
      </c>
      <c r="U1709">
        <v>38.5</v>
      </c>
      <c r="V1709" t="s">
        <v>15481</v>
      </c>
      <c r="W1709" t="s">
        <v>15481</v>
      </c>
      <c r="X1709" t="s">
        <v>13243</v>
      </c>
      <c r="Y1709" s="102">
        <v>45993.385736689816</v>
      </c>
    </row>
    <row r="1710" spans="1:25" x14ac:dyDescent="0.25">
      <c r="A1710">
        <v>2948</v>
      </c>
      <c r="B1710" t="s">
        <v>4249</v>
      </c>
      <c r="C1710" t="s">
        <v>4250</v>
      </c>
      <c r="D1710" t="s">
        <v>15547</v>
      </c>
      <c r="E1710" t="s">
        <v>638</v>
      </c>
      <c r="F1710" t="s">
        <v>4077</v>
      </c>
      <c r="G1710" t="s">
        <v>4251</v>
      </c>
      <c r="H1710">
        <v>1981</v>
      </c>
      <c r="I1710" t="s">
        <v>15450</v>
      </c>
      <c r="J1710" t="s">
        <v>48</v>
      </c>
      <c r="K1710" t="s">
        <v>13254</v>
      </c>
      <c r="L1710">
        <v>0.25</v>
      </c>
      <c r="M1710">
        <v>1</v>
      </c>
      <c r="N1710" t="s">
        <v>49</v>
      </c>
      <c r="O1710" t="s">
        <v>50</v>
      </c>
      <c r="P1710">
        <v>0</v>
      </c>
      <c r="Q1710" t="s">
        <v>51</v>
      </c>
      <c r="R1710" t="s">
        <v>51</v>
      </c>
      <c r="S1710" t="s">
        <v>13730</v>
      </c>
      <c r="T1710">
        <v>1.4348737701593319</v>
      </c>
      <c r="U1710">
        <v>97.1</v>
      </c>
      <c r="V1710" t="s">
        <v>15481</v>
      </c>
      <c r="W1710" t="s">
        <v>15481</v>
      </c>
      <c r="X1710" t="s">
        <v>13243</v>
      </c>
      <c r="Y1710" s="102">
        <v>45993.385736689816</v>
      </c>
    </row>
    <row r="1711" spans="1:25" x14ac:dyDescent="0.25">
      <c r="A1711">
        <v>2950</v>
      </c>
      <c r="B1711" t="s">
        <v>4252</v>
      </c>
      <c r="C1711" t="s">
        <v>4253</v>
      </c>
      <c r="D1711" t="s">
        <v>4254</v>
      </c>
      <c r="E1711" t="s">
        <v>638</v>
      </c>
      <c r="F1711" t="s">
        <v>4077</v>
      </c>
      <c r="G1711" t="s">
        <v>4255</v>
      </c>
      <c r="H1711">
        <v>1988</v>
      </c>
      <c r="I1711" t="s">
        <v>15440</v>
      </c>
      <c r="J1711" t="s">
        <v>2211</v>
      </c>
      <c r="K1711" t="s">
        <v>13256</v>
      </c>
      <c r="L1711">
        <v>0</v>
      </c>
      <c r="M1711">
        <v>1</v>
      </c>
      <c r="N1711" t="s">
        <v>49</v>
      </c>
      <c r="O1711" t="s">
        <v>2759</v>
      </c>
      <c r="P1711">
        <v>0</v>
      </c>
      <c r="Q1711" t="s">
        <v>51</v>
      </c>
      <c r="R1711" t="s">
        <v>51</v>
      </c>
      <c r="S1711" t="s">
        <v>13731</v>
      </c>
      <c r="T1711">
        <v>0.40805662448836394</v>
      </c>
      <c r="U1711">
        <v>61</v>
      </c>
      <c r="V1711" t="s">
        <v>15481</v>
      </c>
      <c r="W1711" t="s">
        <v>15481</v>
      </c>
      <c r="X1711" t="s">
        <v>13243</v>
      </c>
      <c r="Y1711" s="102">
        <v>45993.385736689816</v>
      </c>
    </row>
    <row r="1712" spans="1:25" x14ac:dyDescent="0.25">
      <c r="A1712">
        <v>2951</v>
      </c>
      <c r="B1712" t="s">
        <v>4256</v>
      </c>
      <c r="C1712" t="s">
        <v>4257</v>
      </c>
      <c r="D1712" t="s">
        <v>4258</v>
      </c>
      <c r="E1712" t="s">
        <v>638</v>
      </c>
      <c r="F1712" t="s">
        <v>4077</v>
      </c>
      <c r="G1712" t="s">
        <v>4259</v>
      </c>
      <c r="H1712">
        <v>1992</v>
      </c>
      <c r="I1712" t="s">
        <v>15441</v>
      </c>
      <c r="J1712" t="s">
        <v>51</v>
      </c>
      <c r="K1712" t="s">
        <v>13256</v>
      </c>
      <c r="L1712">
        <v>0</v>
      </c>
      <c r="M1712">
        <v>3</v>
      </c>
      <c r="N1712" t="s">
        <v>64</v>
      </c>
      <c r="O1712" t="s">
        <v>479</v>
      </c>
      <c r="P1712">
        <v>0</v>
      </c>
      <c r="Q1712" t="s">
        <v>51</v>
      </c>
      <c r="R1712" t="s">
        <v>51</v>
      </c>
      <c r="S1712" t="s">
        <v>13732</v>
      </c>
      <c r="T1712">
        <v>2.9865269933373653</v>
      </c>
      <c r="U1712">
        <v>180</v>
      </c>
      <c r="V1712" t="s">
        <v>15481</v>
      </c>
      <c r="W1712" t="s">
        <v>15481</v>
      </c>
      <c r="X1712" t="s">
        <v>13243</v>
      </c>
      <c r="Y1712" s="102">
        <v>45993.385736689816</v>
      </c>
    </row>
    <row r="1713" spans="1:25" x14ac:dyDescent="0.25">
      <c r="A1713">
        <v>2953</v>
      </c>
      <c r="B1713" t="s">
        <v>4260</v>
      </c>
      <c r="C1713" t="s">
        <v>4261</v>
      </c>
      <c r="D1713" t="s">
        <v>4258</v>
      </c>
      <c r="E1713" t="s">
        <v>638</v>
      </c>
      <c r="F1713" t="s">
        <v>4077</v>
      </c>
      <c r="G1713" t="s">
        <v>4262</v>
      </c>
      <c r="H1713">
        <v>1981</v>
      </c>
      <c r="I1713" t="s">
        <v>15440</v>
      </c>
      <c r="J1713" t="s">
        <v>48</v>
      </c>
      <c r="K1713" t="s">
        <v>13254</v>
      </c>
      <c r="L1713">
        <v>0.3</v>
      </c>
      <c r="M1713">
        <v>1</v>
      </c>
      <c r="N1713" t="s">
        <v>49</v>
      </c>
      <c r="O1713" t="s">
        <v>50</v>
      </c>
      <c r="P1713">
        <v>0</v>
      </c>
      <c r="Q1713" t="s">
        <v>51</v>
      </c>
      <c r="R1713" t="s">
        <v>51</v>
      </c>
      <c r="S1713" t="s">
        <v>13732</v>
      </c>
      <c r="T1713">
        <v>6.8595864038034655</v>
      </c>
      <c r="U1713">
        <v>107.3</v>
      </c>
      <c r="V1713" t="s">
        <v>15481</v>
      </c>
      <c r="W1713" t="s">
        <v>15481</v>
      </c>
      <c r="X1713" t="s">
        <v>13243</v>
      </c>
      <c r="Y1713" s="102">
        <v>45993.385736689816</v>
      </c>
    </row>
    <row r="1714" spans="1:25" x14ac:dyDescent="0.25">
      <c r="A1714">
        <v>2954</v>
      </c>
      <c r="B1714" t="s">
        <v>4263</v>
      </c>
      <c r="C1714" t="s">
        <v>4264</v>
      </c>
      <c r="D1714" t="s">
        <v>4258</v>
      </c>
      <c r="E1714" t="s">
        <v>638</v>
      </c>
      <c r="F1714" t="s">
        <v>4077</v>
      </c>
      <c r="G1714" t="s">
        <v>4265</v>
      </c>
      <c r="H1714">
        <v>1981</v>
      </c>
      <c r="I1714" t="s">
        <v>15450</v>
      </c>
      <c r="J1714" t="s">
        <v>48</v>
      </c>
      <c r="K1714" t="s">
        <v>13251</v>
      </c>
      <c r="L1714">
        <v>0.3</v>
      </c>
      <c r="M1714">
        <v>1</v>
      </c>
      <c r="N1714" t="s">
        <v>49</v>
      </c>
      <c r="O1714" t="s">
        <v>50</v>
      </c>
      <c r="P1714">
        <v>0</v>
      </c>
      <c r="Q1714" t="s">
        <v>51</v>
      </c>
      <c r="R1714" t="s">
        <v>51</v>
      </c>
      <c r="S1714" t="s">
        <v>13732</v>
      </c>
      <c r="T1714">
        <v>13.99153778785117</v>
      </c>
      <c r="U1714">
        <v>129.9</v>
      </c>
      <c r="V1714" t="s">
        <v>15481</v>
      </c>
      <c r="W1714" t="s">
        <v>15481</v>
      </c>
      <c r="X1714" t="s">
        <v>13243</v>
      </c>
      <c r="Y1714" s="102">
        <v>45993.385736689816</v>
      </c>
    </row>
    <row r="1715" spans="1:25" x14ac:dyDescent="0.25">
      <c r="A1715">
        <v>2956</v>
      </c>
      <c r="B1715" t="s">
        <v>4266</v>
      </c>
      <c r="C1715" t="s">
        <v>4267</v>
      </c>
      <c r="D1715" t="s">
        <v>15548</v>
      </c>
      <c r="E1715" t="s">
        <v>638</v>
      </c>
      <c r="F1715" t="s">
        <v>4077</v>
      </c>
      <c r="G1715" t="s">
        <v>4268</v>
      </c>
      <c r="H1715">
        <v>1988</v>
      </c>
      <c r="I1715" t="s">
        <v>15450</v>
      </c>
      <c r="J1715" t="s">
        <v>928</v>
      </c>
      <c r="K1715" t="s">
        <v>928</v>
      </c>
      <c r="L1715">
        <v>2.75</v>
      </c>
      <c r="M1715">
        <v>8</v>
      </c>
      <c r="N1715" t="s">
        <v>928</v>
      </c>
      <c r="O1715" t="s">
        <v>50</v>
      </c>
      <c r="P1715">
        <v>0</v>
      </c>
      <c r="Q1715" t="s">
        <v>51</v>
      </c>
      <c r="R1715" t="s">
        <v>51</v>
      </c>
      <c r="S1715" t="s">
        <v>13733</v>
      </c>
      <c r="T1715">
        <v>0.58146481600794631</v>
      </c>
      <c r="U1715">
        <v>146.4</v>
      </c>
      <c r="V1715" t="s">
        <v>15481</v>
      </c>
      <c r="W1715" t="s">
        <v>15481</v>
      </c>
      <c r="X1715" t="s">
        <v>13243</v>
      </c>
      <c r="Y1715" s="102">
        <v>45993.385736689816</v>
      </c>
    </row>
    <row r="1716" spans="1:25" x14ac:dyDescent="0.25">
      <c r="A1716">
        <v>2958</v>
      </c>
      <c r="B1716" t="s">
        <v>4269</v>
      </c>
      <c r="C1716" t="s">
        <v>4270</v>
      </c>
      <c r="D1716" t="s">
        <v>4271</v>
      </c>
      <c r="E1716" t="s">
        <v>638</v>
      </c>
      <c r="F1716" t="s">
        <v>4077</v>
      </c>
      <c r="G1716" t="s">
        <v>4272</v>
      </c>
      <c r="H1716">
        <v>1991</v>
      </c>
      <c r="I1716" t="s">
        <v>15440</v>
      </c>
      <c r="J1716" t="s">
        <v>2211</v>
      </c>
      <c r="K1716" t="s">
        <v>13256</v>
      </c>
      <c r="L1716">
        <v>0</v>
      </c>
      <c r="M1716">
        <v>1</v>
      </c>
      <c r="N1716" t="s">
        <v>49</v>
      </c>
      <c r="O1716" t="s">
        <v>479</v>
      </c>
      <c r="P1716">
        <v>0</v>
      </c>
      <c r="Q1716" t="s">
        <v>51</v>
      </c>
      <c r="R1716" t="s">
        <v>51</v>
      </c>
      <c r="S1716" t="s">
        <v>13734</v>
      </c>
      <c r="T1716">
        <v>0.13431802249207875</v>
      </c>
      <c r="U1716">
        <v>85</v>
      </c>
      <c r="V1716" t="s">
        <v>15481</v>
      </c>
      <c r="W1716" t="s">
        <v>15481</v>
      </c>
      <c r="X1716" t="s">
        <v>13243</v>
      </c>
      <c r="Y1716" s="102">
        <v>45993.385736689816</v>
      </c>
    </row>
    <row r="1717" spans="1:25" x14ac:dyDescent="0.25">
      <c r="A1717">
        <v>2962</v>
      </c>
      <c r="B1717" t="s">
        <v>4273</v>
      </c>
      <c r="C1717" t="s">
        <v>4274</v>
      </c>
      <c r="D1717" t="s">
        <v>4275</v>
      </c>
      <c r="E1717" t="s">
        <v>45</v>
      </c>
      <c r="F1717" t="s">
        <v>1118</v>
      </c>
      <c r="G1717" t="s">
        <v>4276</v>
      </c>
      <c r="H1717">
        <v>1985</v>
      </c>
      <c r="I1717" t="s">
        <v>15440</v>
      </c>
      <c r="J1717" t="s">
        <v>48</v>
      </c>
      <c r="K1717" t="s">
        <v>13256</v>
      </c>
      <c r="L1717">
        <v>0</v>
      </c>
      <c r="M1717">
        <v>2</v>
      </c>
      <c r="N1717" t="s">
        <v>49</v>
      </c>
      <c r="O1717" t="s">
        <v>50</v>
      </c>
      <c r="P1717">
        <v>0</v>
      </c>
      <c r="Q1717" t="s">
        <v>51</v>
      </c>
      <c r="R1717" t="s">
        <v>51</v>
      </c>
      <c r="S1717" t="s">
        <v>13735</v>
      </c>
      <c r="T1717">
        <v>2.0258722188316796</v>
      </c>
      <c r="U1717">
        <v>93</v>
      </c>
      <c r="V1717" t="s">
        <v>15481</v>
      </c>
      <c r="W1717" t="s">
        <v>15481</v>
      </c>
      <c r="X1717" t="s">
        <v>13243</v>
      </c>
      <c r="Y1717" s="102">
        <v>45993.385736689816</v>
      </c>
    </row>
    <row r="1718" spans="1:25" x14ac:dyDescent="0.25">
      <c r="A1718">
        <v>2963</v>
      </c>
      <c r="B1718" t="s">
        <v>4277</v>
      </c>
      <c r="C1718" t="s">
        <v>4278</v>
      </c>
      <c r="D1718" t="s">
        <v>4279</v>
      </c>
      <c r="E1718" t="s">
        <v>45</v>
      </c>
      <c r="F1718" t="s">
        <v>1118</v>
      </c>
      <c r="G1718" t="s">
        <v>4280</v>
      </c>
      <c r="H1718">
        <v>1989</v>
      </c>
      <c r="I1718" t="s">
        <v>15450</v>
      </c>
      <c r="J1718" t="s">
        <v>928</v>
      </c>
      <c r="K1718" t="s">
        <v>13254</v>
      </c>
      <c r="L1718">
        <v>8</v>
      </c>
      <c r="M1718">
        <v>1</v>
      </c>
      <c r="N1718" t="s">
        <v>928</v>
      </c>
      <c r="O1718" t="s">
        <v>50</v>
      </c>
      <c r="P1718">
        <v>0</v>
      </c>
      <c r="Q1718" t="s">
        <v>51</v>
      </c>
      <c r="R1718" t="s">
        <v>51</v>
      </c>
      <c r="S1718" t="s">
        <v>13345</v>
      </c>
      <c r="T1718">
        <v>15.073827498488061</v>
      </c>
      <c r="U1718">
        <v>28</v>
      </c>
      <c r="V1718" t="s">
        <v>15481</v>
      </c>
      <c r="W1718" t="s">
        <v>15481</v>
      </c>
      <c r="X1718" t="s">
        <v>13243</v>
      </c>
      <c r="Y1718" s="102">
        <v>45993.385736689816</v>
      </c>
    </row>
    <row r="1719" spans="1:25" x14ac:dyDescent="0.25">
      <c r="A1719">
        <v>2964</v>
      </c>
      <c r="B1719" t="s">
        <v>4281</v>
      </c>
      <c r="C1719" t="s">
        <v>4282</v>
      </c>
      <c r="D1719" t="s">
        <v>15276</v>
      </c>
      <c r="E1719" t="s">
        <v>45</v>
      </c>
      <c r="F1719" t="s">
        <v>1118</v>
      </c>
      <c r="G1719" t="s">
        <v>1206</v>
      </c>
      <c r="H1719">
        <v>2005</v>
      </c>
      <c r="I1719" t="s">
        <v>15505</v>
      </c>
      <c r="J1719" t="s">
        <v>2211</v>
      </c>
      <c r="K1719" t="s">
        <v>13256</v>
      </c>
      <c r="L1719">
        <v>0</v>
      </c>
      <c r="M1719">
        <v>1</v>
      </c>
      <c r="N1719" t="s">
        <v>165</v>
      </c>
      <c r="O1719" t="s">
        <v>65</v>
      </c>
      <c r="P1719">
        <v>0</v>
      </c>
      <c r="Q1719" t="s">
        <v>51</v>
      </c>
      <c r="R1719" t="s">
        <v>51</v>
      </c>
      <c r="S1719" t="s">
        <v>13736</v>
      </c>
      <c r="T1719">
        <v>0.15231191380072173</v>
      </c>
      <c r="U1719">
        <v>25.67</v>
      </c>
      <c r="V1719" t="s">
        <v>15481</v>
      </c>
      <c r="W1719" t="s">
        <v>15481</v>
      </c>
      <c r="X1719" t="s">
        <v>13243</v>
      </c>
      <c r="Y1719" s="102">
        <v>45993.385736689816</v>
      </c>
    </row>
    <row r="1720" spans="1:25" x14ac:dyDescent="0.25">
      <c r="A1720">
        <v>2965</v>
      </c>
      <c r="B1720" t="s">
        <v>16062</v>
      </c>
      <c r="C1720" t="s">
        <v>4283</v>
      </c>
      <c r="D1720" t="s">
        <v>4284</v>
      </c>
      <c r="E1720" t="s">
        <v>45</v>
      </c>
      <c r="F1720" t="s">
        <v>1118</v>
      </c>
      <c r="G1720" t="s">
        <v>4285</v>
      </c>
      <c r="H1720">
        <v>2025</v>
      </c>
      <c r="I1720" t="s">
        <v>15441</v>
      </c>
      <c r="J1720" t="s">
        <v>2179</v>
      </c>
      <c r="K1720" t="s">
        <v>13254</v>
      </c>
      <c r="L1720">
        <v>6.83</v>
      </c>
      <c r="M1720">
        <v>1</v>
      </c>
      <c r="N1720" t="s">
        <v>59</v>
      </c>
      <c r="O1720" t="s">
        <v>50</v>
      </c>
      <c r="P1720">
        <v>0</v>
      </c>
      <c r="Q1720" t="s">
        <v>51</v>
      </c>
      <c r="R1720" t="s">
        <v>51</v>
      </c>
      <c r="S1720" t="s">
        <v>13737</v>
      </c>
      <c r="T1720">
        <v>0.18580271227955603</v>
      </c>
      <c r="U1720">
        <v>32</v>
      </c>
      <c r="V1720" t="s">
        <v>15481</v>
      </c>
      <c r="W1720" t="s">
        <v>15481</v>
      </c>
      <c r="X1720" t="s">
        <v>13243</v>
      </c>
      <c r="Y1720" s="102">
        <v>45993.385736689816</v>
      </c>
    </row>
    <row r="1721" spans="1:25" x14ac:dyDescent="0.25">
      <c r="A1721">
        <v>2966</v>
      </c>
      <c r="B1721" t="s">
        <v>4286</v>
      </c>
      <c r="C1721" t="s">
        <v>4287</v>
      </c>
      <c r="D1721" t="s">
        <v>4284</v>
      </c>
      <c r="E1721" t="s">
        <v>45</v>
      </c>
      <c r="F1721" t="s">
        <v>1118</v>
      </c>
      <c r="G1721" t="s">
        <v>1206</v>
      </c>
      <c r="H1721">
        <v>2001</v>
      </c>
      <c r="I1721" t="s">
        <v>15440</v>
      </c>
      <c r="J1721" t="s">
        <v>2211</v>
      </c>
      <c r="K1721" t="s">
        <v>13256</v>
      </c>
      <c r="L1721">
        <v>0</v>
      </c>
      <c r="M1721">
        <v>1</v>
      </c>
      <c r="N1721" t="s">
        <v>49</v>
      </c>
      <c r="O1721" t="s">
        <v>479</v>
      </c>
      <c r="P1721">
        <v>0</v>
      </c>
      <c r="Q1721" t="s">
        <v>51</v>
      </c>
      <c r="R1721" t="s">
        <v>51</v>
      </c>
      <c r="S1721" t="s">
        <v>13737</v>
      </c>
      <c r="T1721">
        <v>5.3164593921244681</v>
      </c>
      <c r="U1721">
        <v>61</v>
      </c>
      <c r="V1721" t="s">
        <v>15481</v>
      </c>
      <c r="W1721" t="s">
        <v>15481</v>
      </c>
      <c r="X1721" t="s">
        <v>13243</v>
      </c>
      <c r="Y1721" s="102">
        <v>45993.385736689816</v>
      </c>
    </row>
    <row r="1722" spans="1:25" x14ac:dyDescent="0.25">
      <c r="A1722">
        <v>2967</v>
      </c>
      <c r="B1722" t="s">
        <v>4288</v>
      </c>
      <c r="C1722" t="s">
        <v>4289</v>
      </c>
      <c r="D1722" t="s">
        <v>4290</v>
      </c>
      <c r="E1722" t="s">
        <v>45</v>
      </c>
      <c r="F1722" t="s">
        <v>1118</v>
      </c>
      <c r="G1722" t="s">
        <v>4291</v>
      </c>
      <c r="H1722">
        <v>2001</v>
      </c>
      <c r="I1722" t="s">
        <v>15505</v>
      </c>
      <c r="J1722" t="s">
        <v>2211</v>
      </c>
      <c r="K1722" t="s">
        <v>13256</v>
      </c>
      <c r="L1722">
        <v>0</v>
      </c>
      <c r="M1722">
        <v>1</v>
      </c>
      <c r="N1722" t="s">
        <v>165</v>
      </c>
      <c r="O1722" t="s">
        <v>65</v>
      </c>
      <c r="P1722">
        <v>0</v>
      </c>
      <c r="Q1722" t="s">
        <v>51</v>
      </c>
      <c r="R1722" t="s">
        <v>51</v>
      </c>
      <c r="S1722" t="s">
        <v>13738</v>
      </c>
      <c r="T1722">
        <v>0.56558953809358936</v>
      </c>
      <c r="U1722">
        <v>32.1</v>
      </c>
      <c r="V1722" t="s">
        <v>15481</v>
      </c>
      <c r="W1722" t="s">
        <v>15481</v>
      </c>
      <c r="X1722" t="s">
        <v>13243</v>
      </c>
      <c r="Y1722" s="102">
        <v>45993.385736689816</v>
      </c>
    </row>
    <row r="1723" spans="1:25" x14ac:dyDescent="0.25">
      <c r="A1723">
        <v>2968</v>
      </c>
      <c r="B1723" t="s">
        <v>4292</v>
      </c>
      <c r="C1723" t="s">
        <v>4293</v>
      </c>
      <c r="D1723" t="s">
        <v>4294</v>
      </c>
      <c r="E1723" t="s">
        <v>45</v>
      </c>
      <c r="F1723" t="s">
        <v>1118</v>
      </c>
      <c r="G1723" t="s">
        <v>1206</v>
      </c>
      <c r="H1723">
        <v>1922</v>
      </c>
      <c r="I1723" t="s">
        <v>15440</v>
      </c>
      <c r="J1723" t="s">
        <v>48</v>
      </c>
      <c r="K1723" t="s">
        <v>13256</v>
      </c>
      <c r="L1723">
        <v>1.5</v>
      </c>
      <c r="M1723">
        <v>1</v>
      </c>
      <c r="N1723" t="s">
        <v>59</v>
      </c>
      <c r="O1723" t="s">
        <v>50</v>
      </c>
      <c r="P1723">
        <v>0</v>
      </c>
      <c r="Q1723" t="s">
        <v>51</v>
      </c>
      <c r="R1723" t="s">
        <v>51</v>
      </c>
      <c r="S1723" t="s">
        <v>13739</v>
      </c>
      <c r="T1723">
        <v>6.2778361346172429E-2</v>
      </c>
      <c r="U1723">
        <v>24</v>
      </c>
      <c r="V1723" t="s">
        <v>15481</v>
      </c>
      <c r="W1723" t="s">
        <v>15481</v>
      </c>
      <c r="X1723" t="s">
        <v>13243</v>
      </c>
      <c r="Y1723" s="102">
        <v>45993.385736689816</v>
      </c>
    </row>
    <row r="1724" spans="1:25" x14ac:dyDescent="0.25">
      <c r="A1724">
        <v>2969</v>
      </c>
      <c r="B1724" t="s">
        <v>4295</v>
      </c>
      <c r="C1724" t="s">
        <v>4296</v>
      </c>
      <c r="D1724" t="s">
        <v>4294</v>
      </c>
      <c r="E1724" t="s">
        <v>45</v>
      </c>
      <c r="F1724" t="s">
        <v>1118</v>
      </c>
      <c r="G1724" t="s">
        <v>4297</v>
      </c>
      <c r="H1724">
        <v>1940</v>
      </c>
      <c r="I1724" t="s">
        <v>15450</v>
      </c>
      <c r="J1724" t="s">
        <v>928</v>
      </c>
      <c r="K1724" t="s">
        <v>928</v>
      </c>
      <c r="L1724">
        <v>0</v>
      </c>
      <c r="M1724">
        <v>1</v>
      </c>
      <c r="N1724" t="s">
        <v>59</v>
      </c>
      <c r="O1724" t="s">
        <v>50</v>
      </c>
      <c r="P1724">
        <v>0</v>
      </c>
      <c r="Q1724" t="s">
        <v>51</v>
      </c>
      <c r="R1724" t="s">
        <v>51</v>
      </c>
      <c r="S1724" t="s">
        <v>13739</v>
      </c>
      <c r="T1724">
        <v>0.53120829075166065</v>
      </c>
      <c r="U1724">
        <v>33</v>
      </c>
      <c r="V1724" t="s">
        <v>15481</v>
      </c>
      <c r="W1724" t="s">
        <v>15481</v>
      </c>
      <c r="X1724" t="s">
        <v>13243</v>
      </c>
      <c r="Y1724" s="102">
        <v>45993.385736689816</v>
      </c>
    </row>
    <row r="1725" spans="1:25" x14ac:dyDescent="0.25">
      <c r="A1725">
        <v>2970</v>
      </c>
      <c r="B1725" t="s">
        <v>4298</v>
      </c>
      <c r="C1725" t="s">
        <v>4299</v>
      </c>
      <c r="D1725" t="s">
        <v>13740</v>
      </c>
      <c r="E1725" t="s">
        <v>45</v>
      </c>
      <c r="F1725" t="s">
        <v>1118</v>
      </c>
      <c r="G1725" t="s">
        <v>4300</v>
      </c>
      <c r="H1725">
        <v>1978</v>
      </c>
      <c r="I1725" t="s">
        <v>15470</v>
      </c>
      <c r="J1725" t="s">
        <v>2211</v>
      </c>
      <c r="K1725" t="s">
        <v>13251</v>
      </c>
      <c r="L1725">
        <v>2.5</v>
      </c>
      <c r="M1725">
        <v>1</v>
      </c>
      <c r="N1725" t="s">
        <v>165</v>
      </c>
      <c r="O1725" t="s">
        <v>2759</v>
      </c>
      <c r="P1725">
        <v>0</v>
      </c>
      <c r="Q1725" t="s">
        <v>51</v>
      </c>
      <c r="R1725" t="s">
        <v>51</v>
      </c>
      <c r="S1725" t="s">
        <v>13741</v>
      </c>
      <c r="T1725">
        <v>0.3934498828932495</v>
      </c>
      <c r="U1725">
        <v>42</v>
      </c>
      <c r="V1725" t="s">
        <v>15481</v>
      </c>
      <c r="W1725" t="s">
        <v>15481</v>
      </c>
      <c r="X1725" t="s">
        <v>13243</v>
      </c>
      <c r="Y1725" s="102">
        <v>45993.385736689816</v>
      </c>
    </row>
    <row r="1726" spans="1:25" x14ac:dyDescent="0.25">
      <c r="A1726">
        <v>2971</v>
      </c>
      <c r="B1726" t="s">
        <v>4301</v>
      </c>
      <c r="C1726" t="s">
        <v>4302</v>
      </c>
      <c r="D1726" t="s">
        <v>4303</v>
      </c>
      <c r="E1726" t="s">
        <v>45</v>
      </c>
      <c r="F1726" t="s">
        <v>1118</v>
      </c>
      <c r="G1726" t="s">
        <v>4300</v>
      </c>
      <c r="H1726">
        <v>1996</v>
      </c>
      <c r="I1726" t="s">
        <v>15440</v>
      </c>
      <c r="J1726" t="s">
        <v>2211</v>
      </c>
      <c r="K1726" t="s">
        <v>13256</v>
      </c>
      <c r="L1726">
        <v>0</v>
      </c>
      <c r="M1726">
        <v>1</v>
      </c>
      <c r="N1726" t="s">
        <v>49</v>
      </c>
      <c r="O1726" t="s">
        <v>479</v>
      </c>
      <c r="P1726">
        <v>0</v>
      </c>
      <c r="Q1726" t="s">
        <v>51</v>
      </c>
      <c r="R1726" t="s">
        <v>51</v>
      </c>
      <c r="S1726" t="s">
        <v>13742</v>
      </c>
      <c r="T1726">
        <v>0.98662639222065196</v>
      </c>
      <c r="U1726">
        <v>87.6</v>
      </c>
      <c r="V1726" t="s">
        <v>15481</v>
      </c>
      <c r="W1726" t="s">
        <v>15481</v>
      </c>
      <c r="X1726" t="s">
        <v>13243</v>
      </c>
      <c r="Y1726" s="102">
        <v>45993.385736689816</v>
      </c>
    </row>
    <row r="1727" spans="1:25" x14ac:dyDescent="0.25">
      <c r="A1727">
        <v>2972</v>
      </c>
      <c r="B1727" t="s">
        <v>4304</v>
      </c>
      <c r="C1727" t="s">
        <v>4305</v>
      </c>
      <c r="D1727" t="s">
        <v>4306</v>
      </c>
      <c r="E1727" t="s">
        <v>45</v>
      </c>
      <c r="F1727" t="s">
        <v>1118</v>
      </c>
      <c r="G1727" t="s">
        <v>4307</v>
      </c>
      <c r="H1727">
        <v>1975</v>
      </c>
      <c r="I1727" t="s">
        <v>15440</v>
      </c>
      <c r="J1727" t="s">
        <v>2211</v>
      </c>
      <c r="K1727" t="s">
        <v>13256</v>
      </c>
      <c r="L1727">
        <v>0</v>
      </c>
      <c r="M1727">
        <v>1</v>
      </c>
      <c r="N1727" t="s">
        <v>49</v>
      </c>
      <c r="O1727" t="s">
        <v>479</v>
      </c>
      <c r="P1727">
        <v>0</v>
      </c>
      <c r="Q1727" t="s">
        <v>51</v>
      </c>
      <c r="R1727" t="s">
        <v>51</v>
      </c>
      <c r="S1727" t="s">
        <v>13743</v>
      </c>
      <c r="T1727">
        <v>5.1350910968683721</v>
      </c>
      <c r="U1727">
        <v>42</v>
      </c>
      <c r="V1727" t="s">
        <v>15481</v>
      </c>
      <c r="W1727" t="s">
        <v>15481</v>
      </c>
      <c r="X1727" t="s">
        <v>13243</v>
      </c>
      <c r="Y1727" s="102">
        <v>45993.385736689816</v>
      </c>
    </row>
    <row r="1728" spans="1:25" x14ac:dyDescent="0.25">
      <c r="A1728">
        <v>2973</v>
      </c>
      <c r="B1728" t="s">
        <v>4308</v>
      </c>
      <c r="C1728" t="s">
        <v>4309</v>
      </c>
      <c r="D1728" t="s">
        <v>4310</v>
      </c>
      <c r="E1728" t="s">
        <v>45</v>
      </c>
      <c r="F1728" t="s">
        <v>1118</v>
      </c>
      <c r="G1728" t="s">
        <v>4311</v>
      </c>
      <c r="H1728">
        <v>2012</v>
      </c>
      <c r="I1728" t="s">
        <v>15440</v>
      </c>
      <c r="J1728" t="s">
        <v>2211</v>
      </c>
      <c r="K1728" t="s">
        <v>13256</v>
      </c>
      <c r="L1728">
        <v>0</v>
      </c>
      <c r="M1728">
        <v>1</v>
      </c>
      <c r="N1728" t="s">
        <v>49</v>
      </c>
      <c r="O1728" t="s">
        <v>479</v>
      </c>
      <c r="P1728">
        <v>0</v>
      </c>
      <c r="Q1728" t="s">
        <v>51</v>
      </c>
      <c r="R1728" t="s">
        <v>51</v>
      </c>
      <c r="S1728" t="s">
        <v>13744</v>
      </c>
      <c r="T1728">
        <v>1.2953642095136544</v>
      </c>
      <c r="U1728">
        <v>64.5</v>
      </c>
      <c r="V1728" t="s">
        <v>15481</v>
      </c>
      <c r="W1728" t="s">
        <v>15481</v>
      </c>
      <c r="X1728" t="s">
        <v>13243</v>
      </c>
      <c r="Y1728" s="102">
        <v>45993.385736689816</v>
      </c>
    </row>
    <row r="1729" spans="1:25" x14ac:dyDescent="0.25">
      <c r="A1729">
        <v>2974</v>
      </c>
      <c r="B1729" t="s">
        <v>15949</v>
      </c>
      <c r="C1729" t="s">
        <v>10921</v>
      </c>
      <c r="D1729" t="s">
        <v>4310</v>
      </c>
      <c r="E1729" t="s">
        <v>45</v>
      </c>
      <c r="F1729" t="s">
        <v>1118</v>
      </c>
      <c r="G1729" t="s">
        <v>4312</v>
      </c>
      <c r="H1729">
        <v>2022</v>
      </c>
      <c r="I1729" t="s">
        <v>15450</v>
      </c>
      <c r="J1729" t="s">
        <v>2211</v>
      </c>
      <c r="K1729" t="s">
        <v>13256</v>
      </c>
      <c r="L1729">
        <v>0</v>
      </c>
      <c r="M1729">
        <v>1</v>
      </c>
      <c r="N1729" t="s">
        <v>49</v>
      </c>
      <c r="O1729" t="s">
        <v>479</v>
      </c>
      <c r="P1729">
        <v>0</v>
      </c>
      <c r="Q1729" t="s">
        <v>51</v>
      </c>
      <c r="R1729" t="s">
        <v>51</v>
      </c>
      <c r="S1729" t="s">
        <v>13745</v>
      </c>
      <c r="T1729">
        <v>1.6595569582578269</v>
      </c>
      <c r="U1729">
        <v>40</v>
      </c>
      <c r="V1729" t="s">
        <v>15481</v>
      </c>
      <c r="W1729" t="s">
        <v>15481</v>
      </c>
      <c r="X1729" t="s">
        <v>13243</v>
      </c>
      <c r="Y1729" s="102">
        <v>45993.385736689816</v>
      </c>
    </row>
    <row r="1730" spans="1:25" x14ac:dyDescent="0.25">
      <c r="A1730">
        <v>2975</v>
      </c>
      <c r="B1730" t="s">
        <v>4313</v>
      </c>
      <c r="C1730" t="s">
        <v>4314</v>
      </c>
      <c r="D1730" t="s">
        <v>4315</v>
      </c>
      <c r="E1730" t="s">
        <v>45</v>
      </c>
      <c r="F1730" t="s">
        <v>1118</v>
      </c>
      <c r="G1730" t="s">
        <v>1176</v>
      </c>
      <c r="H1730">
        <v>1992</v>
      </c>
      <c r="I1730" t="s">
        <v>15450</v>
      </c>
      <c r="J1730" t="s">
        <v>928</v>
      </c>
      <c r="K1730" t="s">
        <v>13256</v>
      </c>
      <c r="L1730">
        <v>0</v>
      </c>
      <c r="M1730">
        <v>1</v>
      </c>
      <c r="N1730" t="s">
        <v>928</v>
      </c>
      <c r="O1730" t="s">
        <v>50</v>
      </c>
      <c r="P1730">
        <v>0</v>
      </c>
      <c r="Q1730" t="s">
        <v>51</v>
      </c>
      <c r="R1730" t="s">
        <v>51</v>
      </c>
      <c r="S1730" t="s">
        <v>13746</v>
      </c>
      <c r="T1730">
        <v>0.97816269196174854</v>
      </c>
      <c r="U1730">
        <v>30</v>
      </c>
      <c r="V1730" t="s">
        <v>15481</v>
      </c>
      <c r="W1730" t="s">
        <v>15481</v>
      </c>
      <c r="X1730" t="s">
        <v>13243</v>
      </c>
      <c r="Y1730" s="102">
        <v>45993.385736689816</v>
      </c>
    </row>
    <row r="1731" spans="1:25" x14ac:dyDescent="0.25">
      <c r="A1731">
        <v>2976</v>
      </c>
      <c r="B1731" t="s">
        <v>4316</v>
      </c>
      <c r="C1731" t="s">
        <v>4317</v>
      </c>
      <c r="D1731" t="s">
        <v>4318</v>
      </c>
      <c r="E1731" t="s">
        <v>45</v>
      </c>
      <c r="F1731" t="s">
        <v>1118</v>
      </c>
      <c r="G1731" t="s">
        <v>4319</v>
      </c>
      <c r="H1731">
        <v>1972</v>
      </c>
      <c r="I1731" t="s">
        <v>15440</v>
      </c>
      <c r="J1731" t="s">
        <v>48</v>
      </c>
      <c r="K1731" t="s">
        <v>13279</v>
      </c>
      <c r="L1731">
        <v>0.5</v>
      </c>
      <c r="M1731">
        <v>1</v>
      </c>
      <c r="N1731" t="s">
        <v>49</v>
      </c>
      <c r="O1731" t="s">
        <v>50</v>
      </c>
      <c r="P1731">
        <v>0</v>
      </c>
      <c r="Q1731" t="s">
        <v>51</v>
      </c>
      <c r="R1731" t="s">
        <v>51</v>
      </c>
      <c r="S1731" t="s">
        <v>13747</v>
      </c>
      <c r="T1731">
        <v>0.19847008662787713</v>
      </c>
      <c r="U1731">
        <v>103</v>
      </c>
      <c r="V1731" t="s">
        <v>15172</v>
      </c>
      <c r="W1731" t="s">
        <v>15172</v>
      </c>
      <c r="X1731" t="s">
        <v>13243</v>
      </c>
      <c r="Y1731" s="102">
        <v>45993.385736689816</v>
      </c>
    </row>
    <row r="1732" spans="1:25" x14ac:dyDescent="0.25">
      <c r="A1732">
        <v>2977</v>
      </c>
      <c r="B1732" t="s">
        <v>4320</v>
      </c>
      <c r="C1732" t="s">
        <v>4321</v>
      </c>
      <c r="D1732" t="s">
        <v>4318</v>
      </c>
      <c r="E1732" t="s">
        <v>45</v>
      </c>
      <c r="F1732" t="s">
        <v>1118</v>
      </c>
      <c r="G1732" t="s">
        <v>4322</v>
      </c>
      <c r="H1732">
        <v>1979</v>
      </c>
      <c r="I1732" t="s">
        <v>15440</v>
      </c>
      <c r="J1732" t="s">
        <v>48</v>
      </c>
      <c r="K1732" t="s">
        <v>13256</v>
      </c>
      <c r="L1732">
        <v>0</v>
      </c>
      <c r="M1732">
        <v>3</v>
      </c>
      <c r="N1732" t="s">
        <v>49</v>
      </c>
      <c r="O1732" t="s">
        <v>50</v>
      </c>
      <c r="P1732">
        <v>0</v>
      </c>
      <c r="Q1732" t="s">
        <v>51</v>
      </c>
      <c r="R1732" t="s">
        <v>51</v>
      </c>
      <c r="S1732" t="s">
        <v>13747</v>
      </c>
      <c r="T1732">
        <v>3.4649331780510995</v>
      </c>
      <c r="U1732">
        <v>208.9</v>
      </c>
      <c r="V1732" t="s">
        <v>15172</v>
      </c>
      <c r="W1732" t="s">
        <v>15172</v>
      </c>
      <c r="X1732" t="s">
        <v>13243</v>
      </c>
      <c r="Y1732" s="102">
        <v>45993.385736689816</v>
      </c>
    </row>
    <row r="1733" spans="1:25" x14ac:dyDescent="0.25">
      <c r="A1733">
        <v>2978</v>
      </c>
      <c r="B1733" t="s">
        <v>4323</v>
      </c>
      <c r="C1733" t="s">
        <v>4324</v>
      </c>
      <c r="D1733" t="s">
        <v>4318</v>
      </c>
      <c r="E1733" t="s">
        <v>45</v>
      </c>
      <c r="F1733" t="s">
        <v>1118</v>
      </c>
      <c r="G1733" t="s">
        <v>4325</v>
      </c>
      <c r="H1733">
        <v>1982</v>
      </c>
      <c r="I1733" t="s">
        <v>15440</v>
      </c>
      <c r="J1733" t="s">
        <v>51</v>
      </c>
      <c r="K1733" t="s">
        <v>15442</v>
      </c>
      <c r="L1733">
        <v>0</v>
      </c>
      <c r="M1733">
        <v>1</v>
      </c>
      <c r="N1733" t="s">
        <v>59</v>
      </c>
      <c r="O1733" t="s">
        <v>116</v>
      </c>
      <c r="P1733">
        <v>0</v>
      </c>
      <c r="Q1733" t="s">
        <v>51</v>
      </c>
      <c r="R1733" t="s">
        <v>51</v>
      </c>
      <c r="S1733" t="s">
        <v>13747</v>
      </c>
      <c r="T1733">
        <v>3.8167971803249623</v>
      </c>
      <c r="U1733">
        <v>20</v>
      </c>
      <c r="V1733" t="s">
        <v>15172</v>
      </c>
      <c r="W1733" t="s">
        <v>15172</v>
      </c>
      <c r="X1733" t="s">
        <v>13243</v>
      </c>
      <c r="Y1733" s="102">
        <v>45993.385736689816</v>
      </c>
    </row>
    <row r="1734" spans="1:25" x14ac:dyDescent="0.25">
      <c r="A1734">
        <v>2979</v>
      </c>
      <c r="B1734" t="s">
        <v>4326</v>
      </c>
      <c r="C1734" t="s">
        <v>4327</v>
      </c>
      <c r="D1734" t="s">
        <v>4328</v>
      </c>
      <c r="E1734" t="s">
        <v>45</v>
      </c>
      <c r="F1734" t="s">
        <v>1118</v>
      </c>
      <c r="G1734" t="s">
        <v>4329</v>
      </c>
      <c r="H1734">
        <v>1928</v>
      </c>
      <c r="I1734" t="s">
        <v>15450</v>
      </c>
      <c r="J1734" t="s">
        <v>928</v>
      </c>
      <c r="K1734" t="s">
        <v>928</v>
      </c>
      <c r="L1734">
        <v>3</v>
      </c>
      <c r="M1734">
        <v>1</v>
      </c>
      <c r="N1734" t="s">
        <v>59</v>
      </c>
      <c r="O1734" t="s">
        <v>2278</v>
      </c>
      <c r="P1734">
        <v>0</v>
      </c>
      <c r="Q1734" t="s">
        <v>51</v>
      </c>
      <c r="R1734" t="s">
        <v>51</v>
      </c>
      <c r="S1734" t="s">
        <v>13748</v>
      </c>
      <c r="T1734">
        <v>1.5967409305144202</v>
      </c>
      <c r="U1734">
        <v>82</v>
      </c>
      <c r="V1734" t="s">
        <v>15481</v>
      </c>
      <c r="W1734" t="s">
        <v>15481</v>
      </c>
      <c r="X1734" t="s">
        <v>13243</v>
      </c>
      <c r="Y1734" s="102">
        <v>45993.385736689816</v>
      </c>
    </row>
    <row r="1735" spans="1:25" x14ac:dyDescent="0.25">
      <c r="A1735">
        <v>2980</v>
      </c>
      <c r="B1735" t="s">
        <v>4330</v>
      </c>
      <c r="C1735" t="s">
        <v>4331</v>
      </c>
      <c r="D1735" t="s">
        <v>4332</v>
      </c>
      <c r="E1735" t="s">
        <v>45</v>
      </c>
      <c r="F1735" t="s">
        <v>1118</v>
      </c>
      <c r="G1735" t="s">
        <v>4333</v>
      </c>
      <c r="H1735">
        <v>1985</v>
      </c>
      <c r="I1735" t="s">
        <v>15450</v>
      </c>
      <c r="J1735" t="s">
        <v>928</v>
      </c>
      <c r="K1735" t="s">
        <v>928</v>
      </c>
      <c r="L1735">
        <v>0</v>
      </c>
      <c r="M1735">
        <v>1</v>
      </c>
      <c r="N1735" t="s">
        <v>928</v>
      </c>
      <c r="O1735" t="s">
        <v>50</v>
      </c>
      <c r="P1735">
        <v>0</v>
      </c>
      <c r="Q1735" t="s">
        <v>51</v>
      </c>
      <c r="R1735" t="s">
        <v>51</v>
      </c>
      <c r="S1735" t="s">
        <v>13749</v>
      </c>
      <c r="T1735">
        <v>4.9560000000000003E-3</v>
      </c>
      <c r="U1735">
        <v>28</v>
      </c>
      <c r="V1735" t="s">
        <v>15172</v>
      </c>
      <c r="W1735" t="s">
        <v>15172</v>
      </c>
      <c r="X1735" t="s">
        <v>13243</v>
      </c>
      <c r="Y1735" s="102">
        <v>45993.385736689816</v>
      </c>
    </row>
    <row r="1736" spans="1:25" x14ac:dyDescent="0.25">
      <c r="A1736">
        <v>2982</v>
      </c>
      <c r="B1736" t="s">
        <v>4334</v>
      </c>
      <c r="C1736" t="s">
        <v>4335</v>
      </c>
      <c r="D1736" t="s">
        <v>4336</v>
      </c>
      <c r="E1736" t="s">
        <v>45</v>
      </c>
      <c r="F1736" t="s">
        <v>1118</v>
      </c>
      <c r="G1736" t="s">
        <v>4337</v>
      </c>
      <c r="H1736">
        <v>1976</v>
      </c>
      <c r="I1736" t="s">
        <v>15450</v>
      </c>
      <c r="J1736" t="s">
        <v>928</v>
      </c>
      <c r="K1736" t="s">
        <v>13344</v>
      </c>
      <c r="L1736">
        <v>5.8</v>
      </c>
      <c r="M1736">
        <v>1</v>
      </c>
      <c r="N1736" t="s">
        <v>59</v>
      </c>
      <c r="O1736" t="s">
        <v>50</v>
      </c>
      <c r="P1736">
        <v>0</v>
      </c>
      <c r="Q1736" t="s">
        <v>51</v>
      </c>
      <c r="R1736" t="s">
        <v>51</v>
      </c>
      <c r="S1736" t="s">
        <v>13750</v>
      </c>
      <c r="T1736">
        <v>0.16017600000000001</v>
      </c>
      <c r="U1736">
        <v>29</v>
      </c>
      <c r="V1736" t="s">
        <v>15481</v>
      </c>
      <c r="W1736" t="s">
        <v>15481</v>
      </c>
      <c r="X1736" t="s">
        <v>13242</v>
      </c>
      <c r="Y1736" s="102">
        <v>45993.385736689816</v>
      </c>
    </row>
    <row r="1737" spans="1:25" x14ac:dyDescent="0.25">
      <c r="A1737">
        <v>2983</v>
      </c>
      <c r="B1737" t="s">
        <v>4338</v>
      </c>
      <c r="C1737" t="s">
        <v>4339</v>
      </c>
      <c r="D1737" t="s">
        <v>4340</v>
      </c>
      <c r="E1737" t="s">
        <v>45</v>
      </c>
      <c r="F1737" t="s">
        <v>1118</v>
      </c>
      <c r="G1737" t="s">
        <v>4341</v>
      </c>
      <c r="H1737">
        <v>1964</v>
      </c>
      <c r="I1737" t="s">
        <v>15470</v>
      </c>
      <c r="J1737" t="s">
        <v>48</v>
      </c>
      <c r="K1737" t="s">
        <v>13256</v>
      </c>
      <c r="L1737">
        <v>0</v>
      </c>
      <c r="M1737">
        <v>3</v>
      </c>
      <c r="N1737" t="s">
        <v>49</v>
      </c>
      <c r="O1737" t="s">
        <v>50</v>
      </c>
      <c r="P1737">
        <v>0</v>
      </c>
      <c r="Q1737" t="s">
        <v>51</v>
      </c>
      <c r="R1737" t="s">
        <v>51</v>
      </c>
      <c r="S1737" t="s">
        <v>13751</v>
      </c>
      <c r="T1737">
        <v>4.1976843505777343E-2</v>
      </c>
      <c r="U1737">
        <v>200</v>
      </c>
      <c r="V1737" t="s">
        <v>15481</v>
      </c>
      <c r="W1737" t="s">
        <v>15481</v>
      </c>
      <c r="X1737" t="s">
        <v>13242</v>
      </c>
      <c r="Y1737" s="102">
        <v>45993.385736689816</v>
      </c>
    </row>
    <row r="1738" spans="1:25" x14ac:dyDescent="0.25">
      <c r="A1738">
        <v>2985</v>
      </c>
      <c r="B1738" t="s">
        <v>4342</v>
      </c>
      <c r="C1738" t="s">
        <v>4343</v>
      </c>
      <c r="D1738" t="s">
        <v>2778</v>
      </c>
      <c r="E1738" t="s">
        <v>45</v>
      </c>
      <c r="F1738" t="s">
        <v>1118</v>
      </c>
      <c r="G1738" t="s">
        <v>2779</v>
      </c>
      <c r="H1738">
        <v>1894</v>
      </c>
      <c r="I1738" t="s">
        <v>15450</v>
      </c>
      <c r="J1738" t="s">
        <v>928</v>
      </c>
      <c r="K1738" t="s">
        <v>928</v>
      </c>
      <c r="L1738">
        <v>0</v>
      </c>
      <c r="M1738">
        <v>1</v>
      </c>
      <c r="N1738" t="s">
        <v>59</v>
      </c>
      <c r="O1738" t="s">
        <v>2278</v>
      </c>
      <c r="P1738">
        <v>3</v>
      </c>
      <c r="Q1738" t="s">
        <v>928</v>
      </c>
      <c r="R1738" t="s">
        <v>50</v>
      </c>
      <c r="S1738" t="s">
        <v>13414</v>
      </c>
      <c r="T1738">
        <v>0.63937503813753505</v>
      </c>
      <c r="U1738">
        <v>156</v>
      </c>
      <c r="V1738" t="s">
        <v>15481</v>
      </c>
      <c r="W1738" t="s">
        <v>15481</v>
      </c>
      <c r="X1738" t="s">
        <v>13242</v>
      </c>
      <c r="Y1738" s="102">
        <v>45993.385736689816</v>
      </c>
    </row>
    <row r="1739" spans="1:25" x14ac:dyDescent="0.25">
      <c r="A1739">
        <v>2986</v>
      </c>
      <c r="B1739" t="s">
        <v>15277</v>
      </c>
      <c r="C1739" t="s">
        <v>1171</v>
      </c>
      <c r="D1739" t="s">
        <v>15278</v>
      </c>
      <c r="E1739" t="s">
        <v>45</v>
      </c>
      <c r="F1739" t="s">
        <v>1118</v>
      </c>
      <c r="G1739" t="s">
        <v>4344</v>
      </c>
      <c r="H1739">
        <v>2020</v>
      </c>
      <c r="I1739" t="s">
        <v>15441</v>
      </c>
      <c r="J1739" t="s">
        <v>260</v>
      </c>
      <c r="K1739" t="s">
        <v>13256</v>
      </c>
      <c r="L1739">
        <v>0</v>
      </c>
      <c r="M1739">
        <v>2</v>
      </c>
      <c r="N1739" t="s">
        <v>49</v>
      </c>
      <c r="O1739" t="s">
        <v>479</v>
      </c>
      <c r="P1739">
        <v>0</v>
      </c>
      <c r="Q1739" t="s">
        <v>51</v>
      </c>
      <c r="R1739" t="s">
        <v>51</v>
      </c>
      <c r="S1739" t="s">
        <v>15549</v>
      </c>
      <c r="T1739">
        <v>2.2048807600071592</v>
      </c>
      <c r="U1739">
        <v>254.5</v>
      </c>
      <c r="V1739" t="s">
        <v>15481</v>
      </c>
      <c r="W1739" t="s">
        <v>15481</v>
      </c>
      <c r="X1739" t="s">
        <v>13243</v>
      </c>
      <c r="Y1739" s="102">
        <v>45993.385736689816</v>
      </c>
    </row>
    <row r="1740" spans="1:25" x14ac:dyDescent="0.25">
      <c r="A1740">
        <v>2987</v>
      </c>
      <c r="B1740" t="s">
        <v>4345</v>
      </c>
      <c r="C1740" t="s">
        <v>4346</v>
      </c>
      <c r="D1740" t="s">
        <v>4347</v>
      </c>
      <c r="E1740" t="s">
        <v>45</v>
      </c>
      <c r="F1740" t="s">
        <v>1118</v>
      </c>
      <c r="G1740" t="s">
        <v>4348</v>
      </c>
      <c r="H1740">
        <v>1924</v>
      </c>
      <c r="I1740" t="s">
        <v>15450</v>
      </c>
      <c r="J1740" t="s">
        <v>928</v>
      </c>
      <c r="K1740" t="s">
        <v>928</v>
      </c>
      <c r="L1740">
        <v>0</v>
      </c>
      <c r="M1740">
        <v>1</v>
      </c>
      <c r="N1740" t="s">
        <v>59</v>
      </c>
      <c r="O1740" t="s">
        <v>2278</v>
      </c>
      <c r="P1740">
        <v>0</v>
      </c>
      <c r="Q1740" t="s">
        <v>51</v>
      </c>
      <c r="R1740" t="s">
        <v>51</v>
      </c>
      <c r="S1740" t="s">
        <v>13753</v>
      </c>
      <c r="T1740">
        <v>0.54684170640503238</v>
      </c>
      <c r="U1740">
        <v>82</v>
      </c>
      <c r="V1740" t="s">
        <v>15481</v>
      </c>
      <c r="W1740" t="s">
        <v>15481</v>
      </c>
      <c r="X1740" t="s">
        <v>13243</v>
      </c>
      <c r="Y1740" s="102">
        <v>45993.385736689816</v>
      </c>
    </row>
    <row r="1741" spans="1:25" x14ac:dyDescent="0.25">
      <c r="A1741">
        <v>2988</v>
      </c>
      <c r="B1741" t="s">
        <v>4349</v>
      </c>
      <c r="C1741" t="s">
        <v>4350</v>
      </c>
      <c r="D1741" t="s">
        <v>4351</v>
      </c>
      <c r="E1741" t="s">
        <v>45</v>
      </c>
      <c r="F1741" t="s">
        <v>1118</v>
      </c>
      <c r="G1741" t="s">
        <v>4352</v>
      </c>
      <c r="H1741">
        <v>1997</v>
      </c>
      <c r="I1741" t="s">
        <v>15440</v>
      </c>
      <c r="J1741" t="s">
        <v>2211</v>
      </c>
      <c r="K1741" t="s">
        <v>13256</v>
      </c>
      <c r="L1741">
        <v>0</v>
      </c>
      <c r="M1741">
        <v>1</v>
      </c>
      <c r="N1741" t="s">
        <v>49</v>
      </c>
      <c r="O1741" t="s">
        <v>479</v>
      </c>
      <c r="P1741">
        <v>0</v>
      </c>
      <c r="Q1741" t="s">
        <v>51</v>
      </c>
      <c r="R1741" t="s">
        <v>51</v>
      </c>
      <c r="S1741" t="s">
        <v>13754</v>
      </c>
      <c r="T1741">
        <v>0.43236910092663061</v>
      </c>
      <c r="U1741">
        <v>112.8</v>
      </c>
      <c r="V1741" t="s">
        <v>15481</v>
      </c>
      <c r="W1741" t="s">
        <v>15481</v>
      </c>
      <c r="X1741" t="s">
        <v>13243</v>
      </c>
      <c r="Y1741" s="102">
        <v>45993.385736689816</v>
      </c>
    </row>
    <row r="1742" spans="1:25" x14ac:dyDescent="0.25">
      <c r="A1742">
        <v>2989</v>
      </c>
      <c r="B1742" t="s">
        <v>4353</v>
      </c>
      <c r="C1742" t="s">
        <v>4354</v>
      </c>
      <c r="D1742" t="s">
        <v>4355</v>
      </c>
      <c r="E1742" t="s">
        <v>45</v>
      </c>
      <c r="F1742" t="s">
        <v>1118</v>
      </c>
      <c r="G1742" t="s">
        <v>4356</v>
      </c>
      <c r="H1742">
        <v>2008</v>
      </c>
      <c r="I1742" t="s">
        <v>15440</v>
      </c>
      <c r="J1742" t="s">
        <v>2211</v>
      </c>
      <c r="K1742" t="s">
        <v>13256</v>
      </c>
      <c r="L1742">
        <v>0</v>
      </c>
      <c r="M1742">
        <v>1</v>
      </c>
      <c r="N1742" t="s">
        <v>49</v>
      </c>
      <c r="O1742" t="s">
        <v>479</v>
      </c>
      <c r="P1742">
        <v>0</v>
      </c>
      <c r="Q1742" t="s">
        <v>51</v>
      </c>
      <c r="R1742" t="s">
        <v>51</v>
      </c>
      <c r="S1742" t="s">
        <v>13755</v>
      </c>
      <c r="T1742">
        <v>0.85304114290886113</v>
      </c>
      <c r="U1742">
        <v>102.5</v>
      </c>
      <c r="V1742" t="s">
        <v>15481</v>
      </c>
      <c r="W1742" t="s">
        <v>15481</v>
      </c>
      <c r="X1742" t="s">
        <v>13243</v>
      </c>
      <c r="Y1742" s="102">
        <v>45993.385736689816</v>
      </c>
    </row>
    <row r="1743" spans="1:25" x14ac:dyDescent="0.25">
      <c r="A1743">
        <v>2990</v>
      </c>
      <c r="B1743" t="s">
        <v>4357</v>
      </c>
      <c r="C1743" t="s">
        <v>4358</v>
      </c>
      <c r="D1743" t="s">
        <v>15279</v>
      </c>
      <c r="E1743" t="s">
        <v>45</v>
      </c>
      <c r="F1743" t="s">
        <v>1118</v>
      </c>
      <c r="G1743" t="s">
        <v>4360</v>
      </c>
      <c r="H1743">
        <v>1974</v>
      </c>
      <c r="I1743" t="s">
        <v>15440</v>
      </c>
      <c r="J1743" t="s">
        <v>48</v>
      </c>
      <c r="K1743" t="s">
        <v>13256</v>
      </c>
      <c r="L1743">
        <v>0</v>
      </c>
      <c r="M1743">
        <v>1</v>
      </c>
      <c r="N1743" t="s">
        <v>49</v>
      </c>
      <c r="O1743" t="s">
        <v>50</v>
      </c>
      <c r="P1743">
        <v>0</v>
      </c>
      <c r="Q1743" t="s">
        <v>51</v>
      </c>
      <c r="R1743" t="s">
        <v>51</v>
      </c>
      <c r="S1743" t="s">
        <v>13756</v>
      </c>
      <c r="T1743">
        <v>10.727978999999999</v>
      </c>
      <c r="U1743">
        <v>70</v>
      </c>
      <c r="V1743" t="s">
        <v>15481</v>
      </c>
      <c r="W1743" t="s">
        <v>15481</v>
      </c>
      <c r="X1743" t="s">
        <v>13243</v>
      </c>
      <c r="Y1743" s="102">
        <v>45993.385736689816</v>
      </c>
    </row>
    <row r="1744" spans="1:25" x14ac:dyDescent="0.25">
      <c r="A1744">
        <v>2991</v>
      </c>
      <c r="B1744" t="s">
        <v>4361</v>
      </c>
      <c r="C1744" t="s">
        <v>4362</v>
      </c>
      <c r="D1744" t="s">
        <v>15279</v>
      </c>
      <c r="E1744" t="s">
        <v>45</v>
      </c>
      <c r="F1744" t="s">
        <v>1118</v>
      </c>
      <c r="G1744" t="s">
        <v>4363</v>
      </c>
      <c r="H1744">
        <v>1954</v>
      </c>
      <c r="I1744" t="s">
        <v>15450</v>
      </c>
      <c r="J1744" t="s">
        <v>928</v>
      </c>
      <c r="K1744" t="s">
        <v>13256</v>
      </c>
      <c r="L1744">
        <v>3</v>
      </c>
      <c r="M1744">
        <v>1</v>
      </c>
      <c r="N1744" t="s">
        <v>928</v>
      </c>
      <c r="O1744" t="s">
        <v>50</v>
      </c>
      <c r="P1744">
        <v>0</v>
      </c>
      <c r="Q1744" t="s">
        <v>51</v>
      </c>
      <c r="R1744" t="s">
        <v>51</v>
      </c>
      <c r="S1744" t="s">
        <v>13756</v>
      </c>
      <c r="T1744">
        <v>13.281720999999999</v>
      </c>
      <c r="U1744">
        <v>31</v>
      </c>
      <c r="V1744" t="s">
        <v>15481</v>
      </c>
      <c r="W1744" t="s">
        <v>15481</v>
      </c>
      <c r="X1744" t="s">
        <v>13243</v>
      </c>
      <c r="Y1744" s="102">
        <v>45993.385736689816</v>
      </c>
    </row>
    <row r="1745" spans="1:25" x14ac:dyDescent="0.25">
      <c r="A1745">
        <v>2992</v>
      </c>
      <c r="B1745" t="s">
        <v>4364</v>
      </c>
      <c r="C1745" t="s">
        <v>4365</v>
      </c>
      <c r="D1745" t="s">
        <v>4359</v>
      </c>
      <c r="E1745" t="s">
        <v>45</v>
      </c>
      <c r="F1745" t="s">
        <v>1118</v>
      </c>
      <c r="G1745" t="s">
        <v>4366</v>
      </c>
      <c r="H1745">
        <v>1996</v>
      </c>
      <c r="I1745" t="s">
        <v>15450</v>
      </c>
      <c r="J1745" t="s">
        <v>928</v>
      </c>
      <c r="K1745" t="s">
        <v>13256</v>
      </c>
      <c r="L1745">
        <v>0</v>
      </c>
      <c r="M1745">
        <v>1</v>
      </c>
      <c r="N1745" t="s">
        <v>928</v>
      </c>
      <c r="O1745" t="s">
        <v>50</v>
      </c>
      <c r="P1745">
        <v>0</v>
      </c>
      <c r="Q1745" t="s">
        <v>51</v>
      </c>
      <c r="R1745" t="s">
        <v>51</v>
      </c>
      <c r="S1745" t="s">
        <v>13756</v>
      </c>
      <c r="T1745">
        <v>15.804660731641942</v>
      </c>
      <c r="U1745">
        <v>28</v>
      </c>
      <c r="V1745" t="s">
        <v>15481</v>
      </c>
      <c r="W1745" t="s">
        <v>15481</v>
      </c>
      <c r="X1745" t="s">
        <v>13243</v>
      </c>
      <c r="Y1745" s="102">
        <v>45993.385736689816</v>
      </c>
    </row>
    <row r="1746" spans="1:25" x14ac:dyDescent="0.25">
      <c r="A1746">
        <v>2994</v>
      </c>
      <c r="B1746" t="s">
        <v>4367</v>
      </c>
      <c r="C1746" t="s">
        <v>4368</v>
      </c>
      <c r="D1746" t="s">
        <v>4369</v>
      </c>
      <c r="E1746" t="s">
        <v>45</v>
      </c>
      <c r="F1746" t="s">
        <v>1118</v>
      </c>
      <c r="G1746" t="s">
        <v>4370</v>
      </c>
      <c r="H1746">
        <v>1986</v>
      </c>
      <c r="I1746" t="s">
        <v>15450</v>
      </c>
      <c r="J1746" t="s">
        <v>2179</v>
      </c>
      <c r="K1746" t="s">
        <v>13254</v>
      </c>
      <c r="L1746">
        <v>5</v>
      </c>
      <c r="M1746">
        <v>1</v>
      </c>
      <c r="N1746" t="s">
        <v>928</v>
      </c>
      <c r="O1746" t="s">
        <v>50</v>
      </c>
      <c r="P1746">
        <v>0</v>
      </c>
      <c r="Q1746" t="s">
        <v>51</v>
      </c>
      <c r="R1746" t="s">
        <v>51</v>
      </c>
      <c r="S1746" t="s">
        <v>13757</v>
      </c>
      <c r="T1746">
        <v>7.1600792328508209</v>
      </c>
      <c r="U1746">
        <v>30</v>
      </c>
      <c r="V1746" t="s">
        <v>15481</v>
      </c>
      <c r="W1746" t="s">
        <v>15481</v>
      </c>
      <c r="X1746" t="s">
        <v>13243</v>
      </c>
      <c r="Y1746" s="102">
        <v>45993.385736689816</v>
      </c>
    </row>
    <row r="1747" spans="1:25" x14ac:dyDescent="0.25">
      <c r="A1747">
        <v>2995</v>
      </c>
      <c r="B1747" t="s">
        <v>4371</v>
      </c>
      <c r="C1747" t="s">
        <v>4372</v>
      </c>
      <c r="D1747" t="s">
        <v>4369</v>
      </c>
      <c r="E1747" t="s">
        <v>45</v>
      </c>
      <c r="F1747" t="s">
        <v>1118</v>
      </c>
      <c r="G1747" t="s">
        <v>4373</v>
      </c>
      <c r="H1747">
        <v>2002</v>
      </c>
      <c r="I1747" t="s">
        <v>15440</v>
      </c>
      <c r="J1747" t="s">
        <v>51</v>
      </c>
      <c r="K1747" t="s">
        <v>15442</v>
      </c>
      <c r="L1747">
        <v>24</v>
      </c>
      <c r="M1747">
        <v>1</v>
      </c>
      <c r="N1747" t="s">
        <v>2467</v>
      </c>
      <c r="O1747" t="s">
        <v>116</v>
      </c>
      <c r="P1747">
        <v>0</v>
      </c>
      <c r="Q1747" t="s">
        <v>51</v>
      </c>
      <c r="R1747" t="s">
        <v>51</v>
      </c>
      <c r="S1747" t="s">
        <v>13757</v>
      </c>
      <c r="T1747">
        <v>7.8405489859679989</v>
      </c>
      <c r="U1747">
        <v>22.5</v>
      </c>
      <c r="V1747" t="s">
        <v>15481</v>
      </c>
      <c r="W1747" t="s">
        <v>15481</v>
      </c>
      <c r="X1747" t="s">
        <v>13243</v>
      </c>
      <c r="Y1747" s="102">
        <v>45993.385736689816</v>
      </c>
    </row>
    <row r="1748" spans="1:25" x14ac:dyDescent="0.25">
      <c r="A1748">
        <v>2996</v>
      </c>
      <c r="B1748" t="s">
        <v>4374</v>
      </c>
      <c r="C1748" t="s">
        <v>4375</v>
      </c>
      <c r="D1748" t="s">
        <v>4376</v>
      </c>
      <c r="E1748" t="s">
        <v>45</v>
      </c>
      <c r="F1748" t="s">
        <v>1118</v>
      </c>
      <c r="G1748" t="s">
        <v>4373</v>
      </c>
      <c r="H1748">
        <v>1956</v>
      </c>
      <c r="I1748" t="s">
        <v>15440</v>
      </c>
      <c r="J1748" t="s">
        <v>928</v>
      </c>
      <c r="K1748" t="s">
        <v>13254</v>
      </c>
      <c r="L1748">
        <v>4</v>
      </c>
      <c r="M1748">
        <v>1</v>
      </c>
      <c r="N1748" t="s">
        <v>928</v>
      </c>
      <c r="O1748" t="s">
        <v>50</v>
      </c>
      <c r="P1748">
        <v>0</v>
      </c>
      <c r="Q1748" t="s">
        <v>51</v>
      </c>
      <c r="R1748" t="s">
        <v>51</v>
      </c>
      <c r="S1748" t="s">
        <v>13758</v>
      </c>
      <c r="T1748">
        <v>0.59207642143371686</v>
      </c>
      <c r="U1748">
        <v>25</v>
      </c>
      <c r="V1748" t="s">
        <v>15481</v>
      </c>
      <c r="W1748" t="s">
        <v>15481</v>
      </c>
      <c r="X1748" t="s">
        <v>13243</v>
      </c>
      <c r="Y1748" s="102">
        <v>45993.385736689816</v>
      </c>
    </row>
    <row r="1749" spans="1:25" x14ac:dyDescent="0.25">
      <c r="A1749">
        <v>2997</v>
      </c>
      <c r="B1749" t="s">
        <v>4377</v>
      </c>
      <c r="C1749" t="s">
        <v>4378</v>
      </c>
      <c r="D1749" t="s">
        <v>4379</v>
      </c>
      <c r="E1749" t="s">
        <v>45</v>
      </c>
      <c r="F1749" t="s">
        <v>1118</v>
      </c>
      <c r="G1749" t="s">
        <v>4380</v>
      </c>
      <c r="H1749">
        <v>2007</v>
      </c>
      <c r="I1749" t="s">
        <v>15440</v>
      </c>
      <c r="J1749" t="s">
        <v>48</v>
      </c>
      <c r="K1749" t="s">
        <v>13256</v>
      </c>
      <c r="L1749">
        <v>0</v>
      </c>
      <c r="M1749">
        <v>1</v>
      </c>
      <c r="N1749" t="s">
        <v>49</v>
      </c>
      <c r="O1749" t="s">
        <v>50</v>
      </c>
      <c r="P1749">
        <v>0</v>
      </c>
      <c r="Q1749" t="s">
        <v>51</v>
      </c>
      <c r="R1749" t="s">
        <v>51</v>
      </c>
      <c r="S1749" t="s">
        <v>13759</v>
      </c>
      <c r="T1749">
        <v>3.7770175484183168</v>
      </c>
      <c r="U1749">
        <v>151.5</v>
      </c>
      <c r="V1749" t="s">
        <v>15481</v>
      </c>
      <c r="W1749" t="s">
        <v>15481</v>
      </c>
      <c r="X1749" t="s">
        <v>13243</v>
      </c>
      <c r="Y1749" s="102">
        <v>45993.385736689816</v>
      </c>
    </row>
    <row r="1750" spans="1:25" x14ac:dyDescent="0.25">
      <c r="A1750">
        <v>2998</v>
      </c>
      <c r="B1750" t="s">
        <v>13760</v>
      </c>
      <c r="C1750" t="s">
        <v>13761</v>
      </c>
      <c r="D1750" t="s">
        <v>13762</v>
      </c>
      <c r="E1750" t="s">
        <v>45</v>
      </c>
      <c r="F1750" t="s">
        <v>1118</v>
      </c>
      <c r="G1750" t="s">
        <v>4381</v>
      </c>
      <c r="H1750">
        <v>2019</v>
      </c>
      <c r="I1750" t="s">
        <v>15441</v>
      </c>
      <c r="J1750" t="s">
        <v>2211</v>
      </c>
      <c r="K1750" t="s">
        <v>13256</v>
      </c>
      <c r="L1750">
        <v>0</v>
      </c>
      <c r="M1750">
        <v>1</v>
      </c>
      <c r="N1750" t="s">
        <v>165</v>
      </c>
      <c r="O1750" t="s">
        <v>65</v>
      </c>
      <c r="P1750">
        <v>0</v>
      </c>
      <c r="Q1750" t="s">
        <v>51</v>
      </c>
      <c r="R1750" t="s">
        <v>51</v>
      </c>
      <c r="S1750" t="s">
        <v>13763</v>
      </c>
      <c r="T1750">
        <v>10.748431326965267</v>
      </c>
      <c r="U1750">
        <v>32</v>
      </c>
      <c r="V1750" t="s">
        <v>15481</v>
      </c>
      <c r="W1750" t="s">
        <v>15481</v>
      </c>
      <c r="X1750" t="s">
        <v>13243</v>
      </c>
      <c r="Y1750" s="102">
        <v>45993.385736689816</v>
      </c>
    </row>
    <row r="1751" spans="1:25" x14ac:dyDescent="0.25">
      <c r="A1751">
        <v>2999</v>
      </c>
      <c r="B1751" t="s">
        <v>4382</v>
      </c>
      <c r="C1751" t="s">
        <v>2815</v>
      </c>
      <c r="D1751" t="s">
        <v>4383</v>
      </c>
      <c r="E1751" t="s">
        <v>45</v>
      </c>
      <c r="F1751" t="s">
        <v>1118</v>
      </c>
      <c r="G1751" t="s">
        <v>4384</v>
      </c>
      <c r="H1751">
        <v>1923</v>
      </c>
      <c r="I1751" t="s">
        <v>15440</v>
      </c>
      <c r="J1751" t="s">
        <v>48</v>
      </c>
      <c r="K1751" t="s">
        <v>13256</v>
      </c>
      <c r="L1751">
        <v>0</v>
      </c>
      <c r="M1751">
        <v>1</v>
      </c>
      <c r="N1751" t="s">
        <v>59</v>
      </c>
      <c r="O1751" t="s">
        <v>50</v>
      </c>
      <c r="P1751">
        <v>0</v>
      </c>
      <c r="Q1751" t="s">
        <v>51</v>
      </c>
      <c r="R1751" t="s">
        <v>51</v>
      </c>
      <c r="S1751" t="s">
        <v>13764</v>
      </c>
      <c r="T1751">
        <v>2.4776218019833323</v>
      </c>
      <c r="U1751">
        <v>24</v>
      </c>
      <c r="V1751" t="s">
        <v>15481</v>
      </c>
      <c r="W1751" t="s">
        <v>15481</v>
      </c>
      <c r="X1751" t="s">
        <v>13243</v>
      </c>
      <c r="Y1751" s="102">
        <v>45993.385736689816</v>
      </c>
    </row>
    <row r="1752" spans="1:25" x14ac:dyDescent="0.25">
      <c r="A1752">
        <v>3000</v>
      </c>
      <c r="B1752" t="s">
        <v>4385</v>
      </c>
      <c r="C1752" t="s">
        <v>4386</v>
      </c>
      <c r="D1752" t="s">
        <v>4387</v>
      </c>
      <c r="E1752" t="s">
        <v>45</v>
      </c>
      <c r="F1752" t="s">
        <v>1118</v>
      </c>
      <c r="G1752" t="s">
        <v>4388</v>
      </c>
      <c r="H1752">
        <v>1898</v>
      </c>
      <c r="I1752" t="s">
        <v>15450</v>
      </c>
      <c r="J1752" t="s">
        <v>928</v>
      </c>
      <c r="K1752" t="s">
        <v>928</v>
      </c>
      <c r="L1752">
        <v>0</v>
      </c>
      <c r="M1752">
        <v>2</v>
      </c>
      <c r="N1752" t="s">
        <v>59</v>
      </c>
      <c r="O1752" t="s">
        <v>2278</v>
      </c>
      <c r="P1752">
        <v>2</v>
      </c>
      <c r="Q1752" t="s">
        <v>59</v>
      </c>
      <c r="R1752" t="s">
        <v>50</v>
      </c>
      <c r="S1752" t="s">
        <v>13765</v>
      </c>
      <c r="T1752">
        <v>2.1246672868756376</v>
      </c>
      <c r="U1752">
        <v>323.89999999999998</v>
      </c>
      <c r="V1752" t="s">
        <v>15481</v>
      </c>
      <c r="W1752" t="s">
        <v>15481</v>
      </c>
      <c r="X1752" t="s">
        <v>13243</v>
      </c>
      <c r="Y1752" s="102">
        <v>45993.385736689816</v>
      </c>
    </row>
    <row r="1753" spans="1:25" x14ac:dyDescent="0.25">
      <c r="A1753">
        <v>3001</v>
      </c>
      <c r="B1753" t="s">
        <v>4389</v>
      </c>
      <c r="C1753" t="s">
        <v>4390</v>
      </c>
      <c r="D1753" t="s">
        <v>4391</v>
      </c>
      <c r="E1753" t="s">
        <v>45</v>
      </c>
      <c r="F1753" t="s">
        <v>1118</v>
      </c>
      <c r="G1753" t="s">
        <v>4392</v>
      </c>
      <c r="H1753">
        <v>1956</v>
      </c>
      <c r="I1753" t="s">
        <v>15450</v>
      </c>
      <c r="J1753" t="s">
        <v>48</v>
      </c>
      <c r="K1753" t="s">
        <v>13254</v>
      </c>
      <c r="L1753">
        <v>0.2</v>
      </c>
      <c r="M1753">
        <v>1</v>
      </c>
      <c r="N1753" t="s">
        <v>165</v>
      </c>
      <c r="O1753" t="s">
        <v>65</v>
      </c>
      <c r="P1753">
        <v>0</v>
      </c>
      <c r="Q1753" t="s">
        <v>51</v>
      </c>
      <c r="R1753" t="s">
        <v>51</v>
      </c>
      <c r="S1753" t="s">
        <v>13766</v>
      </c>
      <c r="T1753">
        <v>0.24196623494987959</v>
      </c>
      <c r="U1753">
        <v>31.5</v>
      </c>
      <c r="V1753" t="s">
        <v>15481</v>
      </c>
      <c r="W1753" t="s">
        <v>15481</v>
      </c>
      <c r="X1753" t="s">
        <v>13242</v>
      </c>
      <c r="Y1753" s="102">
        <v>45993.385736689816</v>
      </c>
    </row>
    <row r="1754" spans="1:25" x14ac:dyDescent="0.25">
      <c r="A1754">
        <v>3002</v>
      </c>
      <c r="B1754" t="s">
        <v>16406</v>
      </c>
      <c r="C1754" t="s">
        <v>4393</v>
      </c>
      <c r="D1754" t="s">
        <v>4394</v>
      </c>
      <c r="E1754" t="s">
        <v>45</v>
      </c>
      <c r="F1754" t="s">
        <v>1118</v>
      </c>
      <c r="G1754" t="s">
        <v>4395</v>
      </c>
      <c r="H1754">
        <v>2025</v>
      </c>
      <c r="I1754" t="s">
        <v>15441</v>
      </c>
      <c r="J1754" t="s">
        <v>2211</v>
      </c>
      <c r="K1754" t="s">
        <v>13256</v>
      </c>
      <c r="L1754">
        <v>0</v>
      </c>
      <c r="M1754">
        <v>1</v>
      </c>
      <c r="N1754" t="s">
        <v>49</v>
      </c>
      <c r="O1754" t="s">
        <v>479</v>
      </c>
      <c r="P1754">
        <v>0</v>
      </c>
      <c r="Q1754" t="s">
        <v>51</v>
      </c>
      <c r="R1754" t="s">
        <v>51</v>
      </c>
      <c r="S1754" t="s">
        <v>13767</v>
      </c>
      <c r="T1754">
        <v>1.9218701282189807</v>
      </c>
      <c r="U1754">
        <v>45</v>
      </c>
      <c r="V1754" t="s">
        <v>15481</v>
      </c>
      <c r="W1754" t="s">
        <v>15481</v>
      </c>
      <c r="X1754" t="s">
        <v>13243</v>
      </c>
      <c r="Y1754" s="102">
        <v>45993.385736689816</v>
      </c>
    </row>
    <row r="1755" spans="1:25" x14ac:dyDescent="0.25">
      <c r="A1755">
        <v>3003</v>
      </c>
      <c r="B1755" t="s">
        <v>16407</v>
      </c>
      <c r="C1755" t="s">
        <v>4396</v>
      </c>
      <c r="D1755" t="s">
        <v>4394</v>
      </c>
      <c r="E1755" t="s">
        <v>45</v>
      </c>
      <c r="F1755" t="s">
        <v>1118</v>
      </c>
      <c r="G1755" t="s">
        <v>16408</v>
      </c>
      <c r="H1755">
        <v>2025</v>
      </c>
      <c r="I1755" t="s">
        <v>15441</v>
      </c>
      <c r="J1755" t="s">
        <v>2211</v>
      </c>
      <c r="K1755" t="s">
        <v>13256</v>
      </c>
      <c r="L1755">
        <v>0</v>
      </c>
      <c r="M1755">
        <v>1</v>
      </c>
      <c r="N1755" t="s">
        <v>49</v>
      </c>
      <c r="O1755" t="s">
        <v>479</v>
      </c>
      <c r="P1755">
        <v>0</v>
      </c>
      <c r="Q1755" t="s">
        <v>51</v>
      </c>
      <c r="R1755" t="s">
        <v>51</v>
      </c>
      <c r="S1755" t="s">
        <v>13767</v>
      </c>
      <c r="T1755">
        <v>2.1634179451583684</v>
      </c>
      <c r="U1755">
        <v>45</v>
      </c>
      <c r="V1755" t="s">
        <v>15481</v>
      </c>
      <c r="W1755" t="s">
        <v>15481</v>
      </c>
      <c r="X1755" t="s">
        <v>13243</v>
      </c>
      <c r="Y1755" s="102">
        <v>45993.385736689816</v>
      </c>
    </row>
    <row r="1756" spans="1:25" x14ac:dyDescent="0.25">
      <c r="A1756">
        <v>3004</v>
      </c>
      <c r="B1756" t="s">
        <v>4397</v>
      </c>
      <c r="C1756" t="s">
        <v>4398</v>
      </c>
      <c r="D1756" t="s">
        <v>4399</v>
      </c>
      <c r="E1756" t="s">
        <v>45</v>
      </c>
      <c r="F1756" t="s">
        <v>1118</v>
      </c>
      <c r="G1756" t="s">
        <v>4400</v>
      </c>
      <c r="H1756">
        <v>1988</v>
      </c>
      <c r="I1756" t="s">
        <v>15450</v>
      </c>
      <c r="J1756" t="s">
        <v>2179</v>
      </c>
      <c r="K1756" t="s">
        <v>13344</v>
      </c>
      <c r="L1756">
        <v>10</v>
      </c>
      <c r="M1756">
        <v>1</v>
      </c>
      <c r="N1756" t="s">
        <v>928</v>
      </c>
      <c r="O1756" t="s">
        <v>50</v>
      </c>
      <c r="P1756">
        <v>0</v>
      </c>
      <c r="Q1756" t="s">
        <v>51</v>
      </c>
      <c r="R1756" t="s">
        <v>51</v>
      </c>
      <c r="S1756" t="s">
        <v>13768</v>
      </c>
      <c r="T1756">
        <v>3.8297480006115367E-2</v>
      </c>
      <c r="U1756">
        <v>24</v>
      </c>
      <c r="V1756" t="s">
        <v>15481</v>
      </c>
      <c r="W1756" t="s">
        <v>15481</v>
      </c>
      <c r="X1756" t="s">
        <v>13243</v>
      </c>
      <c r="Y1756" s="102">
        <v>45993.385736689816</v>
      </c>
    </row>
    <row r="1757" spans="1:25" x14ac:dyDescent="0.25">
      <c r="A1757">
        <v>3005</v>
      </c>
      <c r="B1757" t="s">
        <v>4401</v>
      </c>
      <c r="C1757" t="s">
        <v>4402</v>
      </c>
      <c r="D1757" t="s">
        <v>4403</v>
      </c>
      <c r="E1757" t="s">
        <v>45</v>
      </c>
      <c r="F1757" t="s">
        <v>1118</v>
      </c>
      <c r="G1757" t="s">
        <v>4404</v>
      </c>
      <c r="H1757">
        <v>1992</v>
      </c>
      <c r="I1757" t="s">
        <v>15450</v>
      </c>
      <c r="J1757" t="s">
        <v>928</v>
      </c>
      <c r="K1757" t="s">
        <v>928</v>
      </c>
      <c r="L1757">
        <v>4</v>
      </c>
      <c r="M1757">
        <v>1</v>
      </c>
      <c r="N1757" t="s">
        <v>928</v>
      </c>
      <c r="O1757" t="s">
        <v>50</v>
      </c>
      <c r="P1757">
        <v>0</v>
      </c>
      <c r="Q1757" t="s">
        <v>51</v>
      </c>
      <c r="R1757" t="s">
        <v>51</v>
      </c>
      <c r="S1757" t="s">
        <v>13769</v>
      </c>
      <c r="T1757">
        <v>1.20655</v>
      </c>
      <c r="U1757">
        <v>23</v>
      </c>
      <c r="V1757" t="s">
        <v>15481</v>
      </c>
      <c r="W1757" t="s">
        <v>15481</v>
      </c>
      <c r="X1757" t="s">
        <v>13243</v>
      </c>
      <c r="Y1757" s="102">
        <v>45993.385736689816</v>
      </c>
    </row>
    <row r="1758" spans="1:25" x14ac:dyDescent="0.25">
      <c r="A1758">
        <v>3006</v>
      </c>
      <c r="B1758" t="s">
        <v>4405</v>
      </c>
      <c r="C1758" t="s">
        <v>4406</v>
      </c>
      <c r="D1758" t="s">
        <v>4403</v>
      </c>
      <c r="E1758" t="s">
        <v>45</v>
      </c>
      <c r="F1758" t="s">
        <v>1118</v>
      </c>
      <c r="G1758" t="s">
        <v>4404</v>
      </c>
      <c r="H1758">
        <v>1987</v>
      </c>
      <c r="I1758" t="s">
        <v>15450</v>
      </c>
      <c r="J1758" t="s">
        <v>928</v>
      </c>
      <c r="K1758" t="s">
        <v>13344</v>
      </c>
      <c r="L1758">
        <v>10</v>
      </c>
      <c r="M1758">
        <v>1</v>
      </c>
      <c r="N1758" t="s">
        <v>928</v>
      </c>
      <c r="O1758" t="s">
        <v>50</v>
      </c>
      <c r="P1758">
        <v>0</v>
      </c>
      <c r="Q1758" t="s">
        <v>51</v>
      </c>
      <c r="R1758" t="s">
        <v>51</v>
      </c>
      <c r="S1758" t="s">
        <v>13769</v>
      </c>
      <c r="T1758">
        <v>1.3635378605201802</v>
      </c>
      <c r="U1758">
        <v>27</v>
      </c>
      <c r="V1758" t="s">
        <v>15481</v>
      </c>
      <c r="W1758" t="s">
        <v>15481</v>
      </c>
      <c r="X1758" t="s">
        <v>13243</v>
      </c>
      <c r="Y1758" s="102">
        <v>45993.385736689816</v>
      </c>
    </row>
    <row r="1759" spans="1:25" x14ac:dyDescent="0.25">
      <c r="A1759">
        <v>3007</v>
      </c>
      <c r="B1759" t="s">
        <v>4407</v>
      </c>
      <c r="C1759" t="s">
        <v>4408</v>
      </c>
      <c r="D1759" t="s">
        <v>3186</v>
      </c>
      <c r="E1759" t="s">
        <v>45</v>
      </c>
      <c r="F1759" t="s">
        <v>1118</v>
      </c>
      <c r="G1759" t="s">
        <v>4409</v>
      </c>
      <c r="H1759">
        <v>1933</v>
      </c>
      <c r="I1759" t="s">
        <v>15450</v>
      </c>
      <c r="J1759" t="s">
        <v>51</v>
      </c>
      <c r="K1759" t="s">
        <v>15442</v>
      </c>
      <c r="L1759">
        <v>6</v>
      </c>
      <c r="M1759">
        <v>2</v>
      </c>
      <c r="N1759" t="s">
        <v>165</v>
      </c>
      <c r="O1759" t="s">
        <v>116</v>
      </c>
      <c r="P1759">
        <v>0</v>
      </c>
      <c r="Q1759" t="s">
        <v>51</v>
      </c>
      <c r="R1759" t="s">
        <v>51</v>
      </c>
      <c r="S1759" t="s">
        <v>13770</v>
      </c>
      <c r="T1759">
        <v>1.1666730000000001</v>
      </c>
      <c r="U1759">
        <v>22.17</v>
      </c>
      <c r="V1759" t="s">
        <v>15481</v>
      </c>
      <c r="W1759" t="s">
        <v>15481</v>
      </c>
      <c r="X1759" t="s">
        <v>13243</v>
      </c>
      <c r="Y1759" s="102">
        <v>45993.385736689816</v>
      </c>
    </row>
    <row r="1760" spans="1:25" x14ac:dyDescent="0.25">
      <c r="A1760">
        <v>3009</v>
      </c>
      <c r="B1760" t="s">
        <v>4410</v>
      </c>
      <c r="C1760" t="s">
        <v>4411</v>
      </c>
      <c r="D1760" t="s">
        <v>4412</v>
      </c>
      <c r="E1760" t="s">
        <v>45</v>
      </c>
      <c r="F1760" t="s">
        <v>1118</v>
      </c>
      <c r="G1760" t="s">
        <v>4413</v>
      </c>
      <c r="H1760">
        <v>1919</v>
      </c>
      <c r="I1760" t="s">
        <v>15450</v>
      </c>
      <c r="J1760" t="s">
        <v>928</v>
      </c>
      <c r="K1760" t="s">
        <v>928</v>
      </c>
      <c r="L1760">
        <v>0</v>
      </c>
      <c r="M1760">
        <v>1</v>
      </c>
      <c r="N1760" t="s">
        <v>59</v>
      </c>
      <c r="O1760" t="s">
        <v>2278</v>
      </c>
      <c r="P1760">
        <v>0</v>
      </c>
      <c r="Q1760" t="s">
        <v>51</v>
      </c>
      <c r="R1760" t="s">
        <v>51</v>
      </c>
      <c r="S1760" t="s">
        <v>13771</v>
      </c>
      <c r="T1760">
        <v>0.42004092441204088</v>
      </c>
      <c r="U1760">
        <v>142</v>
      </c>
      <c r="V1760" t="s">
        <v>15481</v>
      </c>
      <c r="W1760" t="s">
        <v>15481</v>
      </c>
      <c r="X1760" t="s">
        <v>13243</v>
      </c>
      <c r="Y1760" s="102">
        <v>45993.385736689816</v>
      </c>
    </row>
    <row r="1761" spans="1:25" x14ac:dyDescent="0.25">
      <c r="A1761">
        <v>3011</v>
      </c>
      <c r="B1761" t="s">
        <v>4414</v>
      </c>
      <c r="C1761" t="s">
        <v>4415</v>
      </c>
      <c r="D1761" t="s">
        <v>4416</v>
      </c>
      <c r="E1761" t="s">
        <v>45</v>
      </c>
      <c r="F1761" t="s">
        <v>1118</v>
      </c>
      <c r="G1761" t="s">
        <v>4417</v>
      </c>
      <c r="H1761">
        <v>2001</v>
      </c>
      <c r="I1761" t="s">
        <v>15440</v>
      </c>
      <c r="J1761" t="s">
        <v>48</v>
      </c>
      <c r="K1761" t="s">
        <v>13256</v>
      </c>
      <c r="L1761">
        <v>0</v>
      </c>
      <c r="M1761">
        <v>2</v>
      </c>
      <c r="N1761" t="s">
        <v>49</v>
      </c>
      <c r="O1761" t="s">
        <v>50</v>
      </c>
      <c r="P1761">
        <v>0</v>
      </c>
      <c r="Q1761" t="s">
        <v>51</v>
      </c>
      <c r="R1761" t="s">
        <v>51</v>
      </c>
      <c r="S1761" t="s">
        <v>13772</v>
      </c>
      <c r="T1761">
        <v>5.7623282384280152</v>
      </c>
      <c r="U1761">
        <v>157.4</v>
      </c>
      <c r="V1761" t="s">
        <v>15481</v>
      </c>
      <c r="W1761" t="s">
        <v>15481</v>
      </c>
      <c r="X1761" t="s">
        <v>13243</v>
      </c>
      <c r="Y1761" s="102">
        <v>45993.385736689816</v>
      </c>
    </row>
    <row r="1762" spans="1:25" x14ac:dyDescent="0.25">
      <c r="A1762">
        <v>3012</v>
      </c>
      <c r="B1762" t="s">
        <v>4418</v>
      </c>
      <c r="C1762" t="s">
        <v>4419</v>
      </c>
      <c r="D1762" t="s">
        <v>4416</v>
      </c>
      <c r="E1762" t="s">
        <v>45</v>
      </c>
      <c r="F1762" t="s">
        <v>1118</v>
      </c>
      <c r="G1762" t="s">
        <v>4420</v>
      </c>
      <c r="H1762">
        <v>2001</v>
      </c>
      <c r="I1762" t="s">
        <v>15440</v>
      </c>
      <c r="J1762" t="s">
        <v>48</v>
      </c>
      <c r="K1762" t="s">
        <v>13256</v>
      </c>
      <c r="L1762">
        <v>0</v>
      </c>
      <c r="M1762">
        <v>2</v>
      </c>
      <c r="N1762" t="s">
        <v>49</v>
      </c>
      <c r="O1762" t="s">
        <v>50</v>
      </c>
      <c r="P1762">
        <v>0</v>
      </c>
      <c r="Q1762" t="s">
        <v>51</v>
      </c>
      <c r="R1762" t="s">
        <v>51</v>
      </c>
      <c r="S1762" t="s">
        <v>13772</v>
      </c>
      <c r="T1762">
        <v>6.1017143570830559</v>
      </c>
      <c r="U1762">
        <v>147.6</v>
      </c>
      <c r="V1762" t="s">
        <v>15481</v>
      </c>
      <c r="W1762" t="s">
        <v>15481</v>
      </c>
      <c r="X1762" t="s">
        <v>13243</v>
      </c>
      <c r="Y1762" s="102">
        <v>45993.385736689816</v>
      </c>
    </row>
    <row r="1763" spans="1:25" x14ac:dyDescent="0.25">
      <c r="A1763">
        <v>3015</v>
      </c>
      <c r="B1763" t="s">
        <v>4421</v>
      </c>
      <c r="C1763" t="s">
        <v>4422</v>
      </c>
      <c r="D1763" t="s">
        <v>4423</v>
      </c>
      <c r="E1763" t="s">
        <v>45</v>
      </c>
      <c r="F1763" t="s">
        <v>1118</v>
      </c>
      <c r="G1763" t="s">
        <v>4424</v>
      </c>
      <c r="H1763">
        <v>1977</v>
      </c>
      <c r="I1763" t="s">
        <v>15450</v>
      </c>
      <c r="J1763" t="s">
        <v>928</v>
      </c>
      <c r="K1763" t="s">
        <v>928</v>
      </c>
      <c r="L1763">
        <v>0</v>
      </c>
      <c r="M1763">
        <v>1</v>
      </c>
      <c r="N1763" t="s">
        <v>928</v>
      </c>
      <c r="O1763" t="s">
        <v>50</v>
      </c>
      <c r="P1763">
        <v>0</v>
      </c>
      <c r="Q1763" t="s">
        <v>51</v>
      </c>
      <c r="R1763" t="s">
        <v>51</v>
      </c>
      <c r="S1763" t="s">
        <v>13773</v>
      </c>
      <c r="T1763">
        <v>0.49253568223787747</v>
      </c>
      <c r="U1763">
        <v>33</v>
      </c>
      <c r="V1763" t="s">
        <v>15481</v>
      </c>
      <c r="W1763" t="s">
        <v>15481</v>
      </c>
      <c r="X1763" t="s">
        <v>13243</v>
      </c>
      <c r="Y1763" s="102">
        <v>45993.385736689816</v>
      </c>
    </row>
    <row r="1764" spans="1:25" x14ac:dyDescent="0.25">
      <c r="A1764">
        <v>3016</v>
      </c>
      <c r="B1764" t="s">
        <v>15280</v>
      </c>
      <c r="C1764" t="s">
        <v>10921</v>
      </c>
      <c r="D1764" t="s">
        <v>15281</v>
      </c>
      <c r="E1764" t="s">
        <v>45</v>
      </c>
      <c r="F1764" t="s">
        <v>1118</v>
      </c>
      <c r="G1764" t="s">
        <v>4425</v>
      </c>
      <c r="H1764">
        <v>2019</v>
      </c>
      <c r="I1764" t="s">
        <v>15441</v>
      </c>
      <c r="J1764" t="s">
        <v>260</v>
      </c>
      <c r="K1764" t="s">
        <v>13256</v>
      </c>
      <c r="L1764">
        <v>0</v>
      </c>
      <c r="M1764">
        <v>1</v>
      </c>
      <c r="N1764" t="s">
        <v>49</v>
      </c>
      <c r="O1764" t="s">
        <v>479</v>
      </c>
      <c r="P1764">
        <v>0</v>
      </c>
      <c r="Q1764" t="s">
        <v>51</v>
      </c>
      <c r="R1764" t="s">
        <v>51</v>
      </c>
      <c r="S1764" t="s">
        <v>13774</v>
      </c>
      <c r="T1764">
        <v>6.1040820176420549</v>
      </c>
      <c r="U1764">
        <v>41.5</v>
      </c>
      <c r="V1764" t="s">
        <v>15481</v>
      </c>
      <c r="W1764" t="s">
        <v>15481</v>
      </c>
      <c r="X1764" t="s">
        <v>13243</v>
      </c>
      <c r="Y1764" s="102">
        <v>45993.385736689816</v>
      </c>
    </row>
    <row r="1765" spans="1:25" x14ac:dyDescent="0.25">
      <c r="A1765">
        <v>3017</v>
      </c>
      <c r="B1765" t="s">
        <v>4426</v>
      </c>
      <c r="C1765" t="s">
        <v>4427</v>
      </c>
      <c r="D1765" t="s">
        <v>2891</v>
      </c>
      <c r="E1765" t="s">
        <v>45</v>
      </c>
      <c r="F1765" t="s">
        <v>1118</v>
      </c>
      <c r="G1765" t="s">
        <v>4428</v>
      </c>
      <c r="H1765">
        <v>2014</v>
      </c>
      <c r="I1765" t="s">
        <v>15440</v>
      </c>
      <c r="J1765" t="s">
        <v>2179</v>
      </c>
      <c r="K1765" t="s">
        <v>13254</v>
      </c>
      <c r="L1765">
        <v>5.43</v>
      </c>
      <c r="M1765">
        <v>1</v>
      </c>
      <c r="N1765" t="s">
        <v>59</v>
      </c>
      <c r="O1765" t="s">
        <v>50</v>
      </c>
      <c r="P1765">
        <v>0</v>
      </c>
      <c r="Q1765" t="s">
        <v>51</v>
      </c>
      <c r="R1765" t="s">
        <v>51</v>
      </c>
      <c r="S1765" t="s">
        <v>13775</v>
      </c>
      <c r="T1765">
        <v>2.9230417414299259</v>
      </c>
      <c r="U1765">
        <v>40</v>
      </c>
      <c r="V1765" t="s">
        <v>15481</v>
      </c>
      <c r="W1765" t="s">
        <v>15481</v>
      </c>
      <c r="X1765" t="s">
        <v>13243</v>
      </c>
      <c r="Y1765" s="102">
        <v>45993.385736689816</v>
      </c>
    </row>
    <row r="1766" spans="1:25" x14ac:dyDescent="0.25">
      <c r="A1766">
        <v>3018</v>
      </c>
      <c r="B1766" t="s">
        <v>4429</v>
      </c>
      <c r="C1766" t="s">
        <v>4430</v>
      </c>
      <c r="D1766" t="s">
        <v>1104</v>
      </c>
      <c r="E1766" t="s">
        <v>45</v>
      </c>
      <c r="F1766" t="s">
        <v>1118</v>
      </c>
      <c r="G1766" t="s">
        <v>4431</v>
      </c>
      <c r="H1766">
        <v>2014</v>
      </c>
      <c r="I1766" t="s">
        <v>15440</v>
      </c>
      <c r="J1766" t="s">
        <v>2179</v>
      </c>
      <c r="K1766" t="s">
        <v>13254</v>
      </c>
      <c r="L1766">
        <v>6.74</v>
      </c>
      <c r="M1766">
        <v>1</v>
      </c>
      <c r="N1766" t="s">
        <v>59</v>
      </c>
      <c r="O1766" t="s">
        <v>50</v>
      </c>
      <c r="P1766">
        <v>0</v>
      </c>
      <c r="Q1766" t="s">
        <v>51</v>
      </c>
      <c r="R1766" t="s">
        <v>51</v>
      </c>
      <c r="S1766" t="s">
        <v>13775</v>
      </c>
      <c r="T1766">
        <v>2.9584980234124489</v>
      </c>
      <c r="U1766">
        <v>40</v>
      </c>
      <c r="V1766" t="s">
        <v>15481</v>
      </c>
      <c r="W1766" t="s">
        <v>15481</v>
      </c>
      <c r="X1766" t="s">
        <v>13243</v>
      </c>
      <c r="Y1766" s="102">
        <v>45993.385736689816</v>
      </c>
    </row>
    <row r="1767" spans="1:25" x14ac:dyDescent="0.25">
      <c r="A1767">
        <v>3021</v>
      </c>
      <c r="B1767" t="s">
        <v>4432</v>
      </c>
      <c r="C1767" t="s">
        <v>4433</v>
      </c>
      <c r="D1767" t="s">
        <v>4434</v>
      </c>
      <c r="E1767" t="s">
        <v>45</v>
      </c>
      <c r="F1767" t="s">
        <v>1118</v>
      </c>
      <c r="G1767" t="s">
        <v>4435</v>
      </c>
      <c r="H1767">
        <v>2014</v>
      </c>
      <c r="I1767" t="s">
        <v>15440</v>
      </c>
      <c r="J1767" t="s">
        <v>2179</v>
      </c>
      <c r="K1767" t="s">
        <v>13254</v>
      </c>
      <c r="L1767">
        <v>2</v>
      </c>
      <c r="M1767">
        <v>1</v>
      </c>
      <c r="N1767" t="s">
        <v>59</v>
      </c>
      <c r="O1767" t="s">
        <v>50</v>
      </c>
      <c r="P1767">
        <v>0</v>
      </c>
      <c r="Q1767" t="s">
        <v>51</v>
      </c>
      <c r="R1767" t="s">
        <v>51</v>
      </c>
      <c r="S1767" t="s">
        <v>13776</v>
      </c>
      <c r="T1767">
        <v>0.13286912308696691</v>
      </c>
      <c r="U1767">
        <v>35</v>
      </c>
      <c r="V1767" t="s">
        <v>15481</v>
      </c>
      <c r="W1767" t="s">
        <v>15481</v>
      </c>
      <c r="X1767" t="s">
        <v>13243</v>
      </c>
      <c r="Y1767" s="102">
        <v>45993.385736689816</v>
      </c>
    </row>
    <row r="1768" spans="1:25" x14ac:dyDescent="0.25">
      <c r="A1768">
        <v>3022</v>
      </c>
      <c r="B1768" t="s">
        <v>4436</v>
      </c>
      <c r="C1768" t="s">
        <v>4437</v>
      </c>
      <c r="D1768" t="s">
        <v>4434</v>
      </c>
      <c r="E1768" t="s">
        <v>45</v>
      </c>
      <c r="F1768" t="s">
        <v>1118</v>
      </c>
      <c r="G1768" t="s">
        <v>4435</v>
      </c>
      <c r="H1768">
        <v>1992</v>
      </c>
      <c r="I1768" t="s">
        <v>15450</v>
      </c>
      <c r="J1768" t="s">
        <v>928</v>
      </c>
      <c r="K1768" t="s">
        <v>13254</v>
      </c>
      <c r="L1768">
        <v>5</v>
      </c>
      <c r="M1768">
        <v>1</v>
      </c>
      <c r="N1768" t="s">
        <v>928</v>
      </c>
      <c r="O1768" t="s">
        <v>50</v>
      </c>
      <c r="P1768">
        <v>0</v>
      </c>
      <c r="Q1768" t="s">
        <v>51</v>
      </c>
      <c r="R1768" t="s">
        <v>51</v>
      </c>
      <c r="S1768" t="s">
        <v>13777</v>
      </c>
      <c r="T1768">
        <v>1.0510476785278677</v>
      </c>
      <c r="U1768">
        <v>32</v>
      </c>
      <c r="V1768" t="s">
        <v>15481</v>
      </c>
      <c r="W1768" t="s">
        <v>15481</v>
      </c>
      <c r="X1768" t="s">
        <v>13243</v>
      </c>
      <c r="Y1768" s="102">
        <v>45993.385736689816</v>
      </c>
    </row>
    <row r="1769" spans="1:25" x14ac:dyDescent="0.25">
      <c r="A1769">
        <v>3023</v>
      </c>
      <c r="B1769" t="s">
        <v>4438</v>
      </c>
      <c r="C1769" t="s">
        <v>4439</v>
      </c>
      <c r="D1769" t="s">
        <v>4440</v>
      </c>
      <c r="E1769" t="s">
        <v>45</v>
      </c>
      <c r="F1769" t="s">
        <v>1118</v>
      </c>
      <c r="G1769" t="s">
        <v>4441</v>
      </c>
      <c r="H1769">
        <v>2016</v>
      </c>
      <c r="I1769" t="s">
        <v>15450</v>
      </c>
      <c r="J1769" t="s">
        <v>2179</v>
      </c>
      <c r="K1769" t="s">
        <v>13254</v>
      </c>
      <c r="L1769">
        <v>6</v>
      </c>
      <c r="M1769">
        <v>1</v>
      </c>
      <c r="N1769" t="s">
        <v>59</v>
      </c>
      <c r="O1769" t="s">
        <v>50</v>
      </c>
      <c r="P1769">
        <v>0</v>
      </c>
      <c r="Q1769" t="s">
        <v>51</v>
      </c>
      <c r="R1769" t="s">
        <v>51</v>
      </c>
      <c r="S1769" t="s">
        <v>13778</v>
      </c>
      <c r="T1769">
        <v>5.080795485411473</v>
      </c>
      <c r="U1769">
        <v>40</v>
      </c>
      <c r="V1769" t="s">
        <v>15481</v>
      </c>
      <c r="W1769" t="s">
        <v>15481</v>
      </c>
      <c r="X1769" t="s">
        <v>13243</v>
      </c>
      <c r="Y1769" s="102">
        <v>45993.385736689816</v>
      </c>
    </row>
    <row r="1770" spans="1:25" x14ac:dyDescent="0.25">
      <c r="A1770">
        <v>3024</v>
      </c>
      <c r="B1770" t="s">
        <v>4442</v>
      </c>
      <c r="C1770" t="s">
        <v>4439</v>
      </c>
      <c r="D1770" t="s">
        <v>4443</v>
      </c>
      <c r="E1770" t="s">
        <v>45</v>
      </c>
      <c r="F1770" t="s">
        <v>1118</v>
      </c>
      <c r="G1770" t="s">
        <v>4435</v>
      </c>
      <c r="H1770">
        <v>1987</v>
      </c>
      <c r="I1770" t="s">
        <v>15440</v>
      </c>
      <c r="J1770" t="s">
        <v>2179</v>
      </c>
      <c r="K1770" t="s">
        <v>13254</v>
      </c>
      <c r="L1770">
        <v>7</v>
      </c>
      <c r="M1770">
        <v>1</v>
      </c>
      <c r="N1770" t="s">
        <v>928</v>
      </c>
      <c r="O1770" t="s">
        <v>50</v>
      </c>
      <c r="P1770">
        <v>0</v>
      </c>
      <c r="Q1770" t="s">
        <v>51</v>
      </c>
      <c r="R1770" t="s">
        <v>51</v>
      </c>
      <c r="S1770" t="s">
        <v>13779</v>
      </c>
      <c r="T1770">
        <v>7.5769488126994702E-2</v>
      </c>
      <c r="U1770">
        <v>28</v>
      </c>
      <c r="V1770" t="s">
        <v>15481</v>
      </c>
      <c r="W1770" t="s">
        <v>15481</v>
      </c>
      <c r="X1770" t="s">
        <v>13243</v>
      </c>
      <c r="Y1770" s="102">
        <v>45993.385736689816</v>
      </c>
    </row>
    <row r="1771" spans="1:25" x14ac:dyDescent="0.25">
      <c r="A1771">
        <v>3025</v>
      </c>
      <c r="B1771" t="s">
        <v>16063</v>
      </c>
      <c r="C1771" t="s">
        <v>4444</v>
      </c>
      <c r="D1771" t="s">
        <v>4445</v>
      </c>
      <c r="E1771" t="s">
        <v>45</v>
      </c>
      <c r="F1771" t="s">
        <v>1118</v>
      </c>
      <c r="G1771" t="s">
        <v>4446</v>
      </c>
      <c r="H1771">
        <v>2024</v>
      </c>
      <c r="I1771" t="s">
        <v>15441</v>
      </c>
      <c r="J1771" t="s">
        <v>2211</v>
      </c>
      <c r="K1771" t="s">
        <v>13256</v>
      </c>
      <c r="L1771">
        <v>0</v>
      </c>
      <c r="M1771">
        <v>1</v>
      </c>
      <c r="N1771" t="s">
        <v>49</v>
      </c>
      <c r="O1771" t="s">
        <v>50</v>
      </c>
      <c r="P1771">
        <v>0</v>
      </c>
      <c r="Q1771" t="s">
        <v>51</v>
      </c>
      <c r="R1771" t="s">
        <v>51</v>
      </c>
      <c r="S1771" t="s">
        <v>13780</v>
      </c>
      <c r="T1771">
        <v>3.3798125573700313</v>
      </c>
      <c r="U1771">
        <v>51</v>
      </c>
      <c r="V1771" t="s">
        <v>15481</v>
      </c>
      <c r="W1771" t="s">
        <v>15481</v>
      </c>
      <c r="X1771" t="s">
        <v>13243</v>
      </c>
      <c r="Y1771" s="102">
        <v>45993.385736689816</v>
      </c>
    </row>
    <row r="1772" spans="1:25" x14ac:dyDescent="0.25">
      <c r="A1772">
        <v>3026</v>
      </c>
      <c r="B1772" t="s">
        <v>4447</v>
      </c>
      <c r="C1772" t="s">
        <v>4448</v>
      </c>
      <c r="D1772" t="s">
        <v>4449</v>
      </c>
      <c r="E1772" t="s">
        <v>45</v>
      </c>
      <c r="F1772" t="s">
        <v>1118</v>
      </c>
      <c r="G1772" t="s">
        <v>4450</v>
      </c>
      <c r="H1772">
        <v>2014</v>
      </c>
      <c r="I1772" t="s">
        <v>15440</v>
      </c>
      <c r="J1772" t="s">
        <v>2179</v>
      </c>
      <c r="K1772" t="s">
        <v>13344</v>
      </c>
      <c r="L1772">
        <v>6</v>
      </c>
      <c r="M1772">
        <v>1</v>
      </c>
      <c r="N1772" t="s">
        <v>59</v>
      </c>
      <c r="O1772" t="s">
        <v>50</v>
      </c>
      <c r="P1772">
        <v>0</v>
      </c>
      <c r="Q1772" t="s">
        <v>51</v>
      </c>
      <c r="R1772" t="s">
        <v>51</v>
      </c>
      <c r="S1772" t="s">
        <v>13781</v>
      </c>
      <c r="T1772">
        <v>0.66338438392010857</v>
      </c>
      <c r="U1772">
        <v>40</v>
      </c>
      <c r="V1772" t="s">
        <v>15481</v>
      </c>
      <c r="W1772" t="s">
        <v>15481</v>
      </c>
      <c r="X1772" t="s">
        <v>13243</v>
      </c>
      <c r="Y1772" s="102">
        <v>45993.385736689816</v>
      </c>
    </row>
    <row r="1773" spans="1:25" x14ac:dyDescent="0.25">
      <c r="A1773">
        <v>3027</v>
      </c>
      <c r="B1773" t="s">
        <v>4451</v>
      </c>
      <c r="C1773" t="s">
        <v>4452</v>
      </c>
      <c r="D1773" t="s">
        <v>4453</v>
      </c>
      <c r="E1773" t="s">
        <v>45</v>
      </c>
      <c r="F1773" t="s">
        <v>1118</v>
      </c>
      <c r="G1773" t="s">
        <v>4454</v>
      </c>
      <c r="H1773">
        <v>2014</v>
      </c>
      <c r="I1773" t="s">
        <v>15440</v>
      </c>
      <c r="J1773" t="s">
        <v>2179</v>
      </c>
      <c r="K1773" t="s">
        <v>13344</v>
      </c>
      <c r="L1773">
        <v>6</v>
      </c>
      <c r="M1773">
        <v>1</v>
      </c>
      <c r="N1773" t="s">
        <v>59</v>
      </c>
      <c r="O1773" t="s">
        <v>50</v>
      </c>
      <c r="P1773">
        <v>0</v>
      </c>
      <c r="Q1773" t="s">
        <v>51</v>
      </c>
      <c r="R1773" t="s">
        <v>51</v>
      </c>
      <c r="S1773" t="s">
        <v>13782</v>
      </c>
      <c r="T1773">
        <v>1.7302997057305314</v>
      </c>
      <c r="U1773">
        <v>34</v>
      </c>
      <c r="V1773" t="s">
        <v>15481</v>
      </c>
      <c r="W1773" t="s">
        <v>15481</v>
      </c>
      <c r="X1773" t="s">
        <v>13243</v>
      </c>
      <c r="Y1773" s="102">
        <v>45993.385736689816</v>
      </c>
    </row>
    <row r="1774" spans="1:25" x14ac:dyDescent="0.25">
      <c r="A1774">
        <v>3028</v>
      </c>
      <c r="B1774" t="s">
        <v>4455</v>
      </c>
      <c r="C1774" t="s">
        <v>4456</v>
      </c>
      <c r="D1774" t="s">
        <v>4457</v>
      </c>
      <c r="E1774" t="s">
        <v>45</v>
      </c>
      <c r="F1774" t="s">
        <v>1118</v>
      </c>
      <c r="G1774" t="s">
        <v>4458</v>
      </c>
      <c r="H1774">
        <v>1982</v>
      </c>
      <c r="I1774" t="s">
        <v>15440</v>
      </c>
      <c r="J1774" t="s">
        <v>48</v>
      </c>
      <c r="K1774" t="s">
        <v>13256</v>
      </c>
      <c r="L1774">
        <v>0</v>
      </c>
      <c r="M1774">
        <v>1</v>
      </c>
      <c r="N1774" t="s">
        <v>49</v>
      </c>
      <c r="O1774" t="s">
        <v>50</v>
      </c>
      <c r="P1774">
        <v>0</v>
      </c>
      <c r="Q1774" t="s">
        <v>51</v>
      </c>
      <c r="R1774" t="s">
        <v>51</v>
      </c>
      <c r="S1774" t="s">
        <v>13783</v>
      </c>
      <c r="T1774">
        <v>1.4842723548714889</v>
      </c>
      <c r="U1774">
        <v>67</v>
      </c>
      <c r="V1774" t="s">
        <v>15481</v>
      </c>
      <c r="W1774" t="s">
        <v>15481</v>
      </c>
      <c r="X1774" t="s">
        <v>13243</v>
      </c>
      <c r="Y1774" s="102">
        <v>45993.385736689816</v>
      </c>
    </row>
    <row r="1775" spans="1:25" x14ac:dyDescent="0.25">
      <c r="A1775">
        <v>3029</v>
      </c>
      <c r="B1775" t="s">
        <v>4459</v>
      </c>
      <c r="C1775" t="s">
        <v>4460</v>
      </c>
      <c r="D1775" t="s">
        <v>4461</v>
      </c>
      <c r="E1775" t="s">
        <v>45</v>
      </c>
      <c r="F1775" t="s">
        <v>1118</v>
      </c>
      <c r="G1775" t="s">
        <v>4462</v>
      </c>
      <c r="H1775">
        <v>1975</v>
      </c>
      <c r="I1775" t="s">
        <v>15450</v>
      </c>
      <c r="J1775" t="s">
        <v>2211</v>
      </c>
      <c r="K1775" t="s">
        <v>13344</v>
      </c>
      <c r="L1775">
        <v>2.6</v>
      </c>
      <c r="M1775">
        <v>1</v>
      </c>
      <c r="N1775" t="s">
        <v>49</v>
      </c>
      <c r="O1775" t="s">
        <v>2759</v>
      </c>
      <c r="P1775">
        <v>0</v>
      </c>
      <c r="Q1775" t="s">
        <v>51</v>
      </c>
      <c r="R1775" t="s">
        <v>51</v>
      </c>
      <c r="S1775" t="s">
        <v>13784</v>
      </c>
      <c r="T1775">
        <v>0.73668299999999998</v>
      </c>
      <c r="U1775">
        <v>25</v>
      </c>
      <c r="V1775" t="s">
        <v>15481</v>
      </c>
      <c r="W1775" t="s">
        <v>15481</v>
      </c>
      <c r="X1775" t="s">
        <v>13243</v>
      </c>
      <c r="Y1775" s="102">
        <v>45993.385736689816</v>
      </c>
    </row>
    <row r="1776" spans="1:25" x14ac:dyDescent="0.25">
      <c r="A1776">
        <v>3030</v>
      </c>
      <c r="B1776" t="s">
        <v>4463</v>
      </c>
      <c r="C1776" t="s">
        <v>4464</v>
      </c>
      <c r="D1776" t="s">
        <v>4465</v>
      </c>
      <c r="E1776" t="s">
        <v>45</v>
      </c>
      <c r="F1776" t="s">
        <v>1118</v>
      </c>
      <c r="G1776" t="s">
        <v>4466</v>
      </c>
      <c r="H1776">
        <v>1986</v>
      </c>
      <c r="I1776" t="s">
        <v>15450</v>
      </c>
      <c r="J1776" t="s">
        <v>2179</v>
      </c>
      <c r="K1776" t="s">
        <v>13344</v>
      </c>
      <c r="L1776">
        <v>6</v>
      </c>
      <c r="M1776">
        <v>1</v>
      </c>
      <c r="N1776" t="s">
        <v>59</v>
      </c>
      <c r="O1776" t="s">
        <v>50</v>
      </c>
      <c r="P1776">
        <v>0</v>
      </c>
      <c r="Q1776" t="s">
        <v>51</v>
      </c>
      <c r="R1776" t="s">
        <v>51</v>
      </c>
      <c r="S1776" t="s">
        <v>13785</v>
      </c>
      <c r="T1776">
        <v>0.31151000000000001</v>
      </c>
      <c r="U1776">
        <v>32</v>
      </c>
      <c r="V1776" t="s">
        <v>15481</v>
      </c>
      <c r="W1776" t="s">
        <v>15481</v>
      </c>
      <c r="X1776" t="s">
        <v>13243</v>
      </c>
      <c r="Y1776" s="102">
        <v>45993.385736689816</v>
      </c>
    </row>
    <row r="1777" spans="1:25" x14ac:dyDescent="0.25">
      <c r="A1777">
        <v>3031</v>
      </c>
      <c r="B1777" t="s">
        <v>4467</v>
      </c>
      <c r="C1777" t="s">
        <v>4468</v>
      </c>
      <c r="D1777" t="s">
        <v>4469</v>
      </c>
      <c r="E1777" t="s">
        <v>45</v>
      </c>
      <c r="F1777" t="s">
        <v>1118</v>
      </c>
      <c r="G1777" t="s">
        <v>4470</v>
      </c>
      <c r="H1777">
        <v>2005</v>
      </c>
      <c r="I1777" t="s">
        <v>15450</v>
      </c>
      <c r="J1777" t="s">
        <v>2179</v>
      </c>
      <c r="K1777" t="s">
        <v>260</v>
      </c>
      <c r="L1777">
        <v>4.25</v>
      </c>
      <c r="M1777">
        <v>1</v>
      </c>
      <c r="N1777" t="s">
        <v>928</v>
      </c>
      <c r="O1777" t="s">
        <v>50</v>
      </c>
      <c r="P1777">
        <v>0</v>
      </c>
      <c r="Q1777" t="s">
        <v>51</v>
      </c>
      <c r="R1777" t="s">
        <v>51</v>
      </c>
      <c r="S1777" t="s">
        <v>13786</v>
      </c>
      <c r="T1777">
        <v>0.111885</v>
      </c>
      <c r="U1777">
        <v>23.3</v>
      </c>
      <c r="V1777" t="s">
        <v>15481</v>
      </c>
      <c r="W1777" t="s">
        <v>15481</v>
      </c>
      <c r="X1777" t="s">
        <v>13243</v>
      </c>
      <c r="Y1777" s="102">
        <v>45993.385736689816</v>
      </c>
    </row>
    <row r="1778" spans="1:25" x14ac:dyDescent="0.25">
      <c r="A1778">
        <v>3032</v>
      </c>
      <c r="B1778" t="s">
        <v>4471</v>
      </c>
      <c r="C1778" t="s">
        <v>4472</v>
      </c>
      <c r="D1778" t="s">
        <v>4469</v>
      </c>
      <c r="E1778" t="s">
        <v>45</v>
      </c>
      <c r="F1778" t="s">
        <v>1118</v>
      </c>
      <c r="G1778" t="s">
        <v>4473</v>
      </c>
      <c r="H1778">
        <v>1987</v>
      </c>
      <c r="I1778" t="s">
        <v>15450</v>
      </c>
      <c r="J1778" t="s">
        <v>928</v>
      </c>
      <c r="K1778" t="s">
        <v>13254</v>
      </c>
      <c r="L1778">
        <v>5.14</v>
      </c>
      <c r="M1778">
        <v>1</v>
      </c>
      <c r="N1778" t="s">
        <v>928</v>
      </c>
      <c r="O1778" t="s">
        <v>50</v>
      </c>
      <c r="P1778">
        <v>0</v>
      </c>
      <c r="Q1778" t="s">
        <v>51</v>
      </c>
      <c r="R1778" t="s">
        <v>51</v>
      </c>
      <c r="S1778" t="s">
        <v>13787</v>
      </c>
      <c r="T1778">
        <v>1.5122E-2</v>
      </c>
      <c r="U1778">
        <v>29.1</v>
      </c>
      <c r="V1778" t="s">
        <v>15481</v>
      </c>
      <c r="W1778" t="s">
        <v>15481</v>
      </c>
      <c r="X1778" t="s">
        <v>13243</v>
      </c>
      <c r="Y1778" s="102">
        <v>45993.385736689816</v>
      </c>
    </row>
    <row r="1779" spans="1:25" x14ac:dyDescent="0.25">
      <c r="A1779">
        <v>3039</v>
      </c>
      <c r="B1779" t="s">
        <v>4474</v>
      </c>
      <c r="C1779" t="s">
        <v>4475</v>
      </c>
      <c r="D1779" t="s">
        <v>4476</v>
      </c>
      <c r="E1779" t="s">
        <v>45</v>
      </c>
      <c r="F1779" t="s">
        <v>1118</v>
      </c>
      <c r="G1779" t="s">
        <v>4477</v>
      </c>
      <c r="H1779">
        <v>2010</v>
      </c>
      <c r="I1779" t="s">
        <v>15440</v>
      </c>
      <c r="J1779" t="s">
        <v>2179</v>
      </c>
      <c r="K1779" t="s">
        <v>13254</v>
      </c>
      <c r="L1779">
        <v>7.81</v>
      </c>
      <c r="M1779">
        <v>1</v>
      </c>
      <c r="N1779" t="s">
        <v>59</v>
      </c>
      <c r="O1779" t="s">
        <v>50</v>
      </c>
      <c r="P1779">
        <v>0</v>
      </c>
      <c r="Q1779" t="s">
        <v>51</v>
      </c>
      <c r="R1779" t="s">
        <v>51</v>
      </c>
      <c r="S1779" t="s">
        <v>13788</v>
      </c>
      <c r="T1779">
        <v>3.7115256088552651E-2</v>
      </c>
      <c r="U1779">
        <v>35</v>
      </c>
      <c r="V1779" t="s">
        <v>15550</v>
      </c>
      <c r="W1779" t="s">
        <v>15550</v>
      </c>
      <c r="X1779" t="s">
        <v>13243</v>
      </c>
      <c r="Y1779" s="102">
        <v>45993.385736689816</v>
      </c>
    </row>
    <row r="1780" spans="1:25" x14ac:dyDescent="0.25">
      <c r="A1780">
        <v>3041</v>
      </c>
      <c r="B1780" t="s">
        <v>4479</v>
      </c>
      <c r="C1780" t="s">
        <v>4480</v>
      </c>
      <c r="D1780" t="s">
        <v>4481</v>
      </c>
      <c r="E1780" t="s">
        <v>1820</v>
      </c>
      <c r="F1780" t="s">
        <v>4478</v>
      </c>
      <c r="G1780" t="s">
        <v>4482</v>
      </c>
      <c r="H1780">
        <v>1980</v>
      </c>
      <c r="I1780" t="s">
        <v>15440</v>
      </c>
      <c r="J1780" t="s">
        <v>2211</v>
      </c>
      <c r="K1780" t="s">
        <v>13344</v>
      </c>
      <c r="L1780">
        <v>2</v>
      </c>
      <c r="M1780">
        <v>1</v>
      </c>
      <c r="N1780" t="s">
        <v>49</v>
      </c>
      <c r="O1780" t="s">
        <v>479</v>
      </c>
      <c r="P1780">
        <v>0</v>
      </c>
      <c r="Q1780" t="s">
        <v>51</v>
      </c>
      <c r="R1780" t="s">
        <v>51</v>
      </c>
      <c r="S1780" t="s">
        <v>13789</v>
      </c>
      <c r="T1780">
        <v>15.754878440099837</v>
      </c>
      <c r="U1780">
        <v>31.3</v>
      </c>
      <c r="V1780" t="s">
        <v>15481</v>
      </c>
      <c r="W1780" t="s">
        <v>15481</v>
      </c>
      <c r="X1780" t="s">
        <v>13243</v>
      </c>
      <c r="Y1780" s="102">
        <v>45993.385736689816</v>
      </c>
    </row>
    <row r="1781" spans="1:25" x14ac:dyDescent="0.25">
      <c r="A1781">
        <v>3042</v>
      </c>
      <c r="B1781" t="s">
        <v>4483</v>
      </c>
      <c r="C1781" t="s">
        <v>4484</v>
      </c>
      <c r="D1781" t="s">
        <v>4485</v>
      </c>
      <c r="E1781" t="s">
        <v>1820</v>
      </c>
      <c r="F1781" t="s">
        <v>4478</v>
      </c>
      <c r="G1781" t="s">
        <v>4486</v>
      </c>
      <c r="H1781">
        <v>1959</v>
      </c>
      <c r="I1781" t="s">
        <v>15470</v>
      </c>
      <c r="J1781" t="s">
        <v>48</v>
      </c>
      <c r="K1781" t="s">
        <v>13251</v>
      </c>
      <c r="L1781">
        <v>0</v>
      </c>
      <c r="M1781">
        <v>8</v>
      </c>
      <c r="N1781" t="s">
        <v>49</v>
      </c>
      <c r="O1781" t="s">
        <v>50</v>
      </c>
      <c r="P1781">
        <v>0</v>
      </c>
      <c r="Q1781" t="s">
        <v>51</v>
      </c>
      <c r="R1781" t="s">
        <v>51</v>
      </c>
      <c r="S1781" t="s">
        <v>13790</v>
      </c>
      <c r="T1781">
        <v>0.75862593868606343</v>
      </c>
      <c r="U1781">
        <v>411.6</v>
      </c>
      <c r="V1781" t="s">
        <v>15481</v>
      </c>
      <c r="W1781" t="s">
        <v>15481</v>
      </c>
      <c r="X1781" t="s">
        <v>13243</v>
      </c>
      <c r="Y1781" s="102">
        <v>45993.385736689816</v>
      </c>
    </row>
    <row r="1782" spans="1:25" x14ac:dyDescent="0.25">
      <c r="A1782">
        <v>3043</v>
      </c>
      <c r="B1782" t="s">
        <v>4487</v>
      </c>
      <c r="C1782" t="s">
        <v>4488</v>
      </c>
      <c r="D1782" t="s">
        <v>4485</v>
      </c>
      <c r="E1782" t="s">
        <v>1820</v>
      </c>
      <c r="F1782" t="s">
        <v>4478</v>
      </c>
      <c r="G1782" t="s">
        <v>4486</v>
      </c>
      <c r="H1782">
        <v>2004</v>
      </c>
      <c r="I1782" t="s">
        <v>15441</v>
      </c>
      <c r="J1782" t="s">
        <v>2211</v>
      </c>
      <c r="K1782" t="s">
        <v>13256</v>
      </c>
      <c r="L1782">
        <v>0</v>
      </c>
      <c r="M1782">
        <v>1</v>
      </c>
      <c r="N1782" t="s">
        <v>49</v>
      </c>
      <c r="O1782" t="s">
        <v>479</v>
      </c>
      <c r="P1782">
        <v>0</v>
      </c>
      <c r="Q1782" t="s">
        <v>51</v>
      </c>
      <c r="R1782" t="s">
        <v>51</v>
      </c>
      <c r="S1782" t="s">
        <v>13790</v>
      </c>
      <c r="T1782">
        <v>8.6720997867382703</v>
      </c>
      <c r="U1782">
        <v>97.7</v>
      </c>
      <c r="V1782" t="s">
        <v>15481</v>
      </c>
      <c r="W1782" t="s">
        <v>15481</v>
      </c>
      <c r="X1782" t="s">
        <v>13243</v>
      </c>
      <c r="Y1782" s="102">
        <v>45993.385736689816</v>
      </c>
    </row>
    <row r="1783" spans="1:25" x14ac:dyDescent="0.25">
      <c r="A1783">
        <v>3045</v>
      </c>
      <c r="B1783" t="s">
        <v>4489</v>
      </c>
      <c r="C1783" t="s">
        <v>4490</v>
      </c>
      <c r="D1783" t="s">
        <v>4491</v>
      </c>
      <c r="E1783" t="s">
        <v>1820</v>
      </c>
      <c r="F1783" t="s">
        <v>4478</v>
      </c>
      <c r="G1783" t="s">
        <v>4492</v>
      </c>
      <c r="H1783">
        <v>1996</v>
      </c>
      <c r="I1783" t="s">
        <v>15450</v>
      </c>
      <c r="J1783" t="s">
        <v>51</v>
      </c>
      <c r="K1783" t="s">
        <v>15442</v>
      </c>
      <c r="L1783">
        <v>0</v>
      </c>
      <c r="M1783">
        <v>2</v>
      </c>
      <c r="N1783" t="s">
        <v>59</v>
      </c>
      <c r="O1783" t="s">
        <v>116</v>
      </c>
      <c r="P1783">
        <v>0</v>
      </c>
      <c r="Q1783" t="s">
        <v>51</v>
      </c>
      <c r="R1783" t="s">
        <v>51</v>
      </c>
      <c r="S1783" t="s">
        <v>13791</v>
      </c>
      <c r="T1783">
        <v>8.0150096809957461</v>
      </c>
      <c r="U1783">
        <v>25.9</v>
      </c>
      <c r="V1783" t="s">
        <v>15481</v>
      </c>
      <c r="W1783" t="s">
        <v>15481</v>
      </c>
      <c r="X1783" t="s">
        <v>13243</v>
      </c>
      <c r="Y1783" s="102">
        <v>45993.385736689816</v>
      </c>
    </row>
    <row r="1784" spans="1:25" x14ac:dyDescent="0.25">
      <c r="A1784">
        <v>3046</v>
      </c>
      <c r="B1784" t="s">
        <v>4493</v>
      </c>
      <c r="C1784" t="s">
        <v>4494</v>
      </c>
      <c r="D1784" t="s">
        <v>4495</v>
      </c>
      <c r="E1784" t="s">
        <v>399</v>
      </c>
      <c r="F1784" t="s">
        <v>4496</v>
      </c>
      <c r="G1784" t="s">
        <v>4497</v>
      </c>
      <c r="H1784">
        <v>1968</v>
      </c>
      <c r="I1784" t="s">
        <v>15440</v>
      </c>
      <c r="J1784" t="s">
        <v>2211</v>
      </c>
      <c r="K1784" t="s">
        <v>13251</v>
      </c>
      <c r="L1784">
        <v>0</v>
      </c>
      <c r="M1784">
        <v>4</v>
      </c>
      <c r="N1784" t="s">
        <v>49</v>
      </c>
      <c r="O1784" t="s">
        <v>479</v>
      </c>
      <c r="P1784">
        <v>0</v>
      </c>
      <c r="Q1784" t="s">
        <v>51</v>
      </c>
      <c r="R1784" t="s">
        <v>51</v>
      </c>
      <c r="S1784" t="s">
        <v>13792</v>
      </c>
      <c r="T1784">
        <v>12.759054987971945</v>
      </c>
      <c r="U1784">
        <v>283</v>
      </c>
      <c r="V1784" t="s">
        <v>15481</v>
      </c>
      <c r="W1784" t="s">
        <v>15481</v>
      </c>
      <c r="X1784" t="s">
        <v>13243</v>
      </c>
      <c r="Y1784" s="102">
        <v>45993.385736689816</v>
      </c>
    </row>
    <row r="1785" spans="1:25" x14ac:dyDescent="0.25">
      <c r="A1785">
        <v>3048</v>
      </c>
      <c r="B1785" t="s">
        <v>4498</v>
      </c>
      <c r="C1785" t="s">
        <v>4499</v>
      </c>
      <c r="D1785" t="s">
        <v>4500</v>
      </c>
      <c r="E1785" t="s">
        <v>399</v>
      </c>
      <c r="F1785" t="s">
        <v>4496</v>
      </c>
      <c r="G1785" t="s">
        <v>16064</v>
      </c>
      <c r="H1785">
        <v>1960</v>
      </c>
      <c r="I1785" t="s">
        <v>15450</v>
      </c>
      <c r="J1785" t="s">
        <v>2218</v>
      </c>
      <c r="K1785" t="s">
        <v>260</v>
      </c>
      <c r="L1785">
        <v>0</v>
      </c>
      <c r="M1785">
        <v>2</v>
      </c>
      <c r="N1785" t="s">
        <v>73</v>
      </c>
      <c r="O1785" t="s">
        <v>116</v>
      </c>
      <c r="P1785">
        <v>0</v>
      </c>
      <c r="Q1785" t="s">
        <v>51</v>
      </c>
      <c r="R1785" t="s">
        <v>51</v>
      </c>
      <c r="S1785" t="s">
        <v>13793</v>
      </c>
      <c r="T1785">
        <v>2.0312300030782353</v>
      </c>
      <c r="U1785">
        <v>48</v>
      </c>
      <c r="V1785" t="s">
        <v>15481</v>
      </c>
      <c r="W1785" t="s">
        <v>15481</v>
      </c>
      <c r="X1785" t="s">
        <v>13243</v>
      </c>
      <c r="Y1785" s="102">
        <v>45993.385736689816</v>
      </c>
    </row>
    <row r="1786" spans="1:25" x14ac:dyDescent="0.25">
      <c r="A1786">
        <v>3066</v>
      </c>
      <c r="B1786" t="s">
        <v>4501</v>
      </c>
      <c r="C1786" t="s">
        <v>4502</v>
      </c>
      <c r="D1786" t="s">
        <v>4503</v>
      </c>
      <c r="E1786" t="s">
        <v>399</v>
      </c>
      <c r="F1786" t="s">
        <v>4496</v>
      </c>
      <c r="G1786" t="s">
        <v>4504</v>
      </c>
      <c r="H1786">
        <v>1966</v>
      </c>
      <c r="I1786" t="s">
        <v>15440</v>
      </c>
      <c r="J1786" t="s">
        <v>48</v>
      </c>
      <c r="K1786" t="s">
        <v>13251</v>
      </c>
      <c r="L1786">
        <v>0</v>
      </c>
      <c r="M1786">
        <v>3</v>
      </c>
      <c r="N1786" t="s">
        <v>49</v>
      </c>
      <c r="O1786" t="s">
        <v>50</v>
      </c>
      <c r="P1786">
        <v>0</v>
      </c>
      <c r="Q1786" t="s">
        <v>51</v>
      </c>
      <c r="R1786" t="s">
        <v>51</v>
      </c>
      <c r="S1786" t="s">
        <v>13794</v>
      </c>
      <c r="T1786">
        <v>2.5250983416812063</v>
      </c>
      <c r="U1786">
        <v>144</v>
      </c>
      <c r="V1786" t="s">
        <v>15172</v>
      </c>
      <c r="W1786" t="s">
        <v>15172</v>
      </c>
      <c r="X1786" t="s">
        <v>13243</v>
      </c>
      <c r="Y1786" s="102">
        <v>45993.385736689816</v>
      </c>
    </row>
    <row r="1787" spans="1:25" x14ac:dyDescent="0.25">
      <c r="A1787">
        <v>3073</v>
      </c>
      <c r="B1787" t="s">
        <v>4505</v>
      </c>
      <c r="C1787" t="s">
        <v>4506</v>
      </c>
      <c r="D1787" t="s">
        <v>4507</v>
      </c>
      <c r="E1787" t="s">
        <v>399</v>
      </c>
      <c r="F1787" t="s">
        <v>4496</v>
      </c>
      <c r="G1787" t="s">
        <v>4508</v>
      </c>
      <c r="H1787">
        <v>1991</v>
      </c>
      <c r="I1787" t="s">
        <v>15440</v>
      </c>
      <c r="J1787" t="s">
        <v>2211</v>
      </c>
      <c r="K1787" t="s">
        <v>13251</v>
      </c>
      <c r="L1787">
        <v>0.5</v>
      </c>
      <c r="M1787">
        <v>1</v>
      </c>
      <c r="N1787" t="s">
        <v>49</v>
      </c>
      <c r="O1787" t="s">
        <v>479</v>
      </c>
      <c r="P1787">
        <v>0</v>
      </c>
      <c r="Q1787" t="s">
        <v>51</v>
      </c>
      <c r="R1787" t="s">
        <v>51</v>
      </c>
      <c r="S1787" t="s">
        <v>13795</v>
      </c>
      <c r="T1787">
        <v>32.920458428234554</v>
      </c>
      <c r="U1787">
        <v>82</v>
      </c>
      <c r="V1787" t="s">
        <v>15481</v>
      </c>
      <c r="W1787" t="s">
        <v>15481</v>
      </c>
      <c r="X1787" t="s">
        <v>13243</v>
      </c>
      <c r="Y1787" s="102">
        <v>45993.385736689816</v>
      </c>
    </row>
    <row r="1788" spans="1:25" x14ac:dyDescent="0.25">
      <c r="A1788">
        <v>3077</v>
      </c>
      <c r="B1788" t="s">
        <v>4510</v>
      </c>
      <c r="C1788" t="s">
        <v>4511</v>
      </c>
      <c r="D1788" t="s">
        <v>4512</v>
      </c>
      <c r="E1788" t="s">
        <v>399</v>
      </c>
      <c r="F1788" t="s">
        <v>4496</v>
      </c>
      <c r="G1788" t="s">
        <v>4513</v>
      </c>
      <c r="H1788">
        <v>2008</v>
      </c>
      <c r="I1788" t="s">
        <v>15440</v>
      </c>
      <c r="J1788" t="s">
        <v>2211</v>
      </c>
      <c r="K1788" t="s">
        <v>13251</v>
      </c>
      <c r="L1788">
        <v>0</v>
      </c>
      <c r="M1788">
        <v>2</v>
      </c>
      <c r="N1788" t="s">
        <v>49</v>
      </c>
      <c r="O1788" t="s">
        <v>479</v>
      </c>
      <c r="P1788">
        <v>0</v>
      </c>
      <c r="Q1788" t="s">
        <v>51</v>
      </c>
      <c r="R1788" t="s">
        <v>51</v>
      </c>
      <c r="S1788" t="s">
        <v>13796</v>
      </c>
      <c r="T1788">
        <v>2.8794949228806868</v>
      </c>
      <c r="U1788">
        <v>218.3</v>
      </c>
      <c r="V1788" t="s">
        <v>15481</v>
      </c>
      <c r="W1788" t="s">
        <v>15481</v>
      </c>
      <c r="X1788" t="s">
        <v>13243</v>
      </c>
      <c r="Y1788" s="102">
        <v>45993.385736689816</v>
      </c>
    </row>
    <row r="1789" spans="1:25" x14ac:dyDescent="0.25">
      <c r="A1789">
        <v>3079</v>
      </c>
      <c r="B1789" t="s">
        <v>4514</v>
      </c>
      <c r="C1789" t="s">
        <v>4515</v>
      </c>
      <c r="D1789" t="s">
        <v>4516</v>
      </c>
      <c r="E1789" t="s">
        <v>399</v>
      </c>
      <c r="F1789" t="s">
        <v>4496</v>
      </c>
      <c r="G1789" t="s">
        <v>4517</v>
      </c>
      <c r="H1789">
        <v>1986</v>
      </c>
      <c r="I1789" t="s">
        <v>15440</v>
      </c>
      <c r="J1789" t="s">
        <v>48</v>
      </c>
      <c r="K1789" t="s">
        <v>13251</v>
      </c>
      <c r="L1789">
        <v>0</v>
      </c>
      <c r="M1789">
        <v>3</v>
      </c>
      <c r="N1789" t="s">
        <v>64</v>
      </c>
      <c r="O1789" t="s">
        <v>65</v>
      </c>
      <c r="P1789">
        <v>0</v>
      </c>
      <c r="Q1789" t="s">
        <v>51</v>
      </c>
      <c r="R1789" t="s">
        <v>51</v>
      </c>
      <c r="S1789" t="s">
        <v>13797</v>
      </c>
      <c r="T1789">
        <v>0.18406265777144357</v>
      </c>
      <c r="U1789">
        <v>61</v>
      </c>
      <c r="V1789" t="s">
        <v>15481</v>
      </c>
      <c r="W1789" t="s">
        <v>15481</v>
      </c>
      <c r="X1789" t="s">
        <v>13243</v>
      </c>
      <c r="Y1789" s="102">
        <v>45993.385736689816</v>
      </c>
    </row>
    <row r="1790" spans="1:25" x14ac:dyDescent="0.25">
      <c r="A1790">
        <v>3080</v>
      </c>
      <c r="B1790" t="s">
        <v>4518</v>
      </c>
      <c r="C1790" t="s">
        <v>4519</v>
      </c>
      <c r="D1790" t="s">
        <v>4520</v>
      </c>
      <c r="E1790" t="s">
        <v>399</v>
      </c>
      <c r="F1790" t="s">
        <v>4496</v>
      </c>
      <c r="G1790" t="s">
        <v>4521</v>
      </c>
      <c r="H1790">
        <v>1991</v>
      </c>
      <c r="I1790" t="s">
        <v>15440</v>
      </c>
      <c r="J1790" t="s">
        <v>2211</v>
      </c>
      <c r="K1790" t="s">
        <v>13251</v>
      </c>
      <c r="L1790">
        <v>0</v>
      </c>
      <c r="M1790">
        <v>1</v>
      </c>
      <c r="N1790" t="s">
        <v>49</v>
      </c>
      <c r="O1790" t="s">
        <v>479</v>
      </c>
      <c r="P1790">
        <v>0</v>
      </c>
      <c r="Q1790" t="s">
        <v>51</v>
      </c>
      <c r="R1790" t="s">
        <v>51</v>
      </c>
      <c r="S1790" t="s">
        <v>13798</v>
      </c>
      <c r="T1790">
        <v>7.6113102071209262</v>
      </c>
      <c r="U1790">
        <v>82</v>
      </c>
      <c r="V1790" t="s">
        <v>15481</v>
      </c>
      <c r="W1790" t="s">
        <v>15481</v>
      </c>
      <c r="X1790" t="s">
        <v>13243</v>
      </c>
      <c r="Y1790" s="102">
        <v>45993.385736689816</v>
      </c>
    </row>
    <row r="1791" spans="1:25" x14ac:dyDescent="0.25">
      <c r="A1791">
        <v>3086</v>
      </c>
      <c r="B1791" t="s">
        <v>4523</v>
      </c>
      <c r="C1791" t="s">
        <v>4524</v>
      </c>
      <c r="D1791" t="s">
        <v>4525</v>
      </c>
      <c r="E1791" t="s">
        <v>399</v>
      </c>
      <c r="F1791" t="s">
        <v>4496</v>
      </c>
      <c r="G1791" t="s">
        <v>4526</v>
      </c>
      <c r="H1791">
        <v>2004</v>
      </c>
      <c r="I1791" t="s">
        <v>15440</v>
      </c>
      <c r="J1791" t="s">
        <v>51</v>
      </c>
      <c r="K1791" t="s">
        <v>15442</v>
      </c>
      <c r="L1791">
        <v>18</v>
      </c>
      <c r="M1791">
        <v>2</v>
      </c>
      <c r="N1791" t="s">
        <v>165</v>
      </c>
      <c r="O1791" t="s">
        <v>116</v>
      </c>
      <c r="P1791">
        <v>0</v>
      </c>
      <c r="Q1791" t="s">
        <v>51</v>
      </c>
      <c r="R1791" t="s">
        <v>51</v>
      </c>
      <c r="S1791" t="s">
        <v>13799</v>
      </c>
      <c r="T1791">
        <v>5.6174693542322114</v>
      </c>
      <c r="U1791">
        <v>24</v>
      </c>
      <c r="V1791" t="s">
        <v>15481</v>
      </c>
      <c r="W1791" t="s">
        <v>15481</v>
      </c>
      <c r="X1791" t="s">
        <v>13243</v>
      </c>
      <c r="Y1791" s="102">
        <v>45993.385736689816</v>
      </c>
    </row>
    <row r="1792" spans="1:25" x14ac:dyDescent="0.25">
      <c r="A1792">
        <v>3087</v>
      </c>
      <c r="B1792" t="s">
        <v>13800</v>
      </c>
      <c r="C1792" t="s">
        <v>4527</v>
      </c>
      <c r="D1792" t="s">
        <v>4528</v>
      </c>
      <c r="E1792" t="s">
        <v>399</v>
      </c>
      <c r="F1792" t="s">
        <v>4496</v>
      </c>
      <c r="G1792" t="s">
        <v>4529</v>
      </c>
      <c r="H1792">
        <v>2017</v>
      </c>
      <c r="I1792" t="s">
        <v>15441</v>
      </c>
      <c r="J1792" t="s">
        <v>2211</v>
      </c>
      <c r="K1792" t="s">
        <v>13251</v>
      </c>
      <c r="L1792">
        <v>0</v>
      </c>
      <c r="M1792">
        <v>1</v>
      </c>
      <c r="N1792" t="s">
        <v>49</v>
      </c>
      <c r="O1792" t="s">
        <v>479</v>
      </c>
      <c r="P1792">
        <v>0</v>
      </c>
      <c r="Q1792" t="s">
        <v>51</v>
      </c>
      <c r="R1792" t="s">
        <v>51</v>
      </c>
      <c r="S1792" t="s">
        <v>13801</v>
      </c>
      <c r="T1792">
        <v>4.0881860000000003</v>
      </c>
      <c r="U1792">
        <v>88</v>
      </c>
      <c r="V1792" t="s">
        <v>15481</v>
      </c>
      <c r="W1792" t="s">
        <v>15481</v>
      </c>
      <c r="X1792" t="s">
        <v>13243</v>
      </c>
      <c r="Y1792" s="102">
        <v>45993.385736689816</v>
      </c>
    </row>
    <row r="1793" spans="1:25" x14ac:dyDescent="0.25">
      <c r="A1793">
        <v>3088</v>
      </c>
      <c r="B1793" t="s">
        <v>4530</v>
      </c>
      <c r="C1793" t="s">
        <v>15551</v>
      </c>
      <c r="D1793" t="s">
        <v>4531</v>
      </c>
      <c r="E1793" t="s">
        <v>399</v>
      </c>
      <c r="F1793" t="s">
        <v>4496</v>
      </c>
      <c r="G1793" t="s">
        <v>4532</v>
      </c>
      <c r="H1793">
        <v>1989</v>
      </c>
      <c r="I1793" t="s">
        <v>15450</v>
      </c>
      <c r="J1793" t="s">
        <v>928</v>
      </c>
      <c r="K1793" t="s">
        <v>928</v>
      </c>
      <c r="L1793">
        <v>3</v>
      </c>
      <c r="M1793">
        <v>1</v>
      </c>
      <c r="N1793" t="s">
        <v>928</v>
      </c>
      <c r="O1793" t="s">
        <v>50</v>
      </c>
      <c r="P1793">
        <v>0</v>
      </c>
      <c r="Q1793" t="s">
        <v>51</v>
      </c>
      <c r="R1793" t="s">
        <v>51</v>
      </c>
      <c r="S1793" t="s">
        <v>13802</v>
      </c>
      <c r="T1793">
        <v>2.6155204775271144</v>
      </c>
      <c r="U1793">
        <v>23</v>
      </c>
      <c r="V1793" t="s">
        <v>15481</v>
      </c>
      <c r="W1793" t="s">
        <v>15481</v>
      </c>
      <c r="X1793" t="s">
        <v>13243</v>
      </c>
      <c r="Y1793" s="102">
        <v>45993.385736689816</v>
      </c>
    </row>
    <row r="1794" spans="1:25" x14ac:dyDescent="0.25">
      <c r="A1794">
        <v>3092</v>
      </c>
      <c r="B1794" t="s">
        <v>4536</v>
      </c>
      <c r="C1794" t="s">
        <v>4537</v>
      </c>
      <c r="D1794" t="s">
        <v>4538</v>
      </c>
      <c r="E1794" t="s">
        <v>1292</v>
      </c>
      <c r="F1794" t="s">
        <v>4535</v>
      </c>
      <c r="G1794" t="s">
        <v>4539</v>
      </c>
      <c r="H1794">
        <v>1964</v>
      </c>
      <c r="I1794" t="s">
        <v>15450</v>
      </c>
      <c r="J1794" t="s">
        <v>928</v>
      </c>
      <c r="K1794" t="s">
        <v>13344</v>
      </c>
      <c r="L1794">
        <v>0</v>
      </c>
      <c r="M1794">
        <v>2</v>
      </c>
      <c r="N1794" t="s">
        <v>928</v>
      </c>
      <c r="O1794" t="s">
        <v>50</v>
      </c>
      <c r="P1794">
        <v>0</v>
      </c>
      <c r="Q1794" t="s">
        <v>51</v>
      </c>
      <c r="R1794" t="s">
        <v>51</v>
      </c>
      <c r="S1794" t="s">
        <v>13803</v>
      </c>
      <c r="T1794">
        <v>0.48832771954399223</v>
      </c>
      <c r="U1794">
        <v>38.299999999999997</v>
      </c>
      <c r="V1794" t="s">
        <v>15481</v>
      </c>
      <c r="W1794" t="s">
        <v>15481</v>
      </c>
      <c r="X1794" t="s">
        <v>13243</v>
      </c>
      <c r="Y1794" s="102">
        <v>45993.385736689816</v>
      </c>
    </row>
    <row r="1795" spans="1:25" x14ac:dyDescent="0.25">
      <c r="A1795">
        <v>3093</v>
      </c>
      <c r="B1795" t="s">
        <v>4540</v>
      </c>
      <c r="C1795" t="s">
        <v>4541</v>
      </c>
      <c r="D1795" t="s">
        <v>4542</v>
      </c>
      <c r="E1795" t="s">
        <v>1292</v>
      </c>
      <c r="F1795" t="s">
        <v>4535</v>
      </c>
      <c r="G1795" t="s">
        <v>4543</v>
      </c>
      <c r="H1795">
        <v>1983</v>
      </c>
      <c r="I1795" t="s">
        <v>15440</v>
      </c>
      <c r="J1795" t="s">
        <v>51</v>
      </c>
      <c r="K1795" t="s">
        <v>15442</v>
      </c>
      <c r="L1795">
        <v>0</v>
      </c>
      <c r="M1795">
        <v>2</v>
      </c>
      <c r="N1795" t="s">
        <v>59</v>
      </c>
      <c r="O1795" t="s">
        <v>116</v>
      </c>
      <c r="P1795">
        <v>0</v>
      </c>
      <c r="Q1795" t="s">
        <v>51</v>
      </c>
      <c r="R1795" t="s">
        <v>51</v>
      </c>
      <c r="S1795" t="s">
        <v>13804</v>
      </c>
      <c r="T1795">
        <v>4.0636291354643594</v>
      </c>
      <c r="U1795">
        <v>26</v>
      </c>
      <c r="V1795" t="s">
        <v>15481</v>
      </c>
      <c r="W1795" t="s">
        <v>15481</v>
      </c>
      <c r="X1795" t="s">
        <v>13243</v>
      </c>
      <c r="Y1795" s="102">
        <v>45993.385736689816</v>
      </c>
    </row>
    <row r="1796" spans="1:25" x14ac:dyDescent="0.25">
      <c r="A1796">
        <v>3094</v>
      </c>
      <c r="B1796" t="s">
        <v>4544</v>
      </c>
      <c r="C1796" t="s">
        <v>4545</v>
      </c>
      <c r="D1796" t="s">
        <v>4542</v>
      </c>
      <c r="E1796" t="s">
        <v>1292</v>
      </c>
      <c r="F1796" t="s">
        <v>4535</v>
      </c>
      <c r="G1796" t="s">
        <v>4546</v>
      </c>
      <c r="H1796">
        <v>1983</v>
      </c>
      <c r="I1796" t="s">
        <v>15440</v>
      </c>
      <c r="J1796" t="s">
        <v>2211</v>
      </c>
      <c r="K1796" t="s">
        <v>13256</v>
      </c>
      <c r="L1796">
        <v>0</v>
      </c>
      <c r="M1796">
        <v>1</v>
      </c>
      <c r="N1796" t="s">
        <v>49</v>
      </c>
      <c r="O1796" t="s">
        <v>479</v>
      </c>
      <c r="P1796">
        <v>0</v>
      </c>
      <c r="Q1796" t="s">
        <v>51</v>
      </c>
      <c r="R1796" t="s">
        <v>51</v>
      </c>
      <c r="S1796" t="s">
        <v>13804</v>
      </c>
      <c r="T1796">
        <v>0.44876170344436717</v>
      </c>
      <c r="U1796">
        <v>121</v>
      </c>
      <c r="V1796" t="s">
        <v>15481</v>
      </c>
      <c r="W1796" t="s">
        <v>15481</v>
      </c>
      <c r="X1796" t="s">
        <v>13243</v>
      </c>
      <c r="Y1796" s="102">
        <v>45993.385736689816</v>
      </c>
    </row>
    <row r="1797" spans="1:25" x14ac:dyDescent="0.25">
      <c r="A1797">
        <v>3095</v>
      </c>
      <c r="B1797" t="s">
        <v>4547</v>
      </c>
      <c r="C1797" t="s">
        <v>4548</v>
      </c>
      <c r="D1797" t="s">
        <v>4549</v>
      </c>
      <c r="E1797" t="s">
        <v>1292</v>
      </c>
      <c r="F1797" t="s">
        <v>4535</v>
      </c>
      <c r="G1797" t="s">
        <v>4550</v>
      </c>
      <c r="H1797">
        <v>2012</v>
      </c>
      <c r="I1797" t="s">
        <v>15441</v>
      </c>
      <c r="J1797" t="s">
        <v>48</v>
      </c>
      <c r="K1797" t="s">
        <v>13256</v>
      </c>
      <c r="L1797">
        <v>0</v>
      </c>
      <c r="M1797">
        <v>1</v>
      </c>
      <c r="N1797" t="s">
        <v>49</v>
      </c>
      <c r="O1797" t="s">
        <v>50</v>
      </c>
      <c r="P1797">
        <v>0</v>
      </c>
      <c r="Q1797" t="s">
        <v>51</v>
      </c>
      <c r="R1797" t="s">
        <v>51</v>
      </c>
      <c r="S1797" t="s">
        <v>13805</v>
      </c>
      <c r="T1797">
        <v>4.1133599035590072E-2</v>
      </c>
      <c r="U1797">
        <v>117.1</v>
      </c>
      <c r="V1797" t="s">
        <v>15481</v>
      </c>
      <c r="W1797" t="s">
        <v>15481</v>
      </c>
      <c r="X1797" t="s">
        <v>13243</v>
      </c>
      <c r="Y1797" s="102">
        <v>45993.385736689816</v>
      </c>
    </row>
    <row r="1798" spans="1:25" x14ac:dyDescent="0.25">
      <c r="A1798">
        <v>3096</v>
      </c>
      <c r="B1798" t="s">
        <v>4551</v>
      </c>
      <c r="C1798" t="s">
        <v>4552</v>
      </c>
      <c r="D1798" t="s">
        <v>4553</v>
      </c>
      <c r="E1798" t="s">
        <v>1292</v>
      </c>
      <c r="F1798" t="s">
        <v>4535</v>
      </c>
      <c r="G1798" t="s">
        <v>4554</v>
      </c>
      <c r="H1798">
        <v>1915</v>
      </c>
      <c r="I1798" t="s">
        <v>15450</v>
      </c>
      <c r="J1798" t="s">
        <v>928</v>
      </c>
      <c r="K1798" t="s">
        <v>928</v>
      </c>
      <c r="L1798">
        <v>0</v>
      </c>
      <c r="M1798">
        <v>1</v>
      </c>
      <c r="N1798" t="s">
        <v>59</v>
      </c>
      <c r="O1798" t="s">
        <v>2278</v>
      </c>
      <c r="P1798">
        <v>0</v>
      </c>
      <c r="Q1798" t="s">
        <v>51</v>
      </c>
      <c r="R1798" t="s">
        <v>51</v>
      </c>
      <c r="S1798" t="s">
        <v>13806</v>
      </c>
      <c r="T1798">
        <v>0.28966918477731551</v>
      </c>
      <c r="U1798">
        <v>143</v>
      </c>
      <c r="V1798" t="s">
        <v>15481</v>
      </c>
      <c r="W1798" t="s">
        <v>15481</v>
      </c>
      <c r="X1798" t="s">
        <v>13243</v>
      </c>
      <c r="Y1798" s="102">
        <v>45993.385736689816</v>
      </c>
    </row>
    <row r="1799" spans="1:25" x14ac:dyDescent="0.25">
      <c r="A1799">
        <v>3097</v>
      </c>
      <c r="B1799" t="s">
        <v>4555</v>
      </c>
      <c r="C1799" t="s">
        <v>4556</v>
      </c>
      <c r="D1799" t="s">
        <v>4557</v>
      </c>
      <c r="E1799" t="s">
        <v>1292</v>
      </c>
      <c r="F1799" t="s">
        <v>4535</v>
      </c>
      <c r="G1799" t="s">
        <v>4558</v>
      </c>
      <c r="H1799">
        <v>1975</v>
      </c>
      <c r="I1799" t="s">
        <v>15450</v>
      </c>
      <c r="J1799" t="s">
        <v>928</v>
      </c>
      <c r="K1799" t="s">
        <v>928</v>
      </c>
      <c r="L1799">
        <v>1</v>
      </c>
      <c r="M1799">
        <v>4</v>
      </c>
      <c r="N1799" t="s">
        <v>928</v>
      </c>
      <c r="O1799" t="s">
        <v>50</v>
      </c>
      <c r="P1799">
        <v>0</v>
      </c>
      <c r="Q1799" t="s">
        <v>51</v>
      </c>
      <c r="R1799" t="s">
        <v>51</v>
      </c>
      <c r="S1799" t="s">
        <v>13807</v>
      </c>
      <c r="T1799">
        <v>1.6521542744673856</v>
      </c>
      <c r="U1799">
        <v>35</v>
      </c>
      <c r="V1799" t="s">
        <v>15481</v>
      </c>
      <c r="W1799" t="s">
        <v>15481</v>
      </c>
      <c r="X1799" t="s">
        <v>13243</v>
      </c>
      <c r="Y1799" s="102">
        <v>45993.385736689816</v>
      </c>
    </row>
    <row r="1800" spans="1:25" x14ac:dyDescent="0.25">
      <c r="A1800">
        <v>3099</v>
      </c>
      <c r="B1800" t="s">
        <v>4559</v>
      </c>
      <c r="C1800" t="s">
        <v>4560</v>
      </c>
      <c r="D1800" t="s">
        <v>4561</v>
      </c>
      <c r="E1800" t="s">
        <v>638</v>
      </c>
      <c r="F1800" t="s">
        <v>914</v>
      </c>
      <c r="G1800" t="s">
        <v>4562</v>
      </c>
      <c r="H1800">
        <v>1991</v>
      </c>
      <c r="I1800" t="s">
        <v>15440</v>
      </c>
      <c r="J1800" t="s">
        <v>48</v>
      </c>
      <c r="K1800" t="s">
        <v>13251</v>
      </c>
      <c r="L1800">
        <v>0</v>
      </c>
      <c r="M1800">
        <v>1</v>
      </c>
      <c r="N1800" t="s">
        <v>49</v>
      </c>
      <c r="O1800" t="s">
        <v>50</v>
      </c>
      <c r="P1800">
        <v>0</v>
      </c>
      <c r="Q1800" t="s">
        <v>51</v>
      </c>
      <c r="R1800" t="s">
        <v>51</v>
      </c>
      <c r="S1800" t="s">
        <v>13808</v>
      </c>
      <c r="T1800">
        <v>36.065549846747317</v>
      </c>
      <c r="U1800">
        <v>62</v>
      </c>
      <c r="V1800" t="s">
        <v>15172</v>
      </c>
      <c r="W1800" t="s">
        <v>15172</v>
      </c>
      <c r="X1800" t="s">
        <v>13243</v>
      </c>
      <c r="Y1800" s="102">
        <v>45993.385736689816</v>
      </c>
    </row>
    <row r="1801" spans="1:25" x14ac:dyDescent="0.25">
      <c r="A1801">
        <v>3100</v>
      </c>
      <c r="B1801" t="s">
        <v>4563</v>
      </c>
      <c r="C1801" t="s">
        <v>4564</v>
      </c>
      <c r="D1801" t="s">
        <v>4561</v>
      </c>
      <c r="E1801" t="s">
        <v>638</v>
      </c>
      <c r="F1801" t="s">
        <v>914</v>
      </c>
      <c r="G1801" t="s">
        <v>4565</v>
      </c>
      <c r="H1801">
        <v>1974</v>
      </c>
      <c r="I1801" t="s">
        <v>15440</v>
      </c>
      <c r="J1801" t="s">
        <v>51</v>
      </c>
      <c r="K1801" t="s">
        <v>13256</v>
      </c>
      <c r="L1801">
        <v>0</v>
      </c>
      <c r="M1801">
        <v>3</v>
      </c>
      <c r="N1801" t="s">
        <v>64</v>
      </c>
      <c r="O1801" t="s">
        <v>479</v>
      </c>
      <c r="P1801">
        <v>0</v>
      </c>
      <c r="Q1801" t="s">
        <v>51</v>
      </c>
      <c r="R1801" t="s">
        <v>51</v>
      </c>
      <c r="S1801" t="s">
        <v>13808</v>
      </c>
      <c r="T1801">
        <v>39.424947854861031</v>
      </c>
      <c r="U1801">
        <v>115</v>
      </c>
      <c r="V1801" t="s">
        <v>15172</v>
      </c>
      <c r="W1801" t="s">
        <v>15172</v>
      </c>
      <c r="X1801" t="s">
        <v>13243</v>
      </c>
      <c r="Y1801" s="102">
        <v>45993.385736689816</v>
      </c>
    </row>
    <row r="1802" spans="1:25" x14ac:dyDescent="0.25">
      <c r="A1802">
        <v>3101</v>
      </c>
      <c r="B1802" t="s">
        <v>4566</v>
      </c>
      <c r="C1802" t="s">
        <v>4567</v>
      </c>
      <c r="D1802" t="s">
        <v>4561</v>
      </c>
      <c r="E1802" t="s">
        <v>638</v>
      </c>
      <c r="F1802" t="s">
        <v>914</v>
      </c>
      <c r="G1802" t="s">
        <v>4568</v>
      </c>
      <c r="H1802">
        <v>1989</v>
      </c>
      <c r="I1802" t="s">
        <v>15440</v>
      </c>
      <c r="J1802" t="s">
        <v>48</v>
      </c>
      <c r="K1802" t="s">
        <v>13251</v>
      </c>
      <c r="L1802">
        <v>0</v>
      </c>
      <c r="M1802">
        <v>3</v>
      </c>
      <c r="N1802" t="s">
        <v>49</v>
      </c>
      <c r="O1802" t="s">
        <v>50</v>
      </c>
      <c r="P1802">
        <v>0</v>
      </c>
      <c r="Q1802" t="s">
        <v>51</v>
      </c>
      <c r="R1802" t="s">
        <v>51</v>
      </c>
      <c r="S1802" t="s">
        <v>13808</v>
      </c>
      <c r="T1802">
        <v>41.91155013458264</v>
      </c>
      <c r="U1802">
        <v>140.80000000000001</v>
      </c>
      <c r="V1802" t="s">
        <v>15172</v>
      </c>
      <c r="W1802" t="s">
        <v>15172</v>
      </c>
      <c r="X1802" t="s">
        <v>13243</v>
      </c>
      <c r="Y1802" s="102">
        <v>45993.385736689816</v>
      </c>
    </row>
    <row r="1803" spans="1:25" x14ac:dyDescent="0.25">
      <c r="A1803">
        <v>3102</v>
      </c>
      <c r="B1803" t="s">
        <v>4569</v>
      </c>
      <c r="C1803" t="s">
        <v>4570</v>
      </c>
      <c r="D1803" t="s">
        <v>4571</v>
      </c>
      <c r="E1803" t="s">
        <v>638</v>
      </c>
      <c r="F1803" t="s">
        <v>914</v>
      </c>
      <c r="G1803" t="s">
        <v>4572</v>
      </c>
      <c r="H1803">
        <v>1999</v>
      </c>
      <c r="I1803" t="s">
        <v>15440</v>
      </c>
      <c r="J1803" t="s">
        <v>928</v>
      </c>
      <c r="K1803" t="s">
        <v>260</v>
      </c>
      <c r="L1803">
        <v>0</v>
      </c>
      <c r="M1803">
        <v>1</v>
      </c>
      <c r="N1803" t="s">
        <v>59</v>
      </c>
      <c r="O1803" t="s">
        <v>475</v>
      </c>
      <c r="P1803">
        <v>0</v>
      </c>
      <c r="Q1803" t="s">
        <v>51</v>
      </c>
      <c r="R1803" t="s">
        <v>51</v>
      </c>
      <c r="S1803" t="s">
        <v>13809</v>
      </c>
      <c r="T1803">
        <v>36.624530371397555</v>
      </c>
      <c r="U1803">
        <v>50.1</v>
      </c>
      <c r="V1803" t="s">
        <v>15481</v>
      </c>
      <c r="W1803" t="s">
        <v>15481</v>
      </c>
      <c r="X1803" t="s">
        <v>13243</v>
      </c>
      <c r="Y1803" s="102">
        <v>45993.385736689816</v>
      </c>
    </row>
    <row r="1804" spans="1:25" x14ac:dyDescent="0.25">
      <c r="A1804">
        <v>3103</v>
      </c>
      <c r="B1804" t="s">
        <v>4573</v>
      </c>
      <c r="C1804" t="s">
        <v>4574</v>
      </c>
      <c r="D1804" t="s">
        <v>4571</v>
      </c>
      <c r="E1804" t="s">
        <v>638</v>
      </c>
      <c r="F1804" t="s">
        <v>914</v>
      </c>
      <c r="G1804" t="s">
        <v>4575</v>
      </c>
      <c r="H1804">
        <v>1976</v>
      </c>
      <c r="I1804" t="s">
        <v>15440</v>
      </c>
      <c r="J1804" t="s">
        <v>2211</v>
      </c>
      <c r="K1804" t="s">
        <v>13256</v>
      </c>
      <c r="L1804">
        <v>0</v>
      </c>
      <c r="M1804">
        <v>1</v>
      </c>
      <c r="N1804" t="s">
        <v>49</v>
      </c>
      <c r="O1804" t="s">
        <v>479</v>
      </c>
      <c r="P1804">
        <v>0</v>
      </c>
      <c r="Q1804" t="s">
        <v>51</v>
      </c>
      <c r="R1804" t="s">
        <v>51</v>
      </c>
      <c r="S1804" t="s">
        <v>13809</v>
      </c>
      <c r="T1804">
        <v>35.265523840531465</v>
      </c>
      <c r="U1804">
        <v>89.9</v>
      </c>
      <c r="V1804" t="s">
        <v>15481</v>
      </c>
      <c r="W1804" t="s">
        <v>15481</v>
      </c>
      <c r="X1804" t="s">
        <v>13243</v>
      </c>
      <c r="Y1804" s="102">
        <v>45993.385736689816</v>
      </c>
    </row>
    <row r="1805" spans="1:25" x14ac:dyDescent="0.25">
      <c r="A1805">
        <v>3104</v>
      </c>
      <c r="B1805" t="s">
        <v>4576</v>
      </c>
      <c r="C1805" t="s">
        <v>4577</v>
      </c>
      <c r="D1805" t="s">
        <v>2243</v>
      </c>
      <c r="E1805" t="s">
        <v>638</v>
      </c>
      <c r="F1805" t="s">
        <v>914</v>
      </c>
      <c r="G1805" t="s">
        <v>4578</v>
      </c>
      <c r="H1805">
        <v>1977</v>
      </c>
      <c r="I1805" t="s">
        <v>15440</v>
      </c>
      <c r="J1805" t="s">
        <v>928</v>
      </c>
      <c r="K1805" t="s">
        <v>13254</v>
      </c>
      <c r="L1805">
        <v>3</v>
      </c>
      <c r="M1805">
        <v>1</v>
      </c>
      <c r="N1805" t="s">
        <v>928</v>
      </c>
      <c r="O1805" t="s">
        <v>50</v>
      </c>
      <c r="P1805">
        <v>0</v>
      </c>
      <c r="Q1805" t="s">
        <v>51</v>
      </c>
      <c r="R1805" t="s">
        <v>51</v>
      </c>
      <c r="S1805" t="s">
        <v>13809</v>
      </c>
      <c r="T1805">
        <v>11.339000840580836</v>
      </c>
      <c r="U1805">
        <v>31.5</v>
      </c>
      <c r="V1805" t="s">
        <v>15481</v>
      </c>
      <c r="W1805" t="s">
        <v>15481</v>
      </c>
      <c r="X1805" t="s">
        <v>13243</v>
      </c>
      <c r="Y1805" s="102">
        <v>45993.385736689816</v>
      </c>
    </row>
    <row r="1806" spans="1:25" x14ac:dyDescent="0.25">
      <c r="A1806">
        <v>3105</v>
      </c>
      <c r="B1806" t="s">
        <v>4579</v>
      </c>
      <c r="C1806" t="s">
        <v>4580</v>
      </c>
      <c r="D1806" t="s">
        <v>4581</v>
      </c>
      <c r="E1806" t="s">
        <v>638</v>
      </c>
      <c r="F1806" t="s">
        <v>914</v>
      </c>
      <c r="G1806" t="s">
        <v>4582</v>
      </c>
      <c r="H1806">
        <v>1950</v>
      </c>
      <c r="I1806" t="s">
        <v>15464</v>
      </c>
      <c r="J1806" t="s">
        <v>928</v>
      </c>
      <c r="K1806" t="s">
        <v>13344</v>
      </c>
      <c r="L1806">
        <v>0</v>
      </c>
      <c r="M1806">
        <v>1</v>
      </c>
      <c r="N1806" t="s">
        <v>928</v>
      </c>
      <c r="O1806" t="s">
        <v>50</v>
      </c>
      <c r="P1806">
        <v>0</v>
      </c>
      <c r="Q1806" t="s">
        <v>51</v>
      </c>
      <c r="R1806" t="s">
        <v>51</v>
      </c>
      <c r="S1806" t="s">
        <v>13810</v>
      </c>
      <c r="T1806">
        <v>1.0012036099222524E-2</v>
      </c>
      <c r="U1806">
        <v>31</v>
      </c>
      <c r="V1806" t="s">
        <v>15481</v>
      </c>
      <c r="W1806" t="s">
        <v>15481</v>
      </c>
      <c r="X1806" t="s">
        <v>13243</v>
      </c>
      <c r="Y1806" s="102">
        <v>45993.385736689816</v>
      </c>
    </row>
    <row r="1807" spans="1:25" x14ac:dyDescent="0.25">
      <c r="A1807">
        <v>3108</v>
      </c>
      <c r="B1807" t="s">
        <v>4583</v>
      </c>
      <c r="C1807" t="s">
        <v>4584</v>
      </c>
      <c r="D1807" t="s">
        <v>4585</v>
      </c>
      <c r="E1807" t="s">
        <v>638</v>
      </c>
      <c r="F1807" t="s">
        <v>914</v>
      </c>
      <c r="G1807" t="s">
        <v>4586</v>
      </c>
      <c r="H1807">
        <v>1998</v>
      </c>
      <c r="I1807" t="s">
        <v>15440</v>
      </c>
      <c r="J1807" t="s">
        <v>2211</v>
      </c>
      <c r="K1807" t="s">
        <v>13256</v>
      </c>
      <c r="L1807">
        <v>0</v>
      </c>
      <c r="M1807">
        <v>1</v>
      </c>
      <c r="N1807" t="s">
        <v>49</v>
      </c>
      <c r="O1807" t="s">
        <v>479</v>
      </c>
      <c r="P1807">
        <v>0</v>
      </c>
      <c r="Q1807" t="s">
        <v>51</v>
      </c>
      <c r="R1807" t="s">
        <v>51</v>
      </c>
      <c r="S1807" t="s">
        <v>13811</v>
      </c>
      <c r="T1807">
        <v>0.78507588746320667</v>
      </c>
      <c r="U1807">
        <v>49</v>
      </c>
      <c r="V1807" t="s">
        <v>15481</v>
      </c>
      <c r="W1807" t="s">
        <v>15481</v>
      </c>
      <c r="X1807" t="s">
        <v>13243</v>
      </c>
      <c r="Y1807" s="102">
        <v>45993.385736689816</v>
      </c>
    </row>
    <row r="1808" spans="1:25" x14ac:dyDescent="0.25">
      <c r="A1808">
        <v>3109</v>
      </c>
      <c r="B1808" t="s">
        <v>4587</v>
      </c>
      <c r="C1808" t="s">
        <v>4588</v>
      </c>
      <c r="D1808" t="s">
        <v>4585</v>
      </c>
      <c r="E1808" t="s">
        <v>638</v>
      </c>
      <c r="F1808" t="s">
        <v>914</v>
      </c>
      <c r="G1808" t="s">
        <v>4586</v>
      </c>
      <c r="H1808">
        <v>1998</v>
      </c>
      <c r="I1808" t="s">
        <v>15440</v>
      </c>
      <c r="J1808" t="s">
        <v>2211</v>
      </c>
      <c r="K1808" t="s">
        <v>13256</v>
      </c>
      <c r="L1808">
        <v>0</v>
      </c>
      <c r="M1808">
        <v>1</v>
      </c>
      <c r="N1808" t="s">
        <v>49</v>
      </c>
      <c r="O1808" t="s">
        <v>479</v>
      </c>
      <c r="P1808">
        <v>0</v>
      </c>
      <c r="Q1808" t="s">
        <v>51</v>
      </c>
      <c r="R1808" t="s">
        <v>51</v>
      </c>
      <c r="S1808" t="s">
        <v>13811</v>
      </c>
      <c r="T1808">
        <v>0.97973952715831092</v>
      </c>
      <c r="U1808">
        <v>60.5</v>
      </c>
      <c r="V1808" t="s">
        <v>15481</v>
      </c>
      <c r="W1808" t="s">
        <v>15481</v>
      </c>
      <c r="X1808" t="s">
        <v>13243</v>
      </c>
      <c r="Y1808" s="102">
        <v>45993.385736689816</v>
      </c>
    </row>
    <row r="1809" spans="1:25" x14ac:dyDescent="0.25">
      <c r="A1809">
        <v>3110</v>
      </c>
      <c r="B1809" t="s">
        <v>4589</v>
      </c>
      <c r="C1809" t="s">
        <v>4590</v>
      </c>
      <c r="D1809" t="s">
        <v>4591</v>
      </c>
      <c r="E1809" t="s">
        <v>638</v>
      </c>
      <c r="F1809" t="s">
        <v>914</v>
      </c>
      <c r="G1809" t="s">
        <v>4592</v>
      </c>
      <c r="H1809">
        <v>1986</v>
      </c>
      <c r="I1809" t="s">
        <v>15440</v>
      </c>
      <c r="J1809" t="s">
        <v>2211</v>
      </c>
      <c r="K1809" t="s">
        <v>13256</v>
      </c>
      <c r="L1809">
        <v>0</v>
      </c>
      <c r="M1809">
        <v>3</v>
      </c>
      <c r="N1809" t="s">
        <v>49</v>
      </c>
      <c r="O1809" t="s">
        <v>479</v>
      </c>
      <c r="P1809">
        <v>0</v>
      </c>
      <c r="Q1809" t="s">
        <v>51</v>
      </c>
      <c r="R1809" t="s">
        <v>51</v>
      </c>
      <c r="S1809" t="s">
        <v>13812</v>
      </c>
      <c r="T1809">
        <v>0.11803263038794522</v>
      </c>
      <c r="U1809">
        <v>170</v>
      </c>
      <c r="V1809" t="s">
        <v>15481</v>
      </c>
      <c r="W1809" t="s">
        <v>15481</v>
      </c>
      <c r="X1809" t="s">
        <v>13243</v>
      </c>
      <c r="Y1809" s="102">
        <v>45993.385736689816</v>
      </c>
    </row>
    <row r="1810" spans="1:25" x14ac:dyDescent="0.25">
      <c r="A1810">
        <v>3111</v>
      </c>
      <c r="B1810" t="s">
        <v>4593</v>
      </c>
      <c r="C1810" t="s">
        <v>4594</v>
      </c>
      <c r="D1810" t="s">
        <v>4595</v>
      </c>
      <c r="E1810" t="s">
        <v>638</v>
      </c>
      <c r="F1810" t="s">
        <v>914</v>
      </c>
      <c r="G1810" t="s">
        <v>4596</v>
      </c>
      <c r="H1810">
        <v>2012</v>
      </c>
      <c r="I1810" t="s">
        <v>15440</v>
      </c>
      <c r="J1810" t="s">
        <v>2211</v>
      </c>
      <c r="K1810" t="s">
        <v>13256</v>
      </c>
      <c r="L1810">
        <v>0</v>
      </c>
      <c r="M1810">
        <v>1</v>
      </c>
      <c r="N1810" t="s">
        <v>49</v>
      </c>
      <c r="O1810" t="s">
        <v>2759</v>
      </c>
      <c r="P1810">
        <v>0</v>
      </c>
      <c r="Q1810" t="s">
        <v>51</v>
      </c>
      <c r="R1810" t="s">
        <v>51</v>
      </c>
      <c r="S1810" t="s">
        <v>13813</v>
      </c>
      <c r="T1810">
        <v>1.0416059378896576</v>
      </c>
      <c r="U1810">
        <v>53.1</v>
      </c>
      <c r="V1810" t="s">
        <v>15481</v>
      </c>
      <c r="W1810" t="s">
        <v>15481</v>
      </c>
      <c r="X1810" t="s">
        <v>13243</v>
      </c>
      <c r="Y1810" s="102">
        <v>45993.385736689816</v>
      </c>
    </row>
    <row r="1811" spans="1:25" x14ac:dyDescent="0.25">
      <c r="A1811">
        <v>3115</v>
      </c>
      <c r="B1811" t="s">
        <v>4597</v>
      </c>
      <c r="C1811" t="s">
        <v>4598</v>
      </c>
      <c r="D1811" t="s">
        <v>4599</v>
      </c>
      <c r="E1811" t="s">
        <v>638</v>
      </c>
      <c r="F1811" t="s">
        <v>914</v>
      </c>
      <c r="G1811" t="s">
        <v>4600</v>
      </c>
      <c r="H1811">
        <v>1934</v>
      </c>
      <c r="I1811" t="s">
        <v>15489</v>
      </c>
      <c r="J1811" t="s">
        <v>48</v>
      </c>
      <c r="K1811" t="s">
        <v>13254</v>
      </c>
      <c r="L1811">
        <v>2.7919999999999998</v>
      </c>
      <c r="M1811">
        <v>4</v>
      </c>
      <c r="N1811" t="s">
        <v>59</v>
      </c>
      <c r="O1811" t="s">
        <v>50</v>
      </c>
      <c r="P1811">
        <v>0</v>
      </c>
      <c r="Q1811" t="s">
        <v>51</v>
      </c>
      <c r="R1811" t="s">
        <v>51</v>
      </c>
      <c r="S1811" t="s">
        <v>13814</v>
      </c>
      <c r="T1811">
        <v>4.3416416072236272E-2</v>
      </c>
      <c r="U1811">
        <v>267</v>
      </c>
      <c r="V1811" t="s">
        <v>15481</v>
      </c>
      <c r="W1811" t="s">
        <v>15481</v>
      </c>
      <c r="X1811" t="s">
        <v>13242</v>
      </c>
      <c r="Y1811" s="102">
        <v>45993.385736689816</v>
      </c>
    </row>
    <row r="1812" spans="1:25" x14ac:dyDescent="0.25">
      <c r="A1812">
        <v>3116</v>
      </c>
      <c r="B1812" t="s">
        <v>4601</v>
      </c>
      <c r="C1812" t="s">
        <v>4602</v>
      </c>
      <c r="D1812" t="s">
        <v>4603</v>
      </c>
      <c r="E1812" t="s">
        <v>638</v>
      </c>
      <c r="F1812" t="s">
        <v>914</v>
      </c>
      <c r="G1812" t="s">
        <v>4604</v>
      </c>
      <c r="H1812">
        <v>1991</v>
      </c>
      <c r="I1812" t="s">
        <v>15450</v>
      </c>
      <c r="J1812" t="s">
        <v>928</v>
      </c>
      <c r="K1812" t="s">
        <v>13254</v>
      </c>
      <c r="L1812">
        <v>2.77</v>
      </c>
      <c r="M1812">
        <v>1</v>
      </c>
      <c r="N1812" t="s">
        <v>928</v>
      </c>
      <c r="O1812" t="s">
        <v>50</v>
      </c>
      <c r="P1812">
        <v>0</v>
      </c>
      <c r="Q1812" t="s">
        <v>51</v>
      </c>
      <c r="R1812" t="s">
        <v>51</v>
      </c>
      <c r="S1812" t="s">
        <v>13815</v>
      </c>
      <c r="T1812">
        <v>10.761440200600191</v>
      </c>
      <c r="U1812">
        <v>40</v>
      </c>
      <c r="V1812" t="s">
        <v>15481</v>
      </c>
      <c r="W1812" t="s">
        <v>15481</v>
      </c>
      <c r="X1812" t="s">
        <v>13243</v>
      </c>
      <c r="Y1812" s="102">
        <v>45993.385736689816</v>
      </c>
    </row>
    <row r="1813" spans="1:25" x14ac:dyDescent="0.25">
      <c r="A1813">
        <v>3117</v>
      </c>
      <c r="B1813" t="s">
        <v>4605</v>
      </c>
      <c r="C1813" t="s">
        <v>4606</v>
      </c>
      <c r="D1813" t="s">
        <v>15552</v>
      </c>
      <c r="E1813" t="s">
        <v>638</v>
      </c>
      <c r="F1813" t="s">
        <v>914</v>
      </c>
      <c r="G1813" t="s">
        <v>4607</v>
      </c>
      <c r="H1813">
        <v>2013</v>
      </c>
      <c r="I1813" t="s">
        <v>15440</v>
      </c>
      <c r="J1813" t="s">
        <v>2211</v>
      </c>
      <c r="K1813" t="s">
        <v>13256</v>
      </c>
      <c r="L1813">
        <v>0</v>
      </c>
      <c r="M1813">
        <v>1</v>
      </c>
      <c r="N1813" t="s">
        <v>49</v>
      </c>
      <c r="O1813" t="s">
        <v>479</v>
      </c>
      <c r="P1813">
        <v>0</v>
      </c>
      <c r="Q1813" t="s">
        <v>51</v>
      </c>
      <c r="R1813" t="s">
        <v>51</v>
      </c>
      <c r="S1813" t="s">
        <v>13816</v>
      </c>
      <c r="T1813">
        <v>0.48511719849497348</v>
      </c>
      <c r="U1813">
        <v>87.1</v>
      </c>
      <c r="V1813" t="s">
        <v>15481</v>
      </c>
      <c r="W1813" t="s">
        <v>15481</v>
      </c>
      <c r="X1813" t="s">
        <v>13243</v>
      </c>
      <c r="Y1813" s="102">
        <v>45993.385736689816</v>
      </c>
    </row>
    <row r="1814" spans="1:25" x14ac:dyDescent="0.25">
      <c r="A1814">
        <v>3118</v>
      </c>
      <c r="B1814" t="s">
        <v>4608</v>
      </c>
      <c r="C1814" t="s">
        <v>4609</v>
      </c>
      <c r="D1814" t="s">
        <v>4610</v>
      </c>
      <c r="E1814" t="s">
        <v>638</v>
      </c>
      <c r="F1814" t="s">
        <v>914</v>
      </c>
      <c r="G1814" t="s">
        <v>4611</v>
      </c>
      <c r="H1814">
        <v>2009</v>
      </c>
      <c r="I1814" t="s">
        <v>15440</v>
      </c>
      <c r="J1814" t="s">
        <v>2211</v>
      </c>
      <c r="K1814" t="s">
        <v>13344</v>
      </c>
      <c r="L1814">
        <v>0.5</v>
      </c>
      <c r="M1814">
        <v>1</v>
      </c>
      <c r="N1814" t="s">
        <v>49</v>
      </c>
      <c r="O1814" t="s">
        <v>65</v>
      </c>
      <c r="P1814">
        <v>0</v>
      </c>
      <c r="Q1814" t="s">
        <v>51</v>
      </c>
      <c r="R1814" t="s">
        <v>51</v>
      </c>
      <c r="S1814" t="s">
        <v>13817</v>
      </c>
      <c r="T1814">
        <v>0.30651201897212665</v>
      </c>
      <c r="U1814">
        <v>30</v>
      </c>
      <c r="V1814" t="s">
        <v>15481</v>
      </c>
      <c r="W1814" t="s">
        <v>15481</v>
      </c>
      <c r="X1814" t="s">
        <v>13243</v>
      </c>
      <c r="Y1814" s="102">
        <v>45993.385736689816</v>
      </c>
    </row>
    <row r="1815" spans="1:25" x14ac:dyDescent="0.25">
      <c r="A1815">
        <v>3119</v>
      </c>
      <c r="B1815" t="s">
        <v>4612</v>
      </c>
      <c r="C1815" t="s">
        <v>4613</v>
      </c>
      <c r="D1815" t="s">
        <v>4614</v>
      </c>
      <c r="E1815" t="s">
        <v>638</v>
      </c>
      <c r="F1815" t="s">
        <v>914</v>
      </c>
      <c r="G1815" t="s">
        <v>4615</v>
      </c>
      <c r="H1815">
        <v>2015</v>
      </c>
      <c r="I1815" t="s">
        <v>15441</v>
      </c>
      <c r="J1815" t="s">
        <v>2211</v>
      </c>
      <c r="K1815" t="s">
        <v>13256</v>
      </c>
      <c r="L1815">
        <v>0</v>
      </c>
      <c r="M1815">
        <v>1</v>
      </c>
      <c r="N1815" t="s">
        <v>49</v>
      </c>
      <c r="O1815" t="s">
        <v>479</v>
      </c>
      <c r="P1815">
        <v>0</v>
      </c>
      <c r="Q1815" t="s">
        <v>51</v>
      </c>
      <c r="R1815" t="s">
        <v>51</v>
      </c>
      <c r="S1815" t="s">
        <v>13818</v>
      </c>
      <c r="T1815">
        <v>0.1496974641290687</v>
      </c>
      <c r="U1815">
        <v>80.58</v>
      </c>
      <c r="V1815" t="s">
        <v>15481</v>
      </c>
      <c r="W1815" t="s">
        <v>15481</v>
      </c>
      <c r="X1815" t="s">
        <v>13243</v>
      </c>
      <c r="Y1815" s="102">
        <v>45993.385736689816</v>
      </c>
    </row>
    <row r="1816" spans="1:25" x14ac:dyDescent="0.25">
      <c r="A1816">
        <v>3121</v>
      </c>
      <c r="B1816" t="s">
        <v>4616</v>
      </c>
      <c r="C1816" t="s">
        <v>4617</v>
      </c>
      <c r="D1816" t="s">
        <v>15553</v>
      </c>
      <c r="E1816" t="s">
        <v>638</v>
      </c>
      <c r="F1816" t="s">
        <v>914</v>
      </c>
      <c r="G1816" t="s">
        <v>4618</v>
      </c>
      <c r="H1816">
        <v>1991</v>
      </c>
      <c r="I1816" t="s">
        <v>15440</v>
      </c>
      <c r="J1816" t="s">
        <v>48</v>
      </c>
      <c r="K1816" t="s">
        <v>13251</v>
      </c>
      <c r="L1816">
        <v>0</v>
      </c>
      <c r="M1816">
        <v>1</v>
      </c>
      <c r="N1816" t="s">
        <v>49</v>
      </c>
      <c r="O1816" t="s">
        <v>50</v>
      </c>
      <c r="P1816">
        <v>0</v>
      </c>
      <c r="Q1816" t="s">
        <v>51</v>
      </c>
      <c r="R1816" t="s">
        <v>51</v>
      </c>
      <c r="S1816" t="s">
        <v>13819</v>
      </c>
      <c r="T1816">
        <v>0.39281004980784873</v>
      </c>
      <c r="U1816">
        <v>82</v>
      </c>
      <c r="V1816" t="s">
        <v>15481</v>
      </c>
      <c r="W1816" t="s">
        <v>15481</v>
      </c>
      <c r="X1816" t="s">
        <v>13243</v>
      </c>
      <c r="Y1816" s="102">
        <v>45993.385736689816</v>
      </c>
    </row>
    <row r="1817" spans="1:25" x14ac:dyDescent="0.25">
      <c r="A1817">
        <v>3129</v>
      </c>
      <c r="B1817" t="s">
        <v>4619</v>
      </c>
      <c r="C1817" t="s">
        <v>4620</v>
      </c>
      <c r="D1817" t="s">
        <v>4621</v>
      </c>
      <c r="E1817" t="s">
        <v>638</v>
      </c>
      <c r="F1817" t="s">
        <v>914</v>
      </c>
      <c r="G1817" t="s">
        <v>4622</v>
      </c>
      <c r="H1817">
        <v>1984</v>
      </c>
      <c r="I1817" t="s">
        <v>15450</v>
      </c>
      <c r="J1817" t="s">
        <v>928</v>
      </c>
      <c r="K1817" t="s">
        <v>928</v>
      </c>
      <c r="L1817">
        <v>0</v>
      </c>
      <c r="M1817">
        <v>1</v>
      </c>
      <c r="N1817" t="s">
        <v>928</v>
      </c>
      <c r="O1817" t="s">
        <v>50</v>
      </c>
      <c r="P1817">
        <v>0</v>
      </c>
      <c r="Q1817" t="s">
        <v>51</v>
      </c>
      <c r="R1817" t="s">
        <v>51</v>
      </c>
      <c r="S1817" t="s">
        <v>13820</v>
      </c>
      <c r="T1817">
        <v>0.30572537197703603</v>
      </c>
      <c r="U1817">
        <v>47</v>
      </c>
      <c r="V1817" t="s">
        <v>15481</v>
      </c>
      <c r="W1817" t="s">
        <v>15481</v>
      </c>
      <c r="X1817" t="s">
        <v>13243</v>
      </c>
      <c r="Y1817" s="102">
        <v>45993.385736689816</v>
      </c>
    </row>
    <row r="1818" spans="1:25" x14ac:dyDescent="0.25">
      <c r="A1818">
        <v>3132</v>
      </c>
      <c r="B1818" t="s">
        <v>4623</v>
      </c>
      <c r="C1818" t="s">
        <v>4624</v>
      </c>
      <c r="D1818" t="s">
        <v>4625</v>
      </c>
      <c r="E1818" t="s">
        <v>638</v>
      </c>
      <c r="F1818" t="s">
        <v>914</v>
      </c>
      <c r="G1818" t="s">
        <v>4626</v>
      </c>
      <c r="H1818">
        <v>1987</v>
      </c>
      <c r="I1818" t="s">
        <v>15450</v>
      </c>
      <c r="J1818" t="s">
        <v>928</v>
      </c>
      <c r="K1818" t="s">
        <v>928</v>
      </c>
      <c r="L1818">
        <v>3</v>
      </c>
      <c r="M1818">
        <v>2</v>
      </c>
      <c r="N1818" t="s">
        <v>928</v>
      </c>
      <c r="O1818" t="s">
        <v>50</v>
      </c>
      <c r="P1818">
        <v>0</v>
      </c>
      <c r="Q1818" t="s">
        <v>51</v>
      </c>
      <c r="R1818" t="s">
        <v>51</v>
      </c>
      <c r="S1818" t="s">
        <v>13821</v>
      </c>
      <c r="T1818">
        <v>33.57901994563872</v>
      </c>
      <c r="U1818">
        <v>81</v>
      </c>
      <c r="V1818" t="s">
        <v>15481</v>
      </c>
      <c r="W1818" t="s">
        <v>15481</v>
      </c>
      <c r="X1818" t="s">
        <v>13243</v>
      </c>
      <c r="Y1818" s="102">
        <v>45993.385736689816</v>
      </c>
    </row>
    <row r="1819" spans="1:25" x14ac:dyDescent="0.25">
      <c r="A1819">
        <v>3135</v>
      </c>
      <c r="B1819" t="s">
        <v>4627</v>
      </c>
      <c r="C1819" t="s">
        <v>4628</v>
      </c>
      <c r="D1819" t="s">
        <v>4629</v>
      </c>
      <c r="E1819" t="s">
        <v>638</v>
      </c>
      <c r="F1819" t="s">
        <v>914</v>
      </c>
      <c r="G1819" t="s">
        <v>4618</v>
      </c>
      <c r="H1819">
        <v>2004</v>
      </c>
      <c r="I1819" t="s">
        <v>15440</v>
      </c>
      <c r="J1819" t="s">
        <v>2211</v>
      </c>
      <c r="K1819" t="s">
        <v>13256</v>
      </c>
      <c r="L1819">
        <v>0</v>
      </c>
      <c r="M1819">
        <v>1</v>
      </c>
      <c r="N1819" t="s">
        <v>49</v>
      </c>
      <c r="O1819" t="s">
        <v>479</v>
      </c>
      <c r="P1819">
        <v>0</v>
      </c>
      <c r="Q1819" t="s">
        <v>51</v>
      </c>
      <c r="R1819" t="s">
        <v>51</v>
      </c>
      <c r="S1819" t="s">
        <v>13822</v>
      </c>
      <c r="T1819">
        <v>43.356664108269435</v>
      </c>
      <c r="U1819">
        <v>85.3</v>
      </c>
      <c r="V1819" t="s">
        <v>15481</v>
      </c>
      <c r="W1819" t="s">
        <v>15481</v>
      </c>
      <c r="X1819" t="s">
        <v>13243</v>
      </c>
      <c r="Y1819" s="102">
        <v>45993.385736689816</v>
      </c>
    </row>
    <row r="1820" spans="1:25" x14ac:dyDescent="0.25">
      <c r="A1820">
        <v>3136</v>
      </c>
      <c r="B1820" t="s">
        <v>4630</v>
      </c>
      <c r="C1820" t="s">
        <v>4631</v>
      </c>
      <c r="D1820" t="s">
        <v>4632</v>
      </c>
      <c r="E1820" t="s">
        <v>638</v>
      </c>
      <c r="F1820" t="s">
        <v>914</v>
      </c>
      <c r="G1820" t="s">
        <v>4633</v>
      </c>
      <c r="H1820">
        <v>1970</v>
      </c>
      <c r="I1820" t="s">
        <v>15470</v>
      </c>
      <c r="J1820" t="s">
        <v>48</v>
      </c>
      <c r="K1820" t="s">
        <v>13251</v>
      </c>
      <c r="L1820">
        <v>0</v>
      </c>
      <c r="M1820">
        <v>3</v>
      </c>
      <c r="N1820" t="s">
        <v>49</v>
      </c>
      <c r="O1820" t="s">
        <v>50</v>
      </c>
      <c r="P1820">
        <v>0</v>
      </c>
      <c r="Q1820" t="s">
        <v>51</v>
      </c>
      <c r="R1820" t="s">
        <v>51</v>
      </c>
      <c r="S1820" t="s">
        <v>13823</v>
      </c>
      <c r="T1820">
        <v>0.19632288481234783</v>
      </c>
      <c r="U1820">
        <v>170</v>
      </c>
      <c r="V1820" t="s">
        <v>15172</v>
      </c>
      <c r="W1820" t="s">
        <v>15172</v>
      </c>
      <c r="X1820" t="s">
        <v>13242</v>
      </c>
      <c r="Y1820" s="102">
        <v>45993.385736689816</v>
      </c>
    </row>
    <row r="1821" spans="1:25" x14ac:dyDescent="0.25">
      <c r="A1821">
        <v>3139</v>
      </c>
      <c r="B1821" t="s">
        <v>4635</v>
      </c>
      <c r="C1821" t="s">
        <v>4636</v>
      </c>
      <c r="D1821" t="s">
        <v>4637</v>
      </c>
      <c r="E1821" t="s">
        <v>399</v>
      </c>
      <c r="F1821" t="s">
        <v>4634</v>
      </c>
      <c r="G1821" t="s">
        <v>4638</v>
      </c>
      <c r="H1821">
        <v>2009</v>
      </c>
      <c r="I1821" t="s">
        <v>15450</v>
      </c>
      <c r="J1821" t="s">
        <v>2211</v>
      </c>
      <c r="K1821" t="s">
        <v>13251</v>
      </c>
      <c r="L1821">
        <v>0</v>
      </c>
      <c r="M1821">
        <v>1</v>
      </c>
      <c r="N1821" t="s">
        <v>49</v>
      </c>
      <c r="O1821" t="s">
        <v>479</v>
      </c>
      <c r="P1821">
        <v>0</v>
      </c>
      <c r="Q1821" t="s">
        <v>51</v>
      </c>
      <c r="R1821" t="s">
        <v>51</v>
      </c>
      <c r="S1821" t="s">
        <v>13824</v>
      </c>
      <c r="T1821">
        <v>13.619429</v>
      </c>
      <c r="U1821">
        <v>83</v>
      </c>
      <c r="V1821" t="s">
        <v>15481</v>
      </c>
      <c r="W1821" t="s">
        <v>15481</v>
      </c>
      <c r="X1821" t="s">
        <v>13243</v>
      </c>
      <c r="Y1821" s="102">
        <v>45993.385736689816</v>
      </c>
    </row>
    <row r="1822" spans="1:25" x14ac:dyDescent="0.25">
      <c r="A1822">
        <v>3140</v>
      </c>
      <c r="B1822" t="s">
        <v>4639</v>
      </c>
      <c r="C1822" t="s">
        <v>4640</v>
      </c>
      <c r="D1822" t="s">
        <v>4641</v>
      </c>
      <c r="E1822" t="s">
        <v>399</v>
      </c>
      <c r="F1822" t="s">
        <v>4634</v>
      </c>
      <c r="G1822" t="s">
        <v>4642</v>
      </c>
      <c r="H1822">
        <v>1938</v>
      </c>
      <c r="I1822" t="s">
        <v>15450</v>
      </c>
      <c r="J1822" t="s">
        <v>928</v>
      </c>
      <c r="K1822" t="s">
        <v>928</v>
      </c>
      <c r="L1822">
        <v>3</v>
      </c>
      <c r="M1822">
        <v>2</v>
      </c>
      <c r="N1822" t="s">
        <v>59</v>
      </c>
      <c r="O1822" t="s">
        <v>2278</v>
      </c>
      <c r="P1822">
        <v>2</v>
      </c>
      <c r="Q1822" t="s">
        <v>928</v>
      </c>
      <c r="R1822" t="s">
        <v>50</v>
      </c>
      <c r="S1822" t="s">
        <v>13825</v>
      </c>
      <c r="T1822">
        <v>5.8198427514263802</v>
      </c>
      <c r="U1822">
        <v>285.89999999999998</v>
      </c>
      <c r="V1822" t="s">
        <v>15481</v>
      </c>
      <c r="W1822" t="s">
        <v>15481</v>
      </c>
      <c r="X1822" t="s">
        <v>13243</v>
      </c>
      <c r="Y1822" s="102">
        <v>45993.385736689816</v>
      </c>
    </row>
    <row r="1823" spans="1:25" x14ac:dyDescent="0.25">
      <c r="A1823">
        <v>3141</v>
      </c>
      <c r="B1823" t="s">
        <v>4643</v>
      </c>
      <c r="C1823" t="s">
        <v>4644</v>
      </c>
      <c r="D1823" t="s">
        <v>4645</v>
      </c>
      <c r="E1823" t="s">
        <v>399</v>
      </c>
      <c r="F1823" t="s">
        <v>4634</v>
      </c>
      <c r="G1823" t="s">
        <v>4646</v>
      </c>
      <c r="H1823">
        <v>1977</v>
      </c>
      <c r="I1823" t="s">
        <v>15450</v>
      </c>
      <c r="J1823" t="s">
        <v>2179</v>
      </c>
      <c r="K1823" t="s">
        <v>13254</v>
      </c>
      <c r="L1823">
        <v>5.5</v>
      </c>
      <c r="M1823">
        <v>1</v>
      </c>
      <c r="N1823" t="s">
        <v>59</v>
      </c>
      <c r="O1823" t="s">
        <v>50</v>
      </c>
      <c r="P1823">
        <v>2</v>
      </c>
      <c r="Q1823" t="s">
        <v>928</v>
      </c>
      <c r="R1823" t="s">
        <v>50</v>
      </c>
      <c r="S1823" t="s">
        <v>16065</v>
      </c>
      <c r="T1823">
        <v>20.896247586724058</v>
      </c>
      <c r="U1823">
        <v>74</v>
      </c>
      <c r="V1823" t="s">
        <v>15481</v>
      </c>
      <c r="W1823" t="s">
        <v>15481</v>
      </c>
      <c r="X1823" t="s">
        <v>13243</v>
      </c>
      <c r="Y1823" s="102">
        <v>45993.385736689816</v>
      </c>
    </row>
    <row r="1824" spans="1:25" x14ac:dyDescent="0.25">
      <c r="A1824">
        <v>3142</v>
      </c>
      <c r="B1824" t="s">
        <v>13826</v>
      </c>
      <c r="C1824" t="s">
        <v>4647</v>
      </c>
      <c r="D1824" t="s">
        <v>4648</v>
      </c>
      <c r="E1824" t="s">
        <v>399</v>
      </c>
      <c r="F1824" t="s">
        <v>4634</v>
      </c>
      <c r="G1824" t="s">
        <v>4649</v>
      </c>
      <c r="H1824">
        <v>2017</v>
      </c>
      <c r="I1824" t="s">
        <v>15450</v>
      </c>
      <c r="J1824" t="s">
        <v>51</v>
      </c>
      <c r="K1824" t="s">
        <v>13344</v>
      </c>
      <c r="L1824">
        <v>2.2999999999999998</v>
      </c>
      <c r="M1824">
        <v>2</v>
      </c>
      <c r="N1824" t="s">
        <v>59</v>
      </c>
      <c r="O1824" t="s">
        <v>116</v>
      </c>
      <c r="P1824">
        <v>0</v>
      </c>
      <c r="Q1824" t="s">
        <v>51</v>
      </c>
      <c r="R1824" t="s">
        <v>51</v>
      </c>
      <c r="S1824" t="s">
        <v>13827</v>
      </c>
      <c r="T1824">
        <v>1.3131410680285549</v>
      </c>
      <c r="U1824">
        <v>30</v>
      </c>
      <c r="V1824" t="s">
        <v>15481</v>
      </c>
      <c r="W1824" t="s">
        <v>15481</v>
      </c>
      <c r="X1824" t="s">
        <v>13243</v>
      </c>
      <c r="Y1824" s="102">
        <v>45993.385736689816</v>
      </c>
    </row>
    <row r="1825" spans="1:25" x14ac:dyDescent="0.25">
      <c r="A1825">
        <v>3143</v>
      </c>
      <c r="B1825" t="s">
        <v>4650</v>
      </c>
      <c r="C1825" t="s">
        <v>4651</v>
      </c>
      <c r="D1825" t="s">
        <v>4652</v>
      </c>
      <c r="E1825" t="s">
        <v>399</v>
      </c>
      <c r="F1825" t="s">
        <v>4634</v>
      </c>
      <c r="G1825" t="s">
        <v>4653</v>
      </c>
      <c r="H1825">
        <v>1937</v>
      </c>
      <c r="I1825" t="s">
        <v>15489</v>
      </c>
      <c r="J1825" t="s">
        <v>2179</v>
      </c>
      <c r="K1825" t="s">
        <v>13254</v>
      </c>
      <c r="L1825">
        <v>2.25</v>
      </c>
      <c r="M1825">
        <v>1</v>
      </c>
      <c r="N1825" t="s">
        <v>59</v>
      </c>
      <c r="O1825" t="s">
        <v>2278</v>
      </c>
      <c r="P1825">
        <v>0</v>
      </c>
      <c r="Q1825" t="s">
        <v>51</v>
      </c>
      <c r="R1825" t="s">
        <v>51</v>
      </c>
      <c r="S1825" t="s">
        <v>13828</v>
      </c>
      <c r="T1825">
        <v>2.7927904174060414</v>
      </c>
      <c r="U1825">
        <v>214.1</v>
      </c>
      <c r="V1825" t="s">
        <v>15481</v>
      </c>
      <c r="W1825" t="s">
        <v>15481</v>
      </c>
      <c r="X1825" t="s">
        <v>13243</v>
      </c>
      <c r="Y1825" s="102">
        <v>45993.385736689816</v>
      </c>
    </row>
    <row r="1826" spans="1:25" x14ac:dyDescent="0.25">
      <c r="A1826">
        <v>3144</v>
      </c>
      <c r="B1826" t="s">
        <v>4654</v>
      </c>
      <c r="C1826" t="s">
        <v>4655</v>
      </c>
      <c r="D1826" t="s">
        <v>4656</v>
      </c>
      <c r="E1826" t="s">
        <v>399</v>
      </c>
      <c r="F1826" t="s">
        <v>4634</v>
      </c>
      <c r="G1826" t="s">
        <v>4657</v>
      </c>
      <c r="H1826">
        <v>1991</v>
      </c>
      <c r="I1826" t="s">
        <v>15440</v>
      </c>
      <c r="J1826" t="s">
        <v>2218</v>
      </c>
      <c r="K1826" t="s">
        <v>260</v>
      </c>
      <c r="L1826">
        <v>0</v>
      </c>
      <c r="M1826">
        <v>1</v>
      </c>
      <c r="N1826" t="s">
        <v>59</v>
      </c>
      <c r="O1826" t="s">
        <v>50</v>
      </c>
      <c r="P1826">
        <v>0</v>
      </c>
      <c r="Q1826" t="s">
        <v>51</v>
      </c>
      <c r="R1826" t="s">
        <v>51</v>
      </c>
      <c r="S1826" t="s">
        <v>13829</v>
      </c>
      <c r="T1826">
        <v>0.22284924527949651</v>
      </c>
      <c r="U1826">
        <v>90</v>
      </c>
      <c r="V1826" t="s">
        <v>15481</v>
      </c>
      <c r="W1826" t="s">
        <v>15481</v>
      </c>
      <c r="X1826" t="s">
        <v>13243</v>
      </c>
      <c r="Y1826" s="102">
        <v>45993.385736689816</v>
      </c>
    </row>
    <row r="1827" spans="1:25" x14ac:dyDescent="0.25">
      <c r="A1827">
        <v>3146</v>
      </c>
      <c r="B1827" t="s">
        <v>4658</v>
      </c>
      <c r="C1827" t="s">
        <v>4659</v>
      </c>
      <c r="D1827" t="s">
        <v>4660</v>
      </c>
      <c r="E1827" t="s">
        <v>399</v>
      </c>
      <c r="F1827" t="s">
        <v>4634</v>
      </c>
      <c r="G1827" t="s">
        <v>4661</v>
      </c>
      <c r="H1827">
        <v>1976</v>
      </c>
      <c r="I1827" t="s">
        <v>15450</v>
      </c>
      <c r="J1827" t="s">
        <v>928</v>
      </c>
      <c r="K1827" t="s">
        <v>13254</v>
      </c>
      <c r="L1827">
        <v>1</v>
      </c>
      <c r="M1827">
        <v>1</v>
      </c>
      <c r="N1827" t="s">
        <v>59</v>
      </c>
      <c r="O1827" t="s">
        <v>50</v>
      </c>
      <c r="P1827">
        <v>0</v>
      </c>
      <c r="Q1827" t="s">
        <v>51</v>
      </c>
      <c r="R1827" t="s">
        <v>51</v>
      </c>
      <c r="S1827" t="s">
        <v>13830</v>
      </c>
      <c r="T1827">
        <v>3.1698405220674717</v>
      </c>
      <c r="U1827">
        <v>30</v>
      </c>
      <c r="V1827" t="s">
        <v>15481</v>
      </c>
      <c r="W1827" t="s">
        <v>15481</v>
      </c>
      <c r="X1827" t="s">
        <v>13243</v>
      </c>
      <c r="Y1827" s="102">
        <v>45993.385736689816</v>
      </c>
    </row>
    <row r="1828" spans="1:25" x14ac:dyDescent="0.25">
      <c r="A1828">
        <v>3147</v>
      </c>
      <c r="B1828" t="s">
        <v>4662</v>
      </c>
      <c r="C1828" t="s">
        <v>4663</v>
      </c>
      <c r="D1828" t="s">
        <v>4664</v>
      </c>
      <c r="E1828" t="s">
        <v>399</v>
      </c>
      <c r="F1828" t="s">
        <v>4634</v>
      </c>
      <c r="G1828" t="s">
        <v>4665</v>
      </c>
      <c r="H1828">
        <v>1980</v>
      </c>
      <c r="I1828" t="s">
        <v>15450</v>
      </c>
      <c r="J1828" t="s">
        <v>928</v>
      </c>
      <c r="K1828" t="s">
        <v>928</v>
      </c>
      <c r="L1828">
        <v>0</v>
      </c>
      <c r="M1828">
        <v>1</v>
      </c>
      <c r="N1828" t="s">
        <v>59</v>
      </c>
      <c r="O1828" t="s">
        <v>50</v>
      </c>
      <c r="P1828">
        <v>0</v>
      </c>
      <c r="Q1828" t="s">
        <v>51</v>
      </c>
      <c r="R1828" t="s">
        <v>51</v>
      </c>
      <c r="S1828" t="s">
        <v>13831</v>
      </c>
      <c r="T1828">
        <v>4.2856642749773375</v>
      </c>
      <c r="U1828">
        <v>31</v>
      </c>
      <c r="V1828" t="s">
        <v>15481</v>
      </c>
      <c r="W1828" t="s">
        <v>15481</v>
      </c>
      <c r="X1828" t="s">
        <v>13243</v>
      </c>
      <c r="Y1828" s="102">
        <v>45993.385736689816</v>
      </c>
    </row>
    <row r="1829" spans="1:25" x14ac:dyDescent="0.25">
      <c r="A1829">
        <v>3148</v>
      </c>
      <c r="B1829" t="s">
        <v>4666</v>
      </c>
      <c r="C1829" t="s">
        <v>4667</v>
      </c>
      <c r="D1829" t="s">
        <v>4668</v>
      </c>
      <c r="E1829" t="s">
        <v>399</v>
      </c>
      <c r="F1829" t="s">
        <v>4634</v>
      </c>
      <c r="G1829" t="s">
        <v>4669</v>
      </c>
      <c r="H1829">
        <v>1986</v>
      </c>
      <c r="I1829" t="s">
        <v>15440</v>
      </c>
      <c r="J1829" t="s">
        <v>51</v>
      </c>
      <c r="K1829" t="s">
        <v>15442</v>
      </c>
      <c r="L1829">
        <v>0</v>
      </c>
      <c r="M1829">
        <v>2</v>
      </c>
      <c r="N1829" t="s">
        <v>59</v>
      </c>
      <c r="O1829" t="s">
        <v>116</v>
      </c>
      <c r="P1829">
        <v>0</v>
      </c>
      <c r="Q1829" t="s">
        <v>51</v>
      </c>
      <c r="R1829" t="s">
        <v>51</v>
      </c>
      <c r="S1829" t="s">
        <v>13832</v>
      </c>
      <c r="T1829">
        <v>2.6971080701947314</v>
      </c>
      <c r="U1829">
        <v>38.31</v>
      </c>
      <c r="V1829" t="s">
        <v>15481</v>
      </c>
      <c r="W1829" t="s">
        <v>15481</v>
      </c>
      <c r="X1829" t="s">
        <v>13243</v>
      </c>
      <c r="Y1829" s="102">
        <v>45993.385736689816</v>
      </c>
    </row>
    <row r="1830" spans="1:25" x14ac:dyDescent="0.25">
      <c r="A1830">
        <v>3149</v>
      </c>
      <c r="B1830" t="s">
        <v>4670</v>
      </c>
      <c r="C1830" t="s">
        <v>4671</v>
      </c>
      <c r="D1830" t="s">
        <v>2816</v>
      </c>
      <c r="E1830" t="s">
        <v>399</v>
      </c>
      <c r="F1830" t="s">
        <v>4634</v>
      </c>
      <c r="G1830" t="s">
        <v>4672</v>
      </c>
      <c r="H1830">
        <v>1969</v>
      </c>
      <c r="I1830" t="s">
        <v>15450</v>
      </c>
      <c r="J1830" t="s">
        <v>928</v>
      </c>
      <c r="K1830" t="s">
        <v>13254</v>
      </c>
      <c r="L1830">
        <v>5</v>
      </c>
      <c r="M1830">
        <v>1</v>
      </c>
      <c r="N1830" t="s">
        <v>928</v>
      </c>
      <c r="O1830" t="s">
        <v>50</v>
      </c>
      <c r="P1830">
        <v>0</v>
      </c>
      <c r="Q1830" t="s">
        <v>51</v>
      </c>
      <c r="R1830" t="s">
        <v>51</v>
      </c>
      <c r="S1830" t="s">
        <v>13833</v>
      </c>
      <c r="T1830">
        <v>7.8607260692909717</v>
      </c>
      <c r="U1830">
        <v>24.6</v>
      </c>
      <c r="V1830" t="s">
        <v>15481</v>
      </c>
      <c r="W1830" t="s">
        <v>15481</v>
      </c>
      <c r="X1830" t="s">
        <v>13243</v>
      </c>
      <c r="Y1830" s="102">
        <v>45993.385736689816</v>
      </c>
    </row>
    <row r="1831" spans="1:25" x14ac:dyDescent="0.25">
      <c r="A1831">
        <v>3150</v>
      </c>
      <c r="B1831" t="s">
        <v>4673</v>
      </c>
      <c r="C1831" t="s">
        <v>4674</v>
      </c>
      <c r="D1831" t="s">
        <v>4675</v>
      </c>
      <c r="E1831" t="s">
        <v>399</v>
      </c>
      <c r="F1831" t="s">
        <v>4634</v>
      </c>
      <c r="G1831" t="s">
        <v>4676</v>
      </c>
      <c r="H1831">
        <v>2009</v>
      </c>
      <c r="I1831" t="s">
        <v>15450</v>
      </c>
      <c r="J1831" t="s">
        <v>2211</v>
      </c>
      <c r="K1831" t="s">
        <v>13251</v>
      </c>
      <c r="L1831">
        <v>0</v>
      </c>
      <c r="M1831">
        <v>1</v>
      </c>
      <c r="N1831" t="s">
        <v>49</v>
      </c>
      <c r="O1831" t="s">
        <v>479</v>
      </c>
      <c r="P1831">
        <v>0</v>
      </c>
      <c r="Q1831" t="s">
        <v>51</v>
      </c>
      <c r="R1831" t="s">
        <v>51</v>
      </c>
      <c r="S1831" t="s">
        <v>13834</v>
      </c>
      <c r="T1831">
        <v>1.9854459511640321</v>
      </c>
      <c r="U1831">
        <v>83</v>
      </c>
      <c r="V1831" t="s">
        <v>15481</v>
      </c>
      <c r="W1831" t="s">
        <v>15481</v>
      </c>
      <c r="X1831" t="s">
        <v>13243</v>
      </c>
      <c r="Y1831" s="102">
        <v>45993.385736689816</v>
      </c>
    </row>
    <row r="1832" spans="1:25" x14ac:dyDescent="0.25">
      <c r="A1832">
        <v>3151</v>
      </c>
      <c r="B1832" t="s">
        <v>13835</v>
      </c>
      <c r="C1832" t="s">
        <v>4677</v>
      </c>
      <c r="D1832" t="s">
        <v>4678</v>
      </c>
      <c r="E1832" t="s">
        <v>399</v>
      </c>
      <c r="F1832" t="s">
        <v>4634</v>
      </c>
      <c r="G1832" t="s">
        <v>4679</v>
      </c>
      <c r="H1832">
        <v>2016</v>
      </c>
      <c r="I1832" t="s">
        <v>15441</v>
      </c>
      <c r="J1832" t="s">
        <v>2211</v>
      </c>
      <c r="K1832" t="s">
        <v>13251</v>
      </c>
      <c r="L1832">
        <v>0</v>
      </c>
      <c r="M1832">
        <v>1</v>
      </c>
      <c r="N1832" t="s">
        <v>49</v>
      </c>
      <c r="O1832" t="s">
        <v>479</v>
      </c>
      <c r="P1832">
        <v>0</v>
      </c>
      <c r="Q1832" t="s">
        <v>51</v>
      </c>
      <c r="R1832" t="s">
        <v>51</v>
      </c>
      <c r="S1832" t="s">
        <v>13836</v>
      </c>
      <c r="T1832">
        <v>2.783593408582802</v>
      </c>
      <c r="U1832">
        <v>97.9</v>
      </c>
      <c r="V1832" t="s">
        <v>15481</v>
      </c>
      <c r="W1832" t="s">
        <v>15481</v>
      </c>
      <c r="X1832" t="s">
        <v>13243</v>
      </c>
      <c r="Y1832" s="102">
        <v>45993.385736689816</v>
      </c>
    </row>
    <row r="1833" spans="1:25" x14ac:dyDescent="0.25">
      <c r="A1833">
        <v>3152</v>
      </c>
      <c r="B1833" t="s">
        <v>4680</v>
      </c>
      <c r="C1833" t="s">
        <v>4681</v>
      </c>
      <c r="D1833" t="s">
        <v>4682</v>
      </c>
      <c r="E1833" t="s">
        <v>399</v>
      </c>
      <c r="F1833" t="s">
        <v>4634</v>
      </c>
      <c r="G1833" t="s">
        <v>4683</v>
      </c>
      <c r="H1833">
        <v>1963</v>
      </c>
      <c r="I1833" t="s">
        <v>15470</v>
      </c>
      <c r="J1833" t="s">
        <v>2211</v>
      </c>
      <c r="K1833" t="s">
        <v>13251</v>
      </c>
      <c r="L1833">
        <v>0</v>
      </c>
      <c r="M1833">
        <v>1</v>
      </c>
      <c r="N1833" t="s">
        <v>49</v>
      </c>
      <c r="O1833" t="s">
        <v>2759</v>
      </c>
      <c r="P1833">
        <v>0</v>
      </c>
      <c r="Q1833" t="s">
        <v>51</v>
      </c>
      <c r="R1833" t="s">
        <v>51</v>
      </c>
      <c r="S1833" t="s">
        <v>13837</v>
      </c>
      <c r="T1833">
        <v>1.7458832680138858</v>
      </c>
      <c r="U1833">
        <v>25</v>
      </c>
      <c r="V1833" t="s">
        <v>15481</v>
      </c>
      <c r="W1833" t="s">
        <v>15481</v>
      </c>
      <c r="X1833" t="s">
        <v>13243</v>
      </c>
      <c r="Y1833" s="102">
        <v>45993.385736689816</v>
      </c>
    </row>
    <row r="1834" spans="1:25" x14ac:dyDescent="0.25">
      <c r="A1834">
        <v>3153</v>
      </c>
      <c r="B1834" t="s">
        <v>4684</v>
      </c>
      <c r="C1834" t="s">
        <v>4685</v>
      </c>
      <c r="D1834" t="s">
        <v>4686</v>
      </c>
      <c r="E1834" t="s">
        <v>399</v>
      </c>
      <c r="F1834" t="s">
        <v>4634</v>
      </c>
      <c r="G1834" t="s">
        <v>4687</v>
      </c>
      <c r="H1834">
        <v>1966</v>
      </c>
      <c r="I1834" t="s">
        <v>15440</v>
      </c>
      <c r="J1834" t="s">
        <v>48</v>
      </c>
      <c r="K1834" t="s">
        <v>13254</v>
      </c>
      <c r="L1834">
        <v>4</v>
      </c>
      <c r="M1834">
        <v>3</v>
      </c>
      <c r="N1834" t="s">
        <v>59</v>
      </c>
      <c r="O1834" t="s">
        <v>50</v>
      </c>
      <c r="P1834">
        <v>0</v>
      </c>
      <c r="Q1834" t="s">
        <v>51</v>
      </c>
      <c r="R1834" t="s">
        <v>51</v>
      </c>
      <c r="S1834" t="s">
        <v>13838</v>
      </c>
      <c r="T1834">
        <v>0.14416986995311118</v>
      </c>
      <c r="U1834">
        <v>105.6</v>
      </c>
      <c r="V1834" t="s">
        <v>15172</v>
      </c>
      <c r="W1834" t="s">
        <v>15172</v>
      </c>
      <c r="X1834" t="s">
        <v>13243</v>
      </c>
      <c r="Y1834" s="102">
        <v>45993.385736689816</v>
      </c>
    </row>
    <row r="1835" spans="1:25" x14ac:dyDescent="0.25">
      <c r="A1835">
        <v>3155</v>
      </c>
      <c r="B1835" t="s">
        <v>4688</v>
      </c>
      <c r="C1835" t="s">
        <v>4689</v>
      </c>
      <c r="D1835" t="s">
        <v>4690</v>
      </c>
      <c r="E1835" t="s">
        <v>399</v>
      </c>
      <c r="F1835" t="s">
        <v>4634</v>
      </c>
      <c r="G1835" t="s">
        <v>4691</v>
      </c>
      <c r="H1835">
        <v>2004</v>
      </c>
      <c r="I1835" t="s">
        <v>15450</v>
      </c>
      <c r="J1835" t="s">
        <v>51</v>
      </c>
      <c r="K1835" t="s">
        <v>15442</v>
      </c>
      <c r="L1835">
        <v>0</v>
      </c>
      <c r="M1835">
        <v>1</v>
      </c>
      <c r="N1835" t="s">
        <v>2467</v>
      </c>
      <c r="O1835" t="s">
        <v>116</v>
      </c>
      <c r="P1835">
        <v>0</v>
      </c>
      <c r="Q1835" t="s">
        <v>51</v>
      </c>
      <c r="R1835" t="s">
        <v>51</v>
      </c>
      <c r="S1835" t="s">
        <v>13839</v>
      </c>
      <c r="T1835">
        <v>0.72742326815122271</v>
      </c>
      <c r="U1835">
        <v>22</v>
      </c>
      <c r="V1835" t="s">
        <v>15481</v>
      </c>
      <c r="W1835" t="s">
        <v>15481</v>
      </c>
      <c r="X1835" t="s">
        <v>13243</v>
      </c>
      <c r="Y1835" s="102">
        <v>45993.385736689816</v>
      </c>
    </row>
    <row r="1836" spans="1:25" x14ac:dyDescent="0.25">
      <c r="A1836">
        <v>3156</v>
      </c>
      <c r="B1836" t="s">
        <v>4692</v>
      </c>
      <c r="C1836" t="s">
        <v>4693</v>
      </c>
      <c r="D1836" t="s">
        <v>4694</v>
      </c>
      <c r="E1836" t="s">
        <v>399</v>
      </c>
      <c r="F1836" t="s">
        <v>4634</v>
      </c>
      <c r="G1836" t="s">
        <v>4695</v>
      </c>
      <c r="H1836">
        <v>2004</v>
      </c>
      <c r="I1836" t="s">
        <v>15450</v>
      </c>
      <c r="J1836" t="s">
        <v>51</v>
      </c>
      <c r="K1836" t="s">
        <v>15442</v>
      </c>
      <c r="L1836">
        <v>0</v>
      </c>
      <c r="M1836">
        <v>1</v>
      </c>
      <c r="N1836" t="s">
        <v>2467</v>
      </c>
      <c r="O1836" t="s">
        <v>116</v>
      </c>
      <c r="P1836">
        <v>0</v>
      </c>
      <c r="Q1836" t="s">
        <v>51</v>
      </c>
      <c r="R1836" t="s">
        <v>51</v>
      </c>
      <c r="S1836" t="s">
        <v>13839</v>
      </c>
      <c r="T1836">
        <v>0.2869067341250478</v>
      </c>
      <c r="U1836">
        <v>44</v>
      </c>
      <c r="V1836" t="s">
        <v>15481</v>
      </c>
      <c r="W1836" t="s">
        <v>15481</v>
      </c>
      <c r="X1836" t="s">
        <v>13243</v>
      </c>
      <c r="Y1836" s="102">
        <v>45993.385736689816</v>
      </c>
    </row>
    <row r="1837" spans="1:25" x14ac:dyDescent="0.25">
      <c r="A1837">
        <v>3157</v>
      </c>
      <c r="B1837" t="s">
        <v>4696</v>
      </c>
      <c r="C1837" t="s">
        <v>4697</v>
      </c>
      <c r="D1837" t="s">
        <v>4698</v>
      </c>
      <c r="E1837" t="s">
        <v>399</v>
      </c>
      <c r="F1837" t="s">
        <v>4634</v>
      </c>
      <c r="G1837" t="s">
        <v>4699</v>
      </c>
      <c r="H1837">
        <v>1984</v>
      </c>
      <c r="I1837" t="s">
        <v>15440</v>
      </c>
      <c r="J1837" t="s">
        <v>48</v>
      </c>
      <c r="K1837" t="s">
        <v>13251</v>
      </c>
      <c r="L1837">
        <v>0</v>
      </c>
      <c r="M1837">
        <v>2</v>
      </c>
      <c r="N1837" t="s">
        <v>49</v>
      </c>
      <c r="O1837" t="s">
        <v>50</v>
      </c>
      <c r="P1837">
        <v>0</v>
      </c>
      <c r="Q1837" t="s">
        <v>51</v>
      </c>
      <c r="R1837" t="s">
        <v>51</v>
      </c>
      <c r="S1837" t="s">
        <v>13840</v>
      </c>
      <c r="T1837">
        <v>1.2175338888864107</v>
      </c>
      <c r="U1837">
        <v>153</v>
      </c>
      <c r="V1837" t="s">
        <v>15481</v>
      </c>
      <c r="W1837" t="s">
        <v>15481</v>
      </c>
      <c r="X1837" t="s">
        <v>13243</v>
      </c>
      <c r="Y1837" s="102">
        <v>45993.385736689816</v>
      </c>
    </row>
    <row r="1838" spans="1:25" x14ac:dyDescent="0.25">
      <c r="A1838">
        <v>3158</v>
      </c>
      <c r="B1838" t="s">
        <v>4700</v>
      </c>
      <c r="C1838" t="s">
        <v>4701</v>
      </c>
      <c r="D1838" t="s">
        <v>4698</v>
      </c>
      <c r="E1838" t="s">
        <v>399</v>
      </c>
      <c r="F1838" t="s">
        <v>4634</v>
      </c>
      <c r="G1838" t="s">
        <v>4702</v>
      </c>
      <c r="H1838">
        <v>1974</v>
      </c>
      <c r="I1838" t="s">
        <v>15440</v>
      </c>
      <c r="J1838" t="s">
        <v>2211</v>
      </c>
      <c r="K1838" t="s">
        <v>13344</v>
      </c>
      <c r="L1838">
        <v>2</v>
      </c>
      <c r="M1838">
        <v>1</v>
      </c>
      <c r="N1838" t="s">
        <v>49</v>
      </c>
      <c r="O1838" t="s">
        <v>2759</v>
      </c>
      <c r="P1838">
        <v>0</v>
      </c>
      <c r="Q1838" t="s">
        <v>51</v>
      </c>
      <c r="R1838" t="s">
        <v>51</v>
      </c>
      <c r="S1838" t="s">
        <v>13841</v>
      </c>
      <c r="T1838">
        <v>11.360339995951531</v>
      </c>
      <c r="U1838">
        <v>31</v>
      </c>
      <c r="V1838" t="s">
        <v>15481</v>
      </c>
      <c r="W1838" t="s">
        <v>15481</v>
      </c>
      <c r="X1838" t="s">
        <v>13243</v>
      </c>
      <c r="Y1838" s="102">
        <v>45993.385736689816</v>
      </c>
    </row>
    <row r="1839" spans="1:25" x14ac:dyDescent="0.25">
      <c r="A1839">
        <v>3160</v>
      </c>
      <c r="B1839" t="s">
        <v>4703</v>
      </c>
      <c r="C1839" t="s">
        <v>4704</v>
      </c>
      <c r="D1839" t="s">
        <v>4705</v>
      </c>
      <c r="E1839" t="s">
        <v>399</v>
      </c>
      <c r="F1839" t="s">
        <v>4634</v>
      </c>
      <c r="G1839" t="s">
        <v>4706</v>
      </c>
      <c r="H1839">
        <v>1970</v>
      </c>
      <c r="I1839" t="s">
        <v>15450</v>
      </c>
      <c r="J1839" t="s">
        <v>2211</v>
      </c>
      <c r="K1839" t="s">
        <v>13251</v>
      </c>
      <c r="L1839">
        <v>0</v>
      </c>
      <c r="M1839">
        <v>2</v>
      </c>
      <c r="N1839" t="s">
        <v>49</v>
      </c>
      <c r="O1839" t="s">
        <v>479</v>
      </c>
      <c r="P1839">
        <v>0</v>
      </c>
      <c r="Q1839" t="s">
        <v>51</v>
      </c>
      <c r="R1839" t="s">
        <v>51</v>
      </c>
      <c r="S1839" t="s">
        <v>13842</v>
      </c>
      <c r="T1839">
        <v>0.25703225990189577</v>
      </c>
      <c r="U1839">
        <v>52</v>
      </c>
      <c r="V1839" t="s">
        <v>15481</v>
      </c>
      <c r="W1839" t="s">
        <v>15481</v>
      </c>
      <c r="X1839" t="s">
        <v>13243</v>
      </c>
      <c r="Y1839" s="102">
        <v>45993.385736689816</v>
      </c>
    </row>
    <row r="1840" spans="1:25" x14ac:dyDescent="0.25">
      <c r="A1840">
        <v>3168</v>
      </c>
      <c r="B1840" t="s">
        <v>4708</v>
      </c>
      <c r="C1840" t="s">
        <v>4709</v>
      </c>
      <c r="D1840" t="s">
        <v>4710</v>
      </c>
      <c r="E1840" t="s">
        <v>399</v>
      </c>
      <c r="F1840" t="s">
        <v>4634</v>
      </c>
      <c r="G1840" t="s">
        <v>4711</v>
      </c>
      <c r="H1840">
        <v>2003</v>
      </c>
      <c r="I1840" t="s">
        <v>15450</v>
      </c>
      <c r="J1840" t="s">
        <v>2211</v>
      </c>
      <c r="K1840" t="s">
        <v>13254</v>
      </c>
      <c r="L1840">
        <v>2</v>
      </c>
      <c r="M1840">
        <v>1</v>
      </c>
      <c r="N1840" t="s">
        <v>49</v>
      </c>
      <c r="O1840" t="s">
        <v>2759</v>
      </c>
      <c r="P1840">
        <v>0</v>
      </c>
      <c r="Q1840" t="s">
        <v>51</v>
      </c>
      <c r="R1840" t="s">
        <v>51</v>
      </c>
      <c r="S1840" t="s">
        <v>13843</v>
      </c>
      <c r="T1840">
        <v>2.9927685046770539E-3</v>
      </c>
      <c r="U1840">
        <v>25</v>
      </c>
      <c r="V1840" t="s">
        <v>15481</v>
      </c>
      <c r="W1840" t="s">
        <v>15481</v>
      </c>
      <c r="X1840" t="s">
        <v>13243</v>
      </c>
      <c r="Y1840" s="102">
        <v>45993.385736689816</v>
      </c>
    </row>
    <row r="1841" spans="1:25" x14ac:dyDescent="0.25">
      <c r="A1841">
        <v>3172</v>
      </c>
      <c r="B1841" t="s">
        <v>4713</v>
      </c>
      <c r="C1841" t="s">
        <v>4714</v>
      </c>
      <c r="D1841" t="s">
        <v>4715</v>
      </c>
      <c r="E1841" t="s">
        <v>45</v>
      </c>
      <c r="F1841" t="s">
        <v>280</v>
      </c>
      <c r="G1841" t="s">
        <v>4716</v>
      </c>
      <c r="H1841">
        <v>1967</v>
      </c>
      <c r="I1841" t="s">
        <v>15440</v>
      </c>
      <c r="J1841" t="s">
        <v>928</v>
      </c>
      <c r="K1841" t="s">
        <v>928</v>
      </c>
      <c r="L1841">
        <v>0</v>
      </c>
      <c r="M1841">
        <v>1</v>
      </c>
      <c r="N1841" t="s">
        <v>928</v>
      </c>
      <c r="O1841" t="s">
        <v>50</v>
      </c>
      <c r="P1841">
        <v>0</v>
      </c>
      <c r="Q1841" t="s">
        <v>51</v>
      </c>
      <c r="R1841" t="s">
        <v>51</v>
      </c>
      <c r="S1841" t="s">
        <v>13844</v>
      </c>
      <c r="T1841">
        <v>1.2146278602560947</v>
      </c>
      <c r="U1841">
        <v>33</v>
      </c>
      <c r="V1841" t="s">
        <v>15481</v>
      </c>
      <c r="W1841" t="s">
        <v>15481</v>
      </c>
      <c r="X1841" t="s">
        <v>13243</v>
      </c>
      <c r="Y1841" s="102">
        <v>45993.385736689816</v>
      </c>
    </row>
    <row r="1842" spans="1:25" x14ac:dyDescent="0.25">
      <c r="A1842">
        <v>3173</v>
      </c>
      <c r="B1842" t="s">
        <v>4717</v>
      </c>
      <c r="C1842" t="s">
        <v>4718</v>
      </c>
      <c r="D1842" t="s">
        <v>4715</v>
      </c>
      <c r="E1842" t="s">
        <v>45</v>
      </c>
      <c r="F1842" t="s">
        <v>280</v>
      </c>
      <c r="G1842" t="s">
        <v>4719</v>
      </c>
      <c r="H1842">
        <v>1965</v>
      </c>
      <c r="I1842" t="s">
        <v>15440</v>
      </c>
      <c r="J1842" t="s">
        <v>928</v>
      </c>
      <c r="K1842" t="s">
        <v>928</v>
      </c>
      <c r="L1842">
        <v>3</v>
      </c>
      <c r="M1842">
        <v>1</v>
      </c>
      <c r="N1842" t="s">
        <v>928</v>
      </c>
      <c r="O1842" t="s">
        <v>50</v>
      </c>
      <c r="P1842">
        <v>0</v>
      </c>
      <c r="Q1842" t="s">
        <v>51</v>
      </c>
      <c r="R1842" t="s">
        <v>51</v>
      </c>
      <c r="S1842" t="s">
        <v>13844</v>
      </c>
      <c r="T1842">
        <v>2.3414220000000001</v>
      </c>
      <c r="U1842">
        <v>24</v>
      </c>
      <c r="V1842" t="s">
        <v>15481</v>
      </c>
      <c r="W1842" t="s">
        <v>15481</v>
      </c>
      <c r="X1842" t="s">
        <v>13243</v>
      </c>
      <c r="Y1842" s="102">
        <v>45993.385736689816</v>
      </c>
    </row>
    <row r="1843" spans="1:25" x14ac:dyDescent="0.25">
      <c r="A1843">
        <v>3174</v>
      </c>
      <c r="B1843" t="s">
        <v>4720</v>
      </c>
      <c r="C1843" t="s">
        <v>4721</v>
      </c>
      <c r="D1843" t="s">
        <v>4715</v>
      </c>
      <c r="E1843" t="s">
        <v>45</v>
      </c>
      <c r="F1843" t="s">
        <v>280</v>
      </c>
      <c r="G1843" t="s">
        <v>4722</v>
      </c>
      <c r="H1843">
        <v>1965</v>
      </c>
      <c r="I1843" t="s">
        <v>15440</v>
      </c>
      <c r="J1843" t="s">
        <v>928</v>
      </c>
      <c r="K1843" t="s">
        <v>928</v>
      </c>
      <c r="L1843">
        <v>1</v>
      </c>
      <c r="M1843">
        <v>1</v>
      </c>
      <c r="N1843" t="s">
        <v>928</v>
      </c>
      <c r="O1843" t="s">
        <v>50</v>
      </c>
      <c r="P1843">
        <v>0</v>
      </c>
      <c r="Q1843" t="s">
        <v>51</v>
      </c>
      <c r="R1843" t="s">
        <v>51</v>
      </c>
      <c r="S1843" t="s">
        <v>13844</v>
      </c>
      <c r="T1843">
        <v>2.4654226930329228</v>
      </c>
      <c r="U1843">
        <v>25</v>
      </c>
      <c r="V1843" t="s">
        <v>15481</v>
      </c>
      <c r="W1843" t="s">
        <v>15481</v>
      </c>
      <c r="X1843" t="s">
        <v>13243</v>
      </c>
      <c r="Y1843" s="102">
        <v>45993.385736689816</v>
      </c>
    </row>
    <row r="1844" spans="1:25" x14ac:dyDescent="0.25">
      <c r="A1844">
        <v>3175</v>
      </c>
      <c r="B1844" t="s">
        <v>4723</v>
      </c>
      <c r="C1844" t="s">
        <v>4724</v>
      </c>
      <c r="D1844" t="s">
        <v>4715</v>
      </c>
      <c r="E1844" t="s">
        <v>45</v>
      </c>
      <c r="F1844" t="s">
        <v>280</v>
      </c>
      <c r="G1844" t="s">
        <v>4722</v>
      </c>
      <c r="H1844">
        <v>1939</v>
      </c>
      <c r="I1844" t="s">
        <v>15441</v>
      </c>
      <c r="J1844" t="s">
        <v>2179</v>
      </c>
      <c r="K1844" t="s">
        <v>13344</v>
      </c>
      <c r="L1844">
        <v>5</v>
      </c>
      <c r="M1844">
        <v>1</v>
      </c>
      <c r="N1844" t="s">
        <v>59</v>
      </c>
      <c r="O1844" t="s">
        <v>50</v>
      </c>
      <c r="P1844">
        <v>0</v>
      </c>
      <c r="Q1844" t="s">
        <v>51</v>
      </c>
      <c r="R1844" t="s">
        <v>51</v>
      </c>
      <c r="S1844" t="s">
        <v>13844</v>
      </c>
      <c r="T1844">
        <v>2.6230987720766823</v>
      </c>
      <c r="U1844">
        <v>48.2</v>
      </c>
      <c r="V1844" t="s">
        <v>15481</v>
      </c>
      <c r="W1844" t="s">
        <v>15481</v>
      </c>
      <c r="X1844" t="s">
        <v>13243</v>
      </c>
      <c r="Y1844" s="102">
        <v>45993.385736689816</v>
      </c>
    </row>
    <row r="1845" spans="1:25" x14ac:dyDescent="0.25">
      <c r="A1845">
        <v>3176</v>
      </c>
      <c r="B1845" t="s">
        <v>4725</v>
      </c>
      <c r="C1845" t="s">
        <v>4726</v>
      </c>
      <c r="D1845" t="s">
        <v>4715</v>
      </c>
      <c r="E1845" t="s">
        <v>45</v>
      </c>
      <c r="F1845" t="s">
        <v>280</v>
      </c>
      <c r="G1845" t="s">
        <v>4727</v>
      </c>
      <c r="H1845">
        <v>2005</v>
      </c>
      <c r="I1845" t="s">
        <v>15440</v>
      </c>
      <c r="J1845" t="s">
        <v>2179</v>
      </c>
      <c r="K1845" t="s">
        <v>13344</v>
      </c>
      <c r="L1845">
        <v>3</v>
      </c>
      <c r="M1845">
        <v>1</v>
      </c>
      <c r="N1845" t="s">
        <v>59</v>
      </c>
      <c r="O1845" t="s">
        <v>50</v>
      </c>
      <c r="P1845">
        <v>0</v>
      </c>
      <c r="Q1845" t="s">
        <v>51</v>
      </c>
      <c r="R1845" t="s">
        <v>51</v>
      </c>
      <c r="S1845" t="s">
        <v>13844</v>
      </c>
      <c r="T1845">
        <v>4.0422791181626962</v>
      </c>
      <c r="U1845">
        <v>40</v>
      </c>
      <c r="V1845" t="s">
        <v>15481</v>
      </c>
      <c r="W1845" t="s">
        <v>15481</v>
      </c>
      <c r="X1845" t="s">
        <v>13243</v>
      </c>
      <c r="Y1845" s="102">
        <v>45993.385736689816</v>
      </c>
    </row>
    <row r="1846" spans="1:25" x14ac:dyDescent="0.25">
      <c r="A1846">
        <v>3177</v>
      </c>
      <c r="B1846" t="s">
        <v>4728</v>
      </c>
      <c r="C1846" t="s">
        <v>4729</v>
      </c>
      <c r="D1846" t="s">
        <v>4715</v>
      </c>
      <c r="E1846" t="s">
        <v>45</v>
      </c>
      <c r="F1846" t="s">
        <v>280</v>
      </c>
      <c r="G1846" t="s">
        <v>4712</v>
      </c>
      <c r="H1846">
        <v>2005</v>
      </c>
      <c r="I1846" t="s">
        <v>15440</v>
      </c>
      <c r="J1846" t="s">
        <v>2179</v>
      </c>
      <c r="K1846" t="s">
        <v>13344</v>
      </c>
      <c r="L1846">
        <v>3</v>
      </c>
      <c r="M1846">
        <v>1</v>
      </c>
      <c r="N1846" t="s">
        <v>59</v>
      </c>
      <c r="O1846" t="s">
        <v>50</v>
      </c>
      <c r="P1846">
        <v>0</v>
      </c>
      <c r="Q1846" t="s">
        <v>51</v>
      </c>
      <c r="R1846" t="s">
        <v>51</v>
      </c>
      <c r="S1846" t="s">
        <v>13844</v>
      </c>
      <c r="T1846">
        <v>2.6255613499088213</v>
      </c>
      <c r="U1846">
        <v>55.1</v>
      </c>
      <c r="V1846" t="s">
        <v>15481</v>
      </c>
      <c r="W1846" t="s">
        <v>15481</v>
      </c>
      <c r="X1846" t="s">
        <v>13243</v>
      </c>
      <c r="Y1846" s="102">
        <v>45993.385736689816</v>
      </c>
    </row>
    <row r="1847" spans="1:25" x14ac:dyDescent="0.25">
      <c r="A1847">
        <v>3179</v>
      </c>
      <c r="B1847" t="s">
        <v>4731</v>
      </c>
      <c r="C1847" t="s">
        <v>4730</v>
      </c>
      <c r="D1847" t="s">
        <v>4732</v>
      </c>
      <c r="E1847" t="s">
        <v>45</v>
      </c>
      <c r="F1847" t="s">
        <v>280</v>
      </c>
      <c r="G1847" t="s">
        <v>326</v>
      </c>
      <c r="H1847">
        <v>1960</v>
      </c>
      <c r="I1847" t="s">
        <v>15450</v>
      </c>
      <c r="J1847" t="s">
        <v>928</v>
      </c>
      <c r="K1847" t="s">
        <v>928</v>
      </c>
      <c r="L1847">
        <v>2</v>
      </c>
      <c r="M1847">
        <v>1</v>
      </c>
      <c r="N1847" t="s">
        <v>928</v>
      </c>
      <c r="O1847" t="s">
        <v>50</v>
      </c>
      <c r="P1847">
        <v>0</v>
      </c>
      <c r="Q1847" t="s">
        <v>51</v>
      </c>
      <c r="R1847" t="s">
        <v>51</v>
      </c>
      <c r="S1847" t="s">
        <v>13357</v>
      </c>
      <c r="T1847">
        <v>0.35804345360192935</v>
      </c>
      <c r="U1847">
        <v>50</v>
      </c>
      <c r="V1847" t="s">
        <v>15481</v>
      </c>
      <c r="W1847" t="s">
        <v>15481</v>
      </c>
      <c r="X1847" t="s">
        <v>13243</v>
      </c>
      <c r="Y1847" s="102">
        <v>45993.385736689816</v>
      </c>
    </row>
    <row r="1848" spans="1:25" x14ac:dyDescent="0.25">
      <c r="A1848">
        <v>3182</v>
      </c>
      <c r="B1848" t="s">
        <v>4735</v>
      </c>
      <c r="C1848" t="s">
        <v>4736</v>
      </c>
      <c r="D1848" t="s">
        <v>4737</v>
      </c>
      <c r="E1848" t="s">
        <v>45</v>
      </c>
      <c r="F1848" t="s">
        <v>280</v>
      </c>
      <c r="G1848" t="s">
        <v>4738</v>
      </c>
      <c r="H1848">
        <v>2007</v>
      </c>
      <c r="I1848" t="s">
        <v>15440</v>
      </c>
      <c r="J1848" t="s">
        <v>2211</v>
      </c>
      <c r="K1848" t="s">
        <v>13256</v>
      </c>
      <c r="L1848">
        <v>0</v>
      </c>
      <c r="M1848">
        <v>1</v>
      </c>
      <c r="N1848" t="s">
        <v>49</v>
      </c>
      <c r="O1848" t="s">
        <v>479</v>
      </c>
      <c r="P1848">
        <v>0</v>
      </c>
      <c r="Q1848" t="s">
        <v>51</v>
      </c>
      <c r="R1848" t="s">
        <v>51</v>
      </c>
      <c r="S1848" t="s">
        <v>13845</v>
      </c>
      <c r="T1848">
        <v>0.11932361982879965</v>
      </c>
      <c r="U1848">
        <v>41</v>
      </c>
      <c r="V1848" t="s">
        <v>15481</v>
      </c>
      <c r="W1848" t="s">
        <v>15481</v>
      </c>
      <c r="X1848" t="s">
        <v>13242</v>
      </c>
      <c r="Y1848" s="102">
        <v>45993.385736689816</v>
      </c>
    </row>
    <row r="1849" spans="1:25" x14ac:dyDescent="0.25">
      <c r="A1849">
        <v>3183</v>
      </c>
      <c r="B1849" t="s">
        <v>4739</v>
      </c>
      <c r="C1849" t="s">
        <v>4740</v>
      </c>
      <c r="D1849" t="s">
        <v>4741</v>
      </c>
      <c r="E1849" t="s">
        <v>45</v>
      </c>
      <c r="F1849" t="s">
        <v>280</v>
      </c>
      <c r="G1849" t="s">
        <v>381</v>
      </c>
      <c r="H1849">
        <v>1976</v>
      </c>
      <c r="I1849" t="s">
        <v>15450</v>
      </c>
      <c r="J1849" t="s">
        <v>2211</v>
      </c>
      <c r="K1849" t="s">
        <v>13254</v>
      </c>
      <c r="L1849">
        <v>2</v>
      </c>
      <c r="M1849">
        <v>1</v>
      </c>
      <c r="N1849" t="s">
        <v>165</v>
      </c>
      <c r="O1849" t="s">
        <v>479</v>
      </c>
      <c r="P1849">
        <v>0</v>
      </c>
      <c r="Q1849" t="s">
        <v>51</v>
      </c>
      <c r="R1849" t="s">
        <v>51</v>
      </c>
      <c r="S1849" t="s">
        <v>13846</v>
      </c>
      <c r="T1849">
        <v>0.11451072409919325</v>
      </c>
      <c r="U1849">
        <v>22</v>
      </c>
      <c r="V1849" t="s">
        <v>15481</v>
      </c>
      <c r="W1849" t="s">
        <v>15481</v>
      </c>
      <c r="X1849" t="s">
        <v>13242</v>
      </c>
      <c r="Y1849" s="102">
        <v>45993.385736689816</v>
      </c>
    </row>
    <row r="1850" spans="1:25" x14ac:dyDescent="0.25">
      <c r="A1850">
        <v>3184</v>
      </c>
      <c r="B1850" t="s">
        <v>4742</v>
      </c>
      <c r="C1850" t="s">
        <v>4743</v>
      </c>
      <c r="D1850" t="s">
        <v>4744</v>
      </c>
      <c r="E1850" t="s">
        <v>45</v>
      </c>
      <c r="F1850" t="s">
        <v>280</v>
      </c>
      <c r="G1850" t="s">
        <v>326</v>
      </c>
      <c r="H1850">
        <v>1931</v>
      </c>
      <c r="I1850" t="s">
        <v>15440</v>
      </c>
      <c r="J1850" t="s">
        <v>48</v>
      </c>
      <c r="K1850" t="s">
        <v>13254</v>
      </c>
      <c r="L1850">
        <v>4</v>
      </c>
      <c r="M1850">
        <v>1</v>
      </c>
      <c r="N1850" t="s">
        <v>165</v>
      </c>
      <c r="O1850" t="s">
        <v>65</v>
      </c>
      <c r="P1850">
        <v>0</v>
      </c>
      <c r="Q1850" t="s">
        <v>51</v>
      </c>
      <c r="R1850" t="s">
        <v>51</v>
      </c>
      <c r="S1850" t="s">
        <v>13847</v>
      </c>
      <c r="T1850">
        <v>0.91446099999999997</v>
      </c>
      <c r="U1850">
        <v>24</v>
      </c>
      <c r="V1850" t="s">
        <v>15172</v>
      </c>
      <c r="W1850" t="s">
        <v>15172</v>
      </c>
      <c r="X1850" t="s">
        <v>13242</v>
      </c>
      <c r="Y1850" s="102">
        <v>45993.385736689816</v>
      </c>
    </row>
    <row r="1851" spans="1:25" x14ac:dyDescent="0.25">
      <c r="A1851">
        <v>3185</v>
      </c>
      <c r="B1851" t="s">
        <v>4745</v>
      </c>
      <c r="C1851" t="s">
        <v>4746</v>
      </c>
      <c r="D1851" t="s">
        <v>4747</v>
      </c>
      <c r="E1851" t="s">
        <v>45</v>
      </c>
      <c r="F1851" t="s">
        <v>280</v>
      </c>
      <c r="G1851" t="s">
        <v>4748</v>
      </c>
      <c r="H1851">
        <v>1983</v>
      </c>
      <c r="I1851" t="s">
        <v>15440</v>
      </c>
      <c r="J1851" t="s">
        <v>48</v>
      </c>
      <c r="K1851" t="s">
        <v>13256</v>
      </c>
      <c r="L1851">
        <v>0</v>
      </c>
      <c r="M1851">
        <v>1</v>
      </c>
      <c r="N1851" t="s">
        <v>49</v>
      </c>
      <c r="O1851" t="s">
        <v>50</v>
      </c>
      <c r="P1851">
        <v>0</v>
      </c>
      <c r="Q1851" t="s">
        <v>51</v>
      </c>
      <c r="R1851" t="s">
        <v>51</v>
      </c>
      <c r="S1851" t="s">
        <v>13848</v>
      </c>
      <c r="T1851">
        <v>2.8555069999999998</v>
      </c>
      <c r="U1851">
        <v>106</v>
      </c>
      <c r="V1851" t="s">
        <v>15172</v>
      </c>
      <c r="W1851" t="s">
        <v>15172</v>
      </c>
      <c r="X1851" t="s">
        <v>13243</v>
      </c>
      <c r="Y1851" s="102">
        <v>45993.385736689816</v>
      </c>
    </row>
    <row r="1852" spans="1:25" x14ac:dyDescent="0.25">
      <c r="A1852">
        <v>3186</v>
      </c>
      <c r="B1852" t="s">
        <v>4749</v>
      </c>
      <c r="C1852" t="s">
        <v>4750</v>
      </c>
      <c r="D1852" t="s">
        <v>4751</v>
      </c>
      <c r="E1852" t="s">
        <v>45</v>
      </c>
      <c r="F1852" t="s">
        <v>280</v>
      </c>
      <c r="G1852" t="s">
        <v>4752</v>
      </c>
      <c r="H1852">
        <v>2003</v>
      </c>
      <c r="I1852" t="s">
        <v>15440</v>
      </c>
      <c r="J1852" t="s">
        <v>48</v>
      </c>
      <c r="K1852" t="s">
        <v>13256</v>
      </c>
      <c r="L1852">
        <v>0</v>
      </c>
      <c r="M1852">
        <v>2</v>
      </c>
      <c r="N1852" t="s">
        <v>49</v>
      </c>
      <c r="O1852" t="s">
        <v>50</v>
      </c>
      <c r="P1852">
        <v>0</v>
      </c>
      <c r="Q1852" t="s">
        <v>51</v>
      </c>
      <c r="R1852" t="s">
        <v>51</v>
      </c>
      <c r="S1852" t="s">
        <v>13848</v>
      </c>
      <c r="T1852">
        <v>4.2578393012072695</v>
      </c>
      <c r="U1852">
        <v>154.19999999999999</v>
      </c>
      <c r="V1852" t="s">
        <v>15172</v>
      </c>
      <c r="W1852" t="s">
        <v>15172</v>
      </c>
      <c r="X1852" t="s">
        <v>13242</v>
      </c>
      <c r="Y1852" s="102">
        <v>45993.385736689816</v>
      </c>
    </row>
    <row r="1853" spans="1:25" x14ac:dyDescent="0.25">
      <c r="A1853">
        <v>3187</v>
      </c>
      <c r="B1853" t="s">
        <v>4753</v>
      </c>
      <c r="C1853" t="s">
        <v>4754</v>
      </c>
      <c r="D1853" t="s">
        <v>4755</v>
      </c>
      <c r="E1853" t="s">
        <v>45</v>
      </c>
      <c r="F1853" t="s">
        <v>280</v>
      </c>
      <c r="G1853" t="s">
        <v>4756</v>
      </c>
      <c r="H1853">
        <v>1980</v>
      </c>
      <c r="I1853" t="s">
        <v>15440</v>
      </c>
      <c r="J1853" t="s">
        <v>48</v>
      </c>
      <c r="K1853" t="s">
        <v>13256</v>
      </c>
      <c r="L1853">
        <v>0</v>
      </c>
      <c r="M1853">
        <v>1</v>
      </c>
      <c r="N1853" t="s">
        <v>49</v>
      </c>
      <c r="O1853" t="s">
        <v>50</v>
      </c>
      <c r="P1853">
        <v>0</v>
      </c>
      <c r="Q1853" t="s">
        <v>51</v>
      </c>
      <c r="R1853" t="s">
        <v>51</v>
      </c>
      <c r="S1853" t="s">
        <v>13848</v>
      </c>
      <c r="T1853">
        <v>5.0018893184533004</v>
      </c>
      <c r="U1853">
        <v>87.6</v>
      </c>
      <c r="V1853" t="s">
        <v>15172</v>
      </c>
      <c r="W1853" t="s">
        <v>15172</v>
      </c>
      <c r="X1853" t="s">
        <v>13242</v>
      </c>
      <c r="Y1853" s="102">
        <v>45993.385736689816</v>
      </c>
    </row>
    <row r="1854" spans="1:25" x14ac:dyDescent="0.25">
      <c r="A1854">
        <v>3188</v>
      </c>
      <c r="B1854" t="s">
        <v>4757</v>
      </c>
      <c r="C1854" t="s">
        <v>4758</v>
      </c>
      <c r="D1854" t="s">
        <v>4759</v>
      </c>
      <c r="E1854" t="s">
        <v>45</v>
      </c>
      <c r="F1854" t="s">
        <v>280</v>
      </c>
      <c r="G1854" t="s">
        <v>4760</v>
      </c>
      <c r="H1854">
        <v>1933</v>
      </c>
      <c r="I1854" t="s">
        <v>15489</v>
      </c>
      <c r="J1854" t="s">
        <v>48</v>
      </c>
      <c r="K1854" t="s">
        <v>13254</v>
      </c>
      <c r="L1854">
        <v>6</v>
      </c>
      <c r="M1854">
        <v>3</v>
      </c>
      <c r="N1854" t="s">
        <v>165</v>
      </c>
      <c r="O1854" t="s">
        <v>479</v>
      </c>
      <c r="P1854">
        <v>0</v>
      </c>
      <c r="Q1854" t="s">
        <v>51</v>
      </c>
      <c r="R1854" t="s">
        <v>51</v>
      </c>
      <c r="S1854" t="s">
        <v>13848</v>
      </c>
      <c r="T1854">
        <v>7.9707934337401403</v>
      </c>
      <c r="U1854">
        <v>79.83</v>
      </c>
      <c r="V1854" t="s">
        <v>15172</v>
      </c>
      <c r="W1854" t="s">
        <v>15172</v>
      </c>
      <c r="X1854" t="s">
        <v>13242</v>
      </c>
      <c r="Y1854" s="102">
        <v>45993.385736689816</v>
      </c>
    </row>
    <row r="1855" spans="1:25" x14ac:dyDescent="0.25">
      <c r="A1855">
        <v>3189</v>
      </c>
      <c r="B1855" t="s">
        <v>4761</v>
      </c>
      <c r="C1855" t="s">
        <v>4762</v>
      </c>
      <c r="D1855" t="s">
        <v>4759</v>
      </c>
      <c r="E1855" t="s">
        <v>45</v>
      </c>
      <c r="F1855" t="s">
        <v>280</v>
      </c>
      <c r="G1855" t="s">
        <v>326</v>
      </c>
      <c r="H1855">
        <v>1985</v>
      </c>
      <c r="I1855" t="s">
        <v>15440</v>
      </c>
      <c r="J1855" t="s">
        <v>48</v>
      </c>
      <c r="K1855" t="s">
        <v>13256</v>
      </c>
      <c r="L1855">
        <v>0</v>
      </c>
      <c r="M1855">
        <v>1</v>
      </c>
      <c r="N1855" t="s">
        <v>49</v>
      </c>
      <c r="O1855" t="s">
        <v>50</v>
      </c>
      <c r="P1855">
        <v>0</v>
      </c>
      <c r="Q1855" t="s">
        <v>51</v>
      </c>
      <c r="R1855" t="s">
        <v>51</v>
      </c>
      <c r="S1855" t="s">
        <v>13848</v>
      </c>
      <c r="T1855">
        <v>8.8523009932033432</v>
      </c>
      <c r="U1855">
        <v>63</v>
      </c>
      <c r="V1855" t="s">
        <v>15172</v>
      </c>
      <c r="W1855" t="s">
        <v>15172</v>
      </c>
      <c r="X1855" t="s">
        <v>13242</v>
      </c>
      <c r="Y1855" s="102">
        <v>45993.385736689816</v>
      </c>
    </row>
    <row r="1856" spans="1:25" x14ac:dyDescent="0.25">
      <c r="A1856">
        <v>3190</v>
      </c>
      <c r="B1856" t="s">
        <v>4763</v>
      </c>
      <c r="C1856" t="s">
        <v>4764</v>
      </c>
      <c r="D1856" t="s">
        <v>4759</v>
      </c>
      <c r="E1856" t="s">
        <v>45</v>
      </c>
      <c r="F1856" t="s">
        <v>280</v>
      </c>
      <c r="G1856" t="s">
        <v>326</v>
      </c>
      <c r="H1856">
        <v>1985</v>
      </c>
      <c r="I1856" t="s">
        <v>15440</v>
      </c>
      <c r="J1856" t="s">
        <v>48</v>
      </c>
      <c r="K1856" t="s">
        <v>13256</v>
      </c>
      <c r="L1856">
        <v>0</v>
      </c>
      <c r="M1856">
        <v>1</v>
      </c>
      <c r="N1856" t="s">
        <v>49</v>
      </c>
      <c r="O1856" t="s">
        <v>50</v>
      </c>
      <c r="P1856">
        <v>0</v>
      </c>
      <c r="Q1856" t="s">
        <v>51</v>
      </c>
      <c r="R1856" t="s">
        <v>51</v>
      </c>
      <c r="S1856" t="s">
        <v>13848</v>
      </c>
      <c r="T1856">
        <v>9.1606308386660409</v>
      </c>
      <c r="U1856">
        <v>106</v>
      </c>
      <c r="V1856" t="s">
        <v>15172</v>
      </c>
      <c r="W1856" t="s">
        <v>15172</v>
      </c>
      <c r="X1856" t="s">
        <v>13242</v>
      </c>
      <c r="Y1856" s="102">
        <v>45993.385736689816</v>
      </c>
    </row>
    <row r="1857" spans="1:25" x14ac:dyDescent="0.25">
      <c r="A1857">
        <v>3191</v>
      </c>
      <c r="B1857" t="s">
        <v>4765</v>
      </c>
      <c r="C1857" t="s">
        <v>4766</v>
      </c>
      <c r="D1857" t="s">
        <v>4759</v>
      </c>
      <c r="E1857" t="s">
        <v>45</v>
      </c>
      <c r="F1857" t="s">
        <v>280</v>
      </c>
      <c r="G1857" t="s">
        <v>4767</v>
      </c>
      <c r="H1857">
        <v>1985</v>
      </c>
      <c r="I1857" t="s">
        <v>15440</v>
      </c>
      <c r="J1857" t="s">
        <v>2211</v>
      </c>
      <c r="K1857" t="s">
        <v>13256</v>
      </c>
      <c r="L1857">
        <v>0</v>
      </c>
      <c r="M1857">
        <v>3</v>
      </c>
      <c r="N1857" t="s">
        <v>49</v>
      </c>
      <c r="O1857" t="s">
        <v>479</v>
      </c>
      <c r="P1857">
        <v>0</v>
      </c>
      <c r="Q1857" t="s">
        <v>51</v>
      </c>
      <c r="R1857" t="s">
        <v>51</v>
      </c>
      <c r="S1857" t="s">
        <v>13848</v>
      </c>
      <c r="T1857">
        <v>10.415046946652804</v>
      </c>
      <c r="U1857">
        <v>100.4</v>
      </c>
      <c r="V1857" t="s">
        <v>15172</v>
      </c>
      <c r="W1857" t="s">
        <v>15172</v>
      </c>
      <c r="X1857" t="s">
        <v>13243</v>
      </c>
      <c r="Y1857" s="102">
        <v>45993.385736689816</v>
      </c>
    </row>
    <row r="1858" spans="1:25" x14ac:dyDescent="0.25">
      <c r="A1858">
        <v>3192</v>
      </c>
      <c r="B1858" t="s">
        <v>4768</v>
      </c>
      <c r="C1858" t="s">
        <v>4769</v>
      </c>
      <c r="D1858" t="s">
        <v>4759</v>
      </c>
      <c r="E1858" t="s">
        <v>45</v>
      </c>
      <c r="F1858" t="s">
        <v>280</v>
      </c>
      <c r="G1858" t="s">
        <v>4767</v>
      </c>
      <c r="H1858">
        <v>1985</v>
      </c>
      <c r="I1858" t="s">
        <v>15440</v>
      </c>
      <c r="J1858" t="s">
        <v>2211</v>
      </c>
      <c r="K1858" t="s">
        <v>13256</v>
      </c>
      <c r="L1858">
        <v>0</v>
      </c>
      <c r="M1858">
        <v>3</v>
      </c>
      <c r="N1858" t="s">
        <v>49</v>
      </c>
      <c r="O1858" t="s">
        <v>479</v>
      </c>
      <c r="P1858">
        <v>0</v>
      </c>
      <c r="Q1858" t="s">
        <v>51</v>
      </c>
      <c r="R1858" t="s">
        <v>51</v>
      </c>
      <c r="S1858" t="s">
        <v>13848</v>
      </c>
      <c r="T1858">
        <v>10.62355290649789</v>
      </c>
      <c r="U1858">
        <v>101.27</v>
      </c>
      <c r="V1858" t="s">
        <v>15172</v>
      </c>
      <c r="W1858" t="s">
        <v>15172</v>
      </c>
      <c r="X1858" t="s">
        <v>13243</v>
      </c>
      <c r="Y1858" s="102">
        <v>45993.385736689816</v>
      </c>
    </row>
    <row r="1859" spans="1:25" x14ac:dyDescent="0.25">
      <c r="A1859">
        <v>3193</v>
      </c>
      <c r="B1859" t="s">
        <v>4770</v>
      </c>
      <c r="C1859" t="s">
        <v>4771</v>
      </c>
      <c r="D1859" t="s">
        <v>4759</v>
      </c>
      <c r="E1859" t="s">
        <v>45</v>
      </c>
      <c r="F1859" t="s">
        <v>280</v>
      </c>
      <c r="G1859" t="s">
        <v>4727</v>
      </c>
      <c r="H1859">
        <v>1985</v>
      </c>
      <c r="I1859" t="s">
        <v>15440</v>
      </c>
      <c r="J1859" t="s">
        <v>2211</v>
      </c>
      <c r="K1859" t="s">
        <v>13256</v>
      </c>
      <c r="L1859">
        <v>0</v>
      </c>
      <c r="M1859">
        <v>1</v>
      </c>
      <c r="N1859" t="s">
        <v>49</v>
      </c>
      <c r="O1859" t="s">
        <v>479</v>
      </c>
      <c r="P1859">
        <v>0</v>
      </c>
      <c r="Q1859" t="s">
        <v>51</v>
      </c>
      <c r="R1859" t="s">
        <v>51</v>
      </c>
      <c r="S1859" t="s">
        <v>13848</v>
      </c>
      <c r="T1859">
        <v>12.765315897355748</v>
      </c>
      <c r="U1859">
        <v>52</v>
      </c>
      <c r="V1859" t="s">
        <v>15172</v>
      </c>
      <c r="W1859" t="s">
        <v>15172</v>
      </c>
      <c r="X1859" t="s">
        <v>13242</v>
      </c>
      <c r="Y1859" s="102">
        <v>45993.385736689816</v>
      </c>
    </row>
    <row r="1860" spans="1:25" x14ac:dyDescent="0.25">
      <c r="A1860">
        <v>3194</v>
      </c>
      <c r="B1860" t="s">
        <v>4772</v>
      </c>
      <c r="C1860" t="s">
        <v>4773</v>
      </c>
      <c r="D1860" t="s">
        <v>4774</v>
      </c>
      <c r="E1860" t="s">
        <v>45</v>
      </c>
      <c r="F1860" t="s">
        <v>280</v>
      </c>
      <c r="G1860" t="s">
        <v>4774</v>
      </c>
      <c r="H1860">
        <v>1966</v>
      </c>
      <c r="I1860" t="s">
        <v>15470</v>
      </c>
      <c r="J1860" t="s">
        <v>48</v>
      </c>
      <c r="K1860" t="s">
        <v>13256</v>
      </c>
      <c r="L1860">
        <v>1</v>
      </c>
      <c r="M1860">
        <v>4</v>
      </c>
      <c r="N1860" t="s">
        <v>49</v>
      </c>
      <c r="O1860" t="s">
        <v>50</v>
      </c>
      <c r="P1860">
        <v>0</v>
      </c>
      <c r="Q1860" t="s">
        <v>51</v>
      </c>
      <c r="R1860" t="s">
        <v>51</v>
      </c>
      <c r="S1860" t="s">
        <v>13849</v>
      </c>
      <c r="T1860">
        <v>0.30287153449372628</v>
      </c>
      <c r="U1860">
        <v>230.9</v>
      </c>
      <c r="V1860" t="s">
        <v>15172</v>
      </c>
      <c r="W1860" t="s">
        <v>15172</v>
      </c>
      <c r="X1860" t="s">
        <v>13242</v>
      </c>
      <c r="Y1860" s="102">
        <v>45993.385736689816</v>
      </c>
    </row>
    <row r="1861" spans="1:25" x14ac:dyDescent="0.25">
      <c r="A1861">
        <v>3195</v>
      </c>
      <c r="B1861" t="s">
        <v>4775</v>
      </c>
      <c r="C1861" t="s">
        <v>4776</v>
      </c>
      <c r="D1861" t="s">
        <v>4777</v>
      </c>
      <c r="E1861" t="s">
        <v>45</v>
      </c>
      <c r="F1861" t="s">
        <v>280</v>
      </c>
      <c r="G1861" t="s">
        <v>1085</v>
      </c>
      <c r="H1861">
        <v>1966</v>
      </c>
      <c r="I1861" t="s">
        <v>15470</v>
      </c>
      <c r="J1861" t="s">
        <v>48</v>
      </c>
      <c r="K1861" t="s">
        <v>13256</v>
      </c>
      <c r="L1861">
        <v>0</v>
      </c>
      <c r="M1861">
        <v>4</v>
      </c>
      <c r="N1861" t="s">
        <v>49</v>
      </c>
      <c r="O1861" t="s">
        <v>50</v>
      </c>
      <c r="P1861">
        <v>0</v>
      </c>
      <c r="Q1861" t="s">
        <v>51</v>
      </c>
      <c r="R1861" t="s">
        <v>51</v>
      </c>
      <c r="S1861" t="s">
        <v>13850</v>
      </c>
      <c r="T1861">
        <v>0.15700637884364985</v>
      </c>
      <c r="U1861">
        <v>274.89999999999998</v>
      </c>
      <c r="V1861" t="s">
        <v>15172</v>
      </c>
      <c r="W1861" t="s">
        <v>15172</v>
      </c>
      <c r="X1861" t="s">
        <v>13243</v>
      </c>
      <c r="Y1861" s="102">
        <v>45993.385736689816</v>
      </c>
    </row>
    <row r="1862" spans="1:25" x14ac:dyDescent="0.25">
      <c r="A1862">
        <v>3196</v>
      </c>
      <c r="B1862" t="s">
        <v>16066</v>
      </c>
      <c r="C1862" t="s">
        <v>1117</v>
      </c>
      <c r="D1862" t="s">
        <v>4778</v>
      </c>
      <c r="E1862" t="s">
        <v>45</v>
      </c>
      <c r="F1862" t="s">
        <v>280</v>
      </c>
      <c r="G1862" t="s">
        <v>4779</v>
      </c>
      <c r="H1862">
        <v>2023</v>
      </c>
      <c r="I1862" t="s">
        <v>15441</v>
      </c>
      <c r="J1862" t="s">
        <v>2211</v>
      </c>
      <c r="K1862" t="s">
        <v>13256</v>
      </c>
      <c r="L1862">
        <v>0</v>
      </c>
      <c r="M1862">
        <v>2</v>
      </c>
      <c r="N1862" t="s">
        <v>49</v>
      </c>
      <c r="O1862" t="s">
        <v>50</v>
      </c>
      <c r="P1862">
        <v>0</v>
      </c>
      <c r="Q1862" t="s">
        <v>51</v>
      </c>
      <c r="R1862" t="s">
        <v>51</v>
      </c>
      <c r="S1862" t="s">
        <v>13851</v>
      </c>
      <c r="T1862">
        <v>8.9345260571041401</v>
      </c>
      <c r="U1862">
        <v>272</v>
      </c>
      <c r="V1862" t="s">
        <v>15481</v>
      </c>
      <c r="W1862" t="s">
        <v>15481</v>
      </c>
      <c r="X1862" t="s">
        <v>13243</v>
      </c>
      <c r="Y1862" s="102">
        <v>45993.385736689816</v>
      </c>
    </row>
    <row r="1863" spans="1:25" x14ac:dyDescent="0.25">
      <c r="A1863">
        <v>3197</v>
      </c>
      <c r="B1863" t="s">
        <v>4780</v>
      </c>
      <c r="C1863" t="s">
        <v>4781</v>
      </c>
      <c r="D1863" t="s">
        <v>4782</v>
      </c>
      <c r="E1863" t="s">
        <v>45</v>
      </c>
      <c r="F1863" t="s">
        <v>280</v>
      </c>
      <c r="G1863" t="s">
        <v>381</v>
      </c>
      <c r="H1863">
        <v>1976</v>
      </c>
      <c r="I1863" t="s">
        <v>15450</v>
      </c>
      <c r="J1863" t="s">
        <v>48</v>
      </c>
      <c r="K1863" t="s">
        <v>13256</v>
      </c>
      <c r="L1863">
        <v>0</v>
      </c>
      <c r="M1863">
        <v>1</v>
      </c>
      <c r="N1863" t="s">
        <v>165</v>
      </c>
      <c r="O1863" t="s">
        <v>65</v>
      </c>
      <c r="P1863">
        <v>0</v>
      </c>
      <c r="Q1863" t="s">
        <v>51</v>
      </c>
      <c r="R1863" t="s">
        <v>51</v>
      </c>
      <c r="S1863" t="s">
        <v>13852</v>
      </c>
      <c r="T1863">
        <v>0.19406373093597701</v>
      </c>
      <c r="U1863">
        <v>25.5</v>
      </c>
      <c r="V1863" t="s">
        <v>15172</v>
      </c>
      <c r="W1863" t="s">
        <v>15172</v>
      </c>
      <c r="X1863" t="s">
        <v>13242</v>
      </c>
      <c r="Y1863" s="102">
        <v>45993.385736689816</v>
      </c>
    </row>
    <row r="1864" spans="1:25" x14ac:dyDescent="0.25">
      <c r="A1864">
        <v>3198</v>
      </c>
      <c r="B1864" t="s">
        <v>4783</v>
      </c>
      <c r="C1864" t="s">
        <v>16067</v>
      </c>
      <c r="D1864" t="s">
        <v>4784</v>
      </c>
      <c r="E1864" t="s">
        <v>45</v>
      </c>
      <c r="F1864" t="s">
        <v>280</v>
      </c>
      <c r="G1864" t="s">
        <v>4785</v>
      </c>
      <c r="H1864">
        <v>1975</v>
      </c>
      <c r="I1864" t="s">
        <v>15450</v>
      </c>
      <c r="J1864" t="s">
        <v>2211</v>
      </c>
      <c r="K1864" t="s">
        <v>13254</v>
      </c>
      <c r="L1864">
        <v>2</v>
      </c>
      <c r="M1864">
        <v>1</v>
      </c>
      <c r="N1864" t="s">
        <v>165</v>
      </c>
      <c r="O1864" t="s">
        <v>2759</v>
      </c>
      <c r="P1864">
        <v>0</v>
      </c>
      <c r="Q1864" t="s">
        <v>51</v>
      </c>
      <c r="R1864" t="s">
        <v>51</v>
      </c>
      <c r="S1864" t="s">
        <v>13853</v>
      </c>
      <c r="T1864">
        <v>0.48849824056716507</v>
      </c>
      <c r="U1864">
        <v>23</v>
      </c>
      <c r="V1864" t="s">
        <v>15481</v>
      </c>
      <c r="W1864" t="s">
        <v>15481</v>
      </c>
      <c r="X1864" t="s">
        <v>13242</v>
      </c>
      <c r="Y1864" s="102">
        <v>45993.385736689816</v>
      </c>
    </row>
    <row r="1865" spans="1:25" x14ac:dyDescent="0.25">
      <c r="A1865">
        <v>3199</v>
      </c>
      <c r="B1865" t="s">
        <v>4786</v>
      </c>
      <c r="C1865" t="s">
        <v>4787</v>
      </c>
      <c r="D1865" t="s">
        <v>4788</v>
      </c>
      <c r="E1865" t="s">
        <v>45</v>
      </c>
      <c r="F1865" t="s">
        <v>280</v>
      </c>
      <c r="G1865" t="s">
        <v>1102</v>
      </c>
      <c r="H1865">
        <v>1968</v>
      </c>
      <c r="I1865" t="s">
        <v>15470</v>
      </c>
      <c r="J1865" t="s">
        <v>48</v>
      </c>
      <c r="K1865" t="s">
        <v>13256</v>
      </c>
      <c r="L1865">
        <v>0</v>
      </c>
      <c r="M1865">
        <v>2</v>
      </c>
      <c r="N1865" t="s">
        <v>49</v>
      </c>
      <c r="O1865" t="s">
        <v>50</v>
      </c>
      <c r="P1865">
        <v>0</v>
      </c>
      <c r="Q1865" t="s">
        <v>51</v>
      </c>
      <c r="R1865" t="s">
        <v>51</v>
      </c>
      <c r="S1865" t="s">
        <v>13250</v>
      </c>
      <c r="T1865">
        <v>0.55697352975407621</v>
      </c>
      <c r="U1865">
        <v>113.7</v>
      </c>
      <c r="V1865" t="s">
        <v>15172</v>
      </c>
      <c r="W1865" t="s">
        <v>15172</v>
      </c>
      <c r="X1865" t="s">
        <v>13242</v>
      </c>
      <c r="Y1865" s="102">
        <v>45993.385736689816</v>
      </c>
    </row>
    <row r="1866" spans="1:25" x14ac:dyDescent="0.25">
      <c r="A1866">
        <v>3200</v>
      </c>
      <c r="B1866" t="s">
        <v>4789</v>
      </c>
      <c r="C1866" t="s">
        <v>4790</v>
      </c>
      <c r="D1866" t="s">
        <v>4788</v>
      </c>
      <c r="E1866" t="s">
        <v>45</v>
      </c>
      <c r="F1866" t="s">
        <v>280</v>
      </c>
      <c r="G1866" t="s">
        <v>4791</v>
      </c>
      <c r="H1866">
        <v>1932</v>
      </c>
      <c r="I1866" t="s">
        <v>15489</v>
      </c>
      <c r="J1866" t="s">
        <v>48</v>
      </c>
      <c r="K1866" t="s">
        <v>13254</v>
      </c>
      <c r="L1866">
        <v>6</v>
      </c>
      <c r="M1866">
        <v>3</v>
      </c>
      <c r="N1866" t="s">
        <v>165</v>
      </c>
      <c r="O1866" t="s">
        <v>479</v>
      </c>
      <c r="P1866">
        <v>0</v>
      </c>
      <c r="Q1866" t="s">
        <v>51</v>
      </c>
      <c r="R1866" t="s">
        <v>51</v>
      </c>
      <c r="S1866" t="s">
        <v>13250</v>
      </c>
      <c r="T1866">
        <v>3.8347361166563152</v>
      </c>
      <c r="U1866">
        <v>113</v>
      </c>
      <c r="V1866" t="s">
        <v>15172</v>
      </c>
      <c r="W1866" t="s">
        <v>15172</v>
      </c>
      <c r="X1866" t="s">
        <v>13243</v>
      </c>
      <c r="Y1866" s="102">
        <v>45993.385736689816</v>
      </c>
    </row>
    <row r="1867" spans="1:25" x14ac:dyDescent="0.25">
      <c r="A1867">
        <v>3201</v>
      </c>
      <c r="B1867" t="s">
        <v>4792</v>
      </c>
      <c r="C1867" t="s">
        <v>4793</v>
      </c>
      <c r="D1867" t="s">
        <v>4788</v>
      </c>
      <c r="E1867" t="s">
        <v>45</v>
      </c>
      <c r="F1867" t="s">
        <v>280</v>
      </c>
      <c r="G1867" t="s">
        <v>4791</v>
      </c>
      <c r="H1867">
        <v>1931</v>
      </c>
      <c r="I1867" t="s">
        <v>15489</v>
      </c>
      <c r="J1867" t="s">
        <v>928</v>
      </c>
      <c r="K1867" t="s">
        <v>13254</v>
      </c>
      <c r="L1867">
        <v>9</v>
      </c>
      <c r="M1867">
        <v>4</v>
      </c>
      <c r="N1867" t="s">
        <v>928</v>
      </c>
      <c r="O1867" t="s">
        <v>50</v>
      </c>
      <c r="P1867">
        <v>0</v>
      </c>
      <c r="Q1867" t="s">
        <v>51</v>
      </c>
      <c r="R1867" t="s">
        <v>51</v>
      </c>
      <c r="S1867" t="s">
        <v>13250</v>
      </c>
      <c r="T1867">
        <v>4.1920085500247337</v>
      </c>
      <c r="U1867">
        <v>76</v>
      </c>
      <c r="V1867" t="s">
        <v>15172</v>
      </c>
      <c r="W1867" t="s">
        <v>15172</v>
      </c>
      <c r="X1867" t="s">
        <v>13243</v>
      </c>
      <c r="Y1867" s="102">
        <v>45993.385736689816</v>
      </c>
    </row>
    <row r="1868" spans="1:25" x14ac:dyDescent="0.25">
      <c r="A1868">
        <v>3202</v>
      </c>
      <c r="B1868" t="s">
        <v>4794</v>
      </c>
      <c r="C1868" t="s">
        <v>4795</v>
      </c>
      <c r="D1868" t="s">
        <v>4788</v>
      </c>
      <c r="E1868" t="s">
        <v>45</v>
      </c>
      <c r="F1868" t="s">
        <v>280</v>
      </c>
      <c r="G1868" t="s">
        <v>4796</v>
      </c>
      <c r="H1868">
        <v>1931</v>
      </c>
      <c r="I1868" t="s">
        <v>15489</v>
      </c>
      <c r="J1868" t="s">
        <v>928</v>
      </c>
      <c r="K1868" t="s">
        <v>13254</v>
      </c>
      <c r="L1868">
        <v>11</v>
      </c>
      <c r="M1868">
        <v>2</v>
      </c>
      <c r="N1868" t="s">
        <v>928</v>
      </c>
      <c r="O1868" t="s">
        <v>50</v>
      </c>
      <c r="P1868">
        <v>0</v>
      </c>
      <c r="Q1868" t="s">
        <v>51</v>
      </c>
      <c r="R1868" t="s">
        <v>51</v>
      </c>
      <c r="S1868" t="s">
        <v>13250</v>
      </c>
      <c r="T1868">
        <v>7.599490373278142</v>
      </c>
      <c r="U1868">
        <v>38</v>
      </c>
      <c r="V1868" t="s">
        <v>15172</v>
      </c>
      <c r="W1868" t="s">
        <v>15172</v>
      </c>
      <c r="X1868" t="s">
        <v>13243</v>
      </c>
      <c r="Y1868" s="102">
        <v>45993.385736689816</v>
      </c>
    </row>
    <row r="1869" spans="1:25" x14ac:dyDescent="0.25">
      <c r="A1869">
        <v>3203</v>
      </c>
      <c r="B1869" t="s">
        <v>4797</v>
      </c>
      <c r="C1869" t="s">
        <v>4798</v>
      </c>
      <c r="D1869" t="s">
        <v>4799</v>
      </c>
      <c r="E1869" t="s">
        <v>45</v>
      </c>
      <c r="F1869" t="s">
        <v>280</v>
      </c>
      <c r="G1869" t="s">
        <v>4800</v>
      </c>
      <c r="H1869">
        <v>1927</v>
      </c>
      <c r="I1869" t="s">
        <v>15489</v>
      </c>
      <c r="J1869" t="s">
        <v>48</v>
      </c>
      <c r="K1869" t="s">
        <v>13254</v>
      </c>
      <c r="L1869">
        <v>11</v>
      </c>
      <c r="M1869">
        <v>1</v>
      </c>
      <c r="N1869" t="s">
        <v>59</v>
      </c>
      <c r="O1869" t="s">
        <v>50</v>
      </c>
      <c r="P1869">
        <v>0</v>
      </c>
      <c r="Q1869" t="s">
        <v>51</v>
      </c>
      <c r="R1869" t="s">
        <v>51</v>
      </c>
      <c r="S1869" t="s">
        <v>13854</v>
      </c>
      <c r="T1869">
        <v>1.0647282857528935</v>
      </c>
      <c r="U1869">
        <v>32</v>
      </c>
      <c r="V1869" t="s">
        <v>15172</v>
      </c>
      <c r="W1869" t="s">
        <v>15172</v>
      </c>
      <c r="X1869" t="s">
        <v>13243</v>
      </c>
      <c r="Y1869" s="102">
        <v>45993.385736689816</v>
      </c>
    </row>
    <row r="1870" spans="1:25" x14ac:dyDescent="0.25">
      <c r="A1870">
        <v>3204</v>
      </c>
      <c r="B1870" t="s">
        <v>4801</v>
      </c>
      <c r="C1870" t="s">
        <v>4802</v>
      </c>
      <c r="D1870" t="s">
        <v>4803</v>
      </c>
      <c r="E1870" t="s">
        <v>45</v>
      </c>
      <c r="F1870" t="s">
        <v>280</v>
      </c>
      <c r="G1870" t="s">
        <v>4804</v>
      </c>
      <c r="H1870">
        <v>1979</v>
      </c>
      <c r="I1870" t="s">
        <v>15440</v>
      </c>
      <c r="J1870" t="s">
        <v>2211</v>
      </c>
      <c r="K1870" t="s">
        <v>13256</v>
      </c>
      <c r="L1870">
        <v>0</v>
      </c>
      <c r="M1870">
        <v>1</v>
      </c>
      <c r="N1870" t="s">
        <v>49</v>
      </c>
      <c r="O1870" t="s">
        <v>479</v>
      </c>
      <c r="P1870">
        <v>0</v>
      </c>
      <c r="Q1870" t="s">
        <v>51</v>
      </c>
      <c r="R1870" t="s">
        <v>51</v>
      </c>
      <c r="S1870" t="s">
        <v>13855</v>
      </c>
      <c r="T1870">
        <v>0.16909293018751459</v>
      </c>
      <c r="U1870">
        <v>66</v>
      </c>
      <c r="V1870" t="s">
        <v>15481</v>
      </c>
      <c r="W1870" t="s">
        <v>15481</v>
      </c>
      <c r="X1870" t="s">
        <v>13243</v>
      </c>
      <c r="Y1870" s="102">
        <v>45993.385736689816</v>
      </c>
    </row>
    <row r="1871" spans="1:25" x14ac:dyDescent="0.25">
      <c r="A1871">
        <v>3205</v>
      </c>
      <c r="B1871" t="s">
        <v>4805</v>
      </c>
      <c r="C1871" t="s">
        <v>4806</v>
      </c>
      <c r="D1871" t="s">
        <v>4807</v>
      </c>
      <c r="E1871" t="s">
        <v>45</v>
      </c>
      <c r="F1871" t="s">
        <v>280</v>
      </c>
      <c r="G1871" t="s">
        <v>4808</v>
      </c>
      <c r="H1871">
        <v>2001</v>
      </c>
      <c r="I1871" t="s">
        <v>15440</v>
      </c>
      <c r="J1871" t="s">
        <v>48</v>
      </c>
      <c r="K1871" t="s">
        <v>13256</v>
      </c>
      <c r="L1871">
        <v>0</v>
      </c>
      <c r="M1871">
        <v>3</v>
      </c>
      <c r="N1871" t="s">
        <v>59</v>
      </c>
      <c r="O1871" t="s">
        <v>50</v>
      </c>
      <c r="P1871">
        <v>0</v>
      </c>
      <c r="Q1871" t="s">
        <v>51</v>
      </c>
      <c r="R1871" t="s">
        <v>51</v>
      </c>
      <c r="S1871" t="s">
        <v>13856</v>
      </c>
      <c r="T1871">
        <v>0.24259943436137532</v>
      </c>
      <c r="U1871">
        <v>105.5</v>
      </c>
      <c r="V1871" t="s">
        <v>15481</v>
      </c>
      <c r="W1871" t="s">
        <v>15481</v>
      </c>
      <c r="X1871" t="s">
        <v>13243</v>
      </c>
      <c r="Y1871" s="102">
        <v>45993.385736689816</v>
      </c>
    </row>
    <row r="1872" spans="1:25" x14ac:dyDescent="0.25">
      <c r="A1872">
        <v>3206</v>
      </c>
      <c r="B1872" t="s">
        <v>4809</v>
      </c>
      <c r="C1872" t="s">
        <v>4810</v>
      </c>
      <c r="D1872" t="s">
        <v>15554</v>
      </c>
      <c r="E1872" t="s">
        <v>45</v>
      </c>
      <c r="F1872" t="s">
        <v>280</v>
      </c>
      <c r="G1872" t="s">
        <v>4811</v>
      </c>
      <c r="H1872">
        <v>1977</v>
      </c>
      <c r="I1872" t="s">
        <v>15450</v>
      </c>
      <c r="J1872" t="s">
        <v>928</v>
      </c>
      <c r="K1872" t="s">
        <v>928</v>
      </c>
      <c r="L1872">
        <v>0</v>
      </c>
      <c r="M1872">
        <v>1</v>
      </c>
      <c r="N1872" t="s">
        <v>59</v>
      </c>
      <c r="O1872" t="s">
        <v>50</v>
      </c>
      <c r="P1872">
        <v>0</v>
      </c>
      <c r="Q1872" t="s">
        <v>51</v>
      </c>
      <c r="R1872" t="s">
        <v>51</v>
      </c>
      <c r="S1872" t="s">
        <v>13857</v>
      </c>
      <c r="T1872">
        <v>1.0757406641450586</v>
      </c>
      <c r="U1872">
        <v>70</v>
      </c>
      <c r="V1872" t="s">
        <v>15481</v>
      </c>
      <c r="W1872" t="s">
        <v>15481</v>
      </c>
      <c r="X1872" t="s">
        <v>13243</v>
      </c>
      <c r="Y1872" s="102">
        <v>45993.385736689816</v>
      </c>
    </row>
    <row r="1873" spans="1:25" x14ac:dyDescent="0.25">
      <c r="A1873">
        <v>3207</v>
      </c>
      <c r="B1873" t="s">
        <v>4812</v>
      </c>
      <c r="C1873" t="s">
        <v>4813</v>
      </c>
      <c r="D1873" t="s">
        <v>4814</v>
      </c>
      <c r="E1873" t="s">
        <v>45</v>
      </c>
      <c r="F1873" t="s">
        <v>280</v>
      </c>
      <c r="G1873" t="s">
        <v>4811</v>
      </c>
      <c r="H1873">
        <v>2010</v>
      </c>
      <c r="I1873" t="s">
        <v>15440</v>
      </c>
      <c r="J1873" t="s">
        <v>2211</v>
      </c>
      <c r="K1873" t="s">
        <v>13344</v>
      </c>
      <c r="L1873">
        <v>0.75</v>
      </c>
      <c r="M1873">
        <v>1</v>
      </c>
      <c r="N1873" t="s">
        <v>165</v>
      </c>
      <c r="O1873" t="s">
        <v>65</v>
      </c>
      <c r="P1873">
        <v>0</v>
      </c>
      <c r="Q1873" t="s">
        <v>51</v>
      </c>
      <c r="R1873" t="s">
        <v>51</v>
      </c>
      <c r="S1873" t="s">
        <v>13857</v>
      </c>
      <c r="T1873">
        <v>0.7319510611311939</v>
      </c>
      <c r="U1873">
        <v>30</v>
      </c>
      <c r="V1873" t="s">
        <v>15481</v>
      </c>
      <c r="W1873" t="s">
        <v>15481</v>
      </c>
      <c r="X1873" t="s">
        <v>13243</v>
      </c>
      <c r="Y1873" s="102">
        <v>45993.385736689816</v>
      </c>
    </row>
    <row r="1874" spans="1:25" x14ac:dyDescent="0.25">
      <c r="A1874">
        <v>3208</v>
      </c>
      <c r="B1874" t="s">
        <v>4815</v>
      </c>
      <c r="C1874" t="s">
        <v>4816</v>
      </c>
      <c r="D1874" t="s">
        <v>4817</v>
      </c>
      <c r="E1874" t="s">
        <v>45</v>
      </c>
      <c r="F1874" t="s">
        <v>280</v>
      </c>
      <c r="G1874" t="s">
        <v>4818</v>
      </c>
      <c r="H1874">
        <v>2015</v>
      </c>
      <c r="I1874" t="s">
        <v>15441</v>
      </c>
      <c r="J1874" t="s">
        <v>2211</v>
      </c>
      <c r="K1874" t="s">
        <v>13256</v>
      </c>
      <c r="L1874">
        <v>0</v>
      </c>
      <c r="M1874">
        <v>1</v>
      </c>
      <c r="N1874" t="s">
        <v>165</v>
      </c>
      <c r="O1874" t="s">
        <v>479</v>
      </c>
      <c r="P1874">
        <v>0</v>
      </c>
      <c r="Q1874" t="s">
        <v>51</v>
      </c>
      <c r="R1874" t="s">
        <v>51</v>
      </c>
      <c r="S1874" t="s">
        <v>13858</v>
      </c>
      <c r="T1874">
        <v>0.60545494914348363</v>
      </c>
      <c r="U1874">
        <v>85.5</v>
      </c>
      <c r="V1874" t="s">
        <v>15481</v>
      </c>
      <c r="W1874" t="s">
        <v>15481</v>
      </c>
      <c r="X1874" t="s">
        <v>13243</v>
      </c>
      <c r="Y1874" s="102">
        <v>45993.385736689816</v>
      </c>
    </row>
    <row r="1875" spans="1:25" x14ac:dyDescent="0.25">
      <c r="A1875">
        <v>3209</v>
      </c>
      <c r="B1875" t="s">
        <v>4819</v>
      </c>
      <c r="C1875" t="s">
        <v>4820</v>
      </c>
      <c r="D1875" t="s">
        <v>2891</v>
      </c>
      <c r="E1875" t="s">
        <v>45</v>
      </c>
      <c r="F1875" t="s">
        <v>280</v>
      </c>
      <c r="G1875" t="s">
        <v>4821</v>
      </c>
      <c r="H1875">
        <v>1983</v>
      </c>
      <c r="I1875" t="s">
        <v>15450</v>
      </c>
      <c r="J1875" t="s">
        <v>260</v>
      </c>
      <c r="K1875" t="s">
        <v>13256</v>
      </c>
      <c r="L1875">
        <v>0</v>
      </c>
      <c r="M1875">
        <v>1</v>
      </c>
      <c r="N1875" t="s">
        <v>49</v>
      </c>
      <c r="O1875" t="s">
        <v>479</v>
      </c>
      <c r="P1875">
        <v>0</v>
      </c>
      <c r="Q1875" t="s">
        <v>51</v>
      </c>
      <c r="R1875" t="s">
        <v>51</v>
      </c>
      <c r="S1875" t="s">
        <v>13859</v>
      </c>
      <c r="T1875">
        <v>1.0750744351637416</v>
      </c>
      <c r="U1875">
        <v>79</v>
      </c>
      <c r="V1875" t="s">
        <v>15481</v>
      </c>
      <c r="W1875" t="s">
        <v>15481</v>
      </c>
      <c r="X1875" t="s">
        <v>13243</v>
      </c>
      <c r="Y1875" s="102">
        <v>45993.385736689816</v>
      </c>
    </row>
    <row r="1876" spans="1:25" x14ac:dyDescent="0.25">
      <c r="A1876">
        <v>3212</v>
      </c>
      <c r="B1876" t="s">
        <v>15282</v>
      </c>
      <c r="C1876" t="s">
        <v>15283</v>
      </c>
      <c r="D1876" t="s">
        <v>15284</v>
      </c>
      <c r="E1876" t="s">
        <v>45</v>
      </c>
      <c r="F1876" t="s">
        <v>280</v>
      </c>
      <c r="G1876" t="s">
        <v>4823</v>
      </c>
      <c r="H1876">
        <v>2020</v>
      </c>
      <c r="I1876" t="s">
        <v>15441</v>
      </c>
      <c r="J1876" t="s">
        <v>2211</v>
      </c>
      <c r="K1876" t="s">
        <v>13256</v>
      </c>
      <c r="M1876">
        <v>1</v>
      </c>
      <c r="N1876" t="s">
        <v>49</v>
      </c>
      <c r="O1876" t="s">
        <v>479</v>
      </c>
      <c r="P1876">
        <v>0</v>
      </c>
      <c r="Q1876" t="s">
        <v>51</v>
      </c>
      <c r="R1876" t="s">
        <v>51</v>
      </c>
      <c r="S1876" t="s">
        <v>13860</v>
      </c>
      <c r="T1876">
        <v>0.121254</v>
      </c>
      <c r="U1876">
        <v>51</v>
      </c>
      <c r="V1876" t="s">
        <v>15481</v>
      </c>
      <c r="W1876" t="s">
        <v>15481</v>
      </c>
      <c r="X1876" t="s">
        <v>13242</v>
      </c>
      <c r="Y1876" s="102">
        <v>45993.385736689816</v>
      </c>
    </row>
    <row r="1877" spans="1:25" x14ac:dyDescent="0.25">
      <c r="A1877">
        <v>3213</v>
      </c>
      <c r="B1877" t="s">
        <v>4824</v>
      </c>
      <c r="C1877" t="s">
        <v>4825</v>
      </c>
      <c r="D1877" t="s">
        <v>4826</v>
      </c>
      <c r="E1877" t="s">
        <v>45</v>
      </c>
      <c r="F1877" t="s">
        <v>280</v>
      </c>
      <c r="G1877" t="s">
        <v>4827</v>
      </c>
      <c r="H1877">
        <v>1991</v>
      </c>
      <c r="I1877" t="s">
        <v>15440</v>
      </c>
      <c r="J1877" t="s">
        <v>2211</v>
      </c>
      <c r="K1877" t="s">
        <v>13256</v>
      </c>
      <c r="L1877">
        <v>0</v>
      </c>
      <c r="M1877">
        <v>1</v>
      </c>
      <c r="N1877" t="s">
        <v>49</v>
      </c>
      <c r="O1877" t="s">
        <v>479</v>
      </c>
      <c r="P1877">
        <v>0</v>
      </c>
      <c r="Q1877" t="s">
        <v>51</v>
      </c>
      <c r="R1877" t="s">
        <v>51</v>
      </c>
      <c r="S1877" t="s">
        <v>13861</v>
      </c>
      <c r="T1877">
        <v>0.34677096823166736</v>
      </c>
      <c r="U1877">
        <v>31</v>
      </c>
      <c r="V1877" t="s">
        <v>15481</v>
      </c>
      <c r="W1877" t="s">
        <v>15481</v>
      </c>
      <c r="X1877" t="s">
        <v>13243</v>
      </c>
      <c r="Y1877" s="102">
        <v>45993.385736689816</v>
      </c>
    </row>
    <row r="1878" spans="1:25" x14ac:dyDescent="0.25">
      <c r="A1878">
        <v>3214</v>
      </c>
      <c r="B1878" t="s">
        <v>4828</v>
      </c>
      <c r="C1878" t="s">
        <v>4829</v>
      </c>
      <c r="D1878" t="s">
        <v>4826</v>
      </c>
      <c r="E1878" t="s">
        <v>45</v>
      </c>
      <c r="F1878" t="s">
        <v>280</v>
      </c>
      <c r="G1878" t="s">
        <v>4827</v>
      </c>
      <c r="H1878">
        <v>2003</v>
      </c>
      <c r="I1878" t="s">
        <v>15441</v>
      </c>
      <c r="J1878" t="s">
        <v>48</v>
      </c>
      <c r="K1878" t="s">
        <v>13256</v>
      </c>
      <c r="L1878">
        <v>0</v>
      </c>
      <c r="M1878">
        <v>3</v>
      </c>
      <c r="N1878" t="s">
        <v>64</v>
      </c>
      <c r="O1878" t="s">
        <v>65</v>
      </c>
      <c r="P1878">
        <v>0</v>
      </c>
      <c r="Q1878" t="s">
        <v>51</v>
      </c>
      <c r="R1878" t="s">
        <v>51</v>
      </c>
      <c r="S1878" t="s">
        <v>13861</v>
      </c>
      <c r="T1878">
        <v>1.1070050139102219</v>
      </c>
      <c r="U1878">
        <v>72.2</v>
      </c>
      <c r="V1878" t="s">
        <v>15481</v>
      </c>
      <c r="W1878" t="s">
        <v>15481</v>
      </c>
      <c r="X1878" t="s">
        <v>13243</v>
      </c>
      <c r="Y1878" s="102">
        <v>45993.385736689816</v>
      </c>
    </row>
    <row r="1879" spans="1:25" x14ac:dyDescent="0.25">
      <c r="A1879">
        <v>3215</v>
      </c>
      <c r="B1879" t="s">
        <v>4830</v>
      </c>
      <c r="C1879" t="s">
        <v>4831</v>
      </c>
      <c r="D1879" t="s">
        <v>4826</v>
      </c>
      <c r="E1879" t="s">
        <v>45</v>
      </c>
      <c r="F1879" t="s">
        <v>280</v>
      </c>
      <c r="G1879" t="s">
        <v>4827</v>
      </c>
      <c r="H1879">
        <v>1986</v>
      </c>
      <c r="I1879" t="s">
        <v>15440</v>
      </c>
      <c r="J1879" t="s">
        <v>48</v>
      </c>
      <c r="K1879" t="s">
        <v>13256</v>
      </c>
      <c r="M1879">
        <v>3</v>
      </c>
      <c r="N1879" t="s">
        <v>73</v>
      </c>
      <c r="O1879" t="s">
        <v>50</v>
      </c>
      <c r="P1879">
        <v>0</v>
      </c>
      <c r="Q1879" t="s">
        <v>51</v>
      </c>
      <c r="R1879" t="s">
        <v>51</v>
      </c>
      <c r="S1879" t="s">
        <v>13861</v>
      </c>
      <c r="T1879">
        <v>1.349624077862245</v>
      </c>
      <c r="U1879">
        <v>235</v>
      </c>
      <c r="V1879" t="s">
        <v>15481</v>
      </c>
      <c r="W1879" t="s">
        <v>15481</v>
      </c>
      <c r="X1879" t="s">
        <v>13243</v>
      </c>
      <c r="Y1879" s="102">
        <v>45993.385736689816</v>
      </c>
    </row>
    <row r="1880" spans="1:25" x14ac:dyDescent="0.25">
      <c r="A1880">
        <v>3216</v>
      </c>
      <c r="B1880" t="s">
        <v>15285</v>
      </c>
      <c r="C1880" t="s">
        <v>15286</v>
      </c>
      <c r="D1880" t="s">
        <v>4832</v>
      </c>
      <c r="E1880" t="s">
        <v>45</v>
      </c>
      <c r="F1880" t="s">
        <v>280</v>
      </c>
      <c r="G1880" t="s">
        <v>4833</v>
      </c>
      <c r="H1880">
        <v>2021</v>
      </c>
      <c r="I1880" t="s">
        <v>15450</v>
      </c>
      <c r="J1880" t="s">
        <v>51</v>
      </c>
      <c r="K1880" t="s">
        <v>15442</v>
      </c>
      <c r="M1880">
        <v>2</v>
      </c>
      <c r="N1880" t="s">
        <v>59</v>
      </c>
      <c r="O1880" t="s">
        <v>116</v>
      </c>
      <c r="P1880">
        <v>0</v>
      </c>
      <c r="Q1880" t="s">
        <v>51</v>
      </c>
      <c r="R1880" t="s">
        <v>51</v>
      </c>
      <c r="S1880" t="s">
        <v>13862</v>
      </c>
      <c r="T1880">
        <v>0.71512500000000001</v>
      </c>
      <c r="U1880">
        <v>24.37</v>
      </c>
      <c r="V1880" t="s">
        <v>15481</v>
      </c>
      <c r="W1880" t="s">
        <v>15481</v>
      </c>
      <c r="X1880" t="s">
        <v>13243</v>
      </c>
      <c r="Y1880" s="102">
        <v>45993.385736689816</v>
      </c>
    </row>
    <row r="1881" spans="1:25" x14ac:dyDescent="0.25">
      <c r="A1881">
        <v>3217</v>
      </c>
      <c r="B1881" t="s">
        <v>4834</v>
      </c>
      <c r="C1881" t="s">
        <v>4835</v>
      </c>
      <c r="D1881" t="s">
        <v>4836</v>
      </c>
      <c r="E1881" t="s">
        <v>45</v>
      </c>
      <c r="F1881" t="s">
        <v>280</v>
      </c>
      <c r="G1881" t="s">
        <v>4837</v>
      </c>
      <c r="H1881">
        <v>2005</v>
      </c>
      <c r="I1881" t="s">
        <v>15440</v>
      </c>
      <c r="J1881" t="s">
        <v>2179</v>
      </c>
      <c r="K1881" t="s">
        <v>13344</v>
      </c>
      <c r="L1881">
        <v>8</v>
      </c>
      <c r="M1881">
        <v>1</v>
      </c>
      <c r="N1881" t="s">
        <v>59</v>
      </c>
      <c r="O1881" t="s">
        <v>50</v>
      </c>
      <c r="P1881">
        <v>0</v>
      </c>
      <c r="Q1881" t="s">
        <v>51</v>
      </c>
      <c r="R1881" t="s">
        <v>51</v>
      </c>
      <c r="S1881" t="s">
        <v>13863</v>
      </c>
      <c r="T1881">
        <v>1.2288192912839335</v>
      </c>
      <c r="U1881">
        <v>50</v>
      </c>
      <c r="V1881" t="s">
        <v>15481</v>
      </c>
      <c r="W1881" t="s">
        <v>15481</v>
      </c>
      <c r="X1881" t="s">
        <v>13243</v>
      </c>
      <c r="Y1881" s="102">
        <v>45993.385736689816</v>
      </c>
    </row>
    <row r="1882" spans="1:25" x14ac:dyDescent="0.25">
      <c r="A1882">
        <v>3218</v>
      </c>
      <c r="B1882" t="s">
        <v>4838</v>
      </c>
      <c r="C1882" t="s">
        <v>4839</v>
      </c>
      <c r="D1882" t="s">
        <v>4840</v>
      </c>
      <c r="E1882" t="s">
        <v>45</v>
      </c>
      <c r="F1882" t="s">
        <v>280</v>
      </c>
      <c r="G1882" t="s">
        <v>4841</v>
      </c>
      <c r="H1882">
        <v>1969</v>
      </c>
      <c r="I1882" t="s">
        <v>15440</v>
      </c>
      <c r="J1882" t="s">
        <v>48</v>
      </c>
      <c r="K1882" t="s">
        <v>13256</v>
      </c>
      <c r="L1882">
        <v>0</v>
      </c>
      <c r="M1882">
        <v>4</v>
      </c>
      <c r="N1882" t="s">
        <v>73</v>
      </c>
      <c r="O1882" t="s">
        <v>50</v>
      </c>
      <c r="P1882">
        <v>0</v>
      </c>
      <c r="Q1882" t="s">
        <v>51</v>
      </c>
      <c r="R1882" t="s">
        <v>51</v>
      </c>
      <c r="S1882" t="s">
        <v>13864</v>
      </c>
      <c r="T1882">
        <v>9.0513287526156602E-2</v>
      </c>
      <c r="U1882">
        <v>307.3</v>
      </c>
      <c r="V1882" t="s">
        <v>15172</v>
      </c>
      <c r="W1882" t="s">
        <v>15172</v>
      </c>
      <c r="X1882" t="s">
        <v>13242</v>
      </c>
      <c r="Y1882" s="102">
        <v>45993.385736689816</v>
      </c>
    </row>
    <row r="1883" spans="1:25" x14ac:dyDescent="0.25">
      <c r="A1883">
        <v>3219</v>
      </c>
      <c r="B1883" t="s">
        <v>4842</v>
      </c>
      <c r="C1883" t="s">
        <v>4843</v>
      </c>
      <c r="D1883" t="s">
        <v>4844</v>
      </c>
      <c r="E1883" t="s">
        <v>45</v>
      </c>
      <c r="F1883" t="s">
        <v>280</v>
      </c>
      <c r="G1883" t="s">
        <v>4845</v>
      </c>
      <c r="H1883">
        <v>1981</v>
      </c>
      <c r="I1883" t="s">
        <v>15450</v>
      </c>
      <c r="J1883" t="s">
        <v>928</v>
      </c>
      <c r="K1883" t="s">
        <v>928</v>
      </c>
      <c r="L1883">
        <v>0</v>
      </c>
      <c r="M1883">
        <v>1</v>
      </c>
      <c r="N1883" t="s">
        <v>59</v>
      </c>
      <c r="O1883" t="s">
        <v>50</v>
      </c>
      <c r="P1883">
        <v>0</v>
      </c>
      <c r="Q1883" t="s">
        <v>51</v>
      </c>
      <c r="R1883" t="s">
        <v>51</v>
      </c>
      <c r="S1883" t="s">
        <v>13864</v>
      </c>
      <c r="T1883">
        <v>10.230993287108323</v>
      </c>
      <c r="U1883">
        <v>61</v>
      </c>
      <c r="V1883" t="s">
        <v>15481</v>
      </c>
      <c r="W1883" t="s">
        <v>15481</v>
      </c>
      <c r="X1883" t="s">
        <v>13243</v>
      </c>
      <c r="Y1883" s="102">
        <v>45993.385736689816</v>
      </c>
    </row>
    <row r="1884" spans="1:25" x14ac:dyDescent="0.25">
      <c r="A1884">
        <v>3220</v>
      </c>
      <c r="B1884" t="s">
        <v>4846</v>
      </c>
      <c r="C1884" t="s">
        <v>4847</v>
      </c>
      <c r="D1884" t="s">
        <v>4848</v>
      </c>
      <c r="E1884" t="s">
        <v>45</v>
      </c>
      <c r="F1884" t="s">
        <v>280</v>
      </c>
      <c r="G1884" t="s">
        <v>4849</v>
      </c>
      <c r="H1884">
        <v>1970</v>
      </c>
      <c r="I1884" t="s">
        <v>15440</v>
      </c>
      <c r="J1884" t="s">
        <v>48</v>
      </c>
      <c r="K1884" t="s">
        <v>13254</v>
      </c>
      <c r="L1884">
        <v>0</v>
      </c>
      <c r="M1884">
        <v>4</v>
      </c>
      <c r="N1884" t="s">
        <v>49</v>
      </c>
      <c r="O1884" t="s">
        <v>50</v>
      </c>
      <c r="P1884">
        <v>0</v>
      </c>
      <c r="Q1884" t="s">
        <v>51</v>
      </c>
      <c r="R1884" t="s">
        <v>51</v>
      </c>
      <c r="S1884" t="s">
        <v>13865</v>
      </c>
      <c r="T1884">
        <v>0.11187013692780476</v>
      </c>
      <c r="U1884">
        <v>270.08</v>
      </c>
      <c r="V1884" t="s">
        <v>15172</v>
      </c>
      <c r="W1884" t="s">
        <v>15172</v>
      </c>
      <c r="X1884" t="s">
        <v>13242</v>
      </c>
      <c r="Y1884" s="102">
        <v>45993.385736689816</v>
      </c>
    </row>
    <row r="1885" spans="1:25" x14ac:dyDescent="0.25">
      <c r="A1885">
        <v>3221</v>
      </c>
      <c r="B1885" t="s">
        <v>4850</v>
      </c>
      <c r="C1885" t="s">
        <v>15555</v>
      </c>
      <c r="D1885" t="s">
        <v>4851</v>
      </c>
      <c r="E1885" t="s">
        <v>45</v>
      </c>
      <c r="F1885" t="s">
        <v>280</v>
      </c>
      <c r="G1885" t="s">
        <v>4852</v>
      </c>
      <c r="H1885">
        <v>1968</v>
      </c>
      <c r="I1885" t="s">
        <v>15440</v>
      </c>
      <c r="J1885" t="s">
        <v>48</v>
      </c>
      <c r="K1885" t="s">
        <v>13256</v>
      </c>
      <c r="L1885">
        <v>0</v>
      </c>
      <c r="M1885">
        <v>4</v>
      </c>
      <c r="N1885" t="s">
        <v>49</v>
      </c>
      <c r="O1885" t="s">
        <v>50</v>
      </c>
      <c r="P1885">
        <v>0</v>
      </c>
      <c r="Q1885" t="s">
        <v>51</v>
      </c>
      <c r="R1885" t="s">
        <v>51</v>
      </c>
      <c r="S1885" t="s">
        <v>13866</v>
      </c>
      <c r="T1885">
        <v>1.7160315024542421</v>
      </c>
      <c r="U1885">
        <v>284.5</v>
      </c>
      <c r="V1885" t="s">
        <v>15172</v>
      </c>
      <c r="W1885" t="s">
        <v>15172</v>
      </c>
      <c r="X1885" t="s">
        <v>13243</v>
      </c>
      <c r="Y1885" s="102">
        <v>45993.385736689816</v>
      </c>
    </row>
    <row r="1886" spans="1:25" x14ac:dyDescent="0.25">
      <c r="A1886">
        <v>3230</v>
      </c>
      <c r="B1886" t="s">
        <v>4854</v>
      </c>
      <c r="C1886" t="s">
        <v>4855</v>
      </c>
      <c r="D1886" t="s">
        <v>4856</v>
      </c>
      <c r="E1886" t="s">
        <v>1292</v>
      </c>
      <c r="F1886" t="s">
        <v>4853</v>
      </c>
      <c r="G1886" t="s">
        <v>4857</v>
      </c>
      <c r="H1886">
        <v>2014</v>
      </c>
      <c r="I1886" t="s">
        <v>15441</v>
      </c>
      <c r="J1886" t="s">
        <v>2211</v>
      </c>
      <c r="K1886" t="s">
        <v>13344</v>
      </c>
      <c r="L1886">
        <v>0</v>
      </c>
      <c r="M1886">
        <v>1</v>
      </c>
      <c r="N1886" t="s">
        <v>49</v>
      </c>
      <c r="O1886" t="s">
        <v>65</v>
      </c>
      <c r="P1886">
        <v>0</v>
      </c>
      <c r="Q1886" t="s">
        <v>51</v>
      </c>
      <c r="R1886" t="s">
        <v>51</v>
      </c>
      <c r="S1886" t="s">
        <v>13450</v>
      </c>
      <c r="T1886">
        <v>4.8692787487711158</v>
      </c>
      <c r="U1886">
        <v>22.8</v>
      </c>
      <c r="V1886" t="s">
        <v>15481</v>
      </c>
      <c r="W1886" t="s">
        <v>15481</v>
      </c>
      <c r="X1886" t="s">
        <v>13243</v>
      </c>
      <c r="Y1886" s="102">
        <v>45993.385736689816</v>
      </c>
    </row>
    <row r="1887" spans="1:25" x14ac:dyDescent="0.25">
      <c r="A1887">
        <v>3231</v>
      </c>
      <c r="B1887" t="s">
        <v>4858</v>
      </c>
      <c r="C1887" t="s">
        <v>4859</v>
      </c>
      <c r="D1887" t="s">
        <v>4860</v>
      </c>
      <c r="E1887" t="s">
        <v>1292</v>
      </c>
      <c r="F1887" t="s">
        <v>4853</v>
      </c>
      <c r="G1887" t="s">
        <v>4861</v>
      </c>
      <c r="H1887">
        <v>2011</v>
      </c>
      <c r="I1887" t="s">
        <v>15441</v>
      </c>
      <c r="J1887" t="s">
        <v>2211</v>
      </c>
      <c r="K1887" t="s">
        <v>13251</v>
      </c>
      <c r="L1887">
        <v>0</v>
      </c>
      <c r="M1887">
        <v>1</v>
      </c>
      <c r="N1887" t="s">
        <v>49</v>
      </c>
      <c r="O1887" t="s">
        <v>479</v>
      </c>
      <c r="P1887">
        <v>0</v>
      </c>
      <c r="Q1887" t="s">
        <v>51</v>
      </c>
      <c r="R1887" t="s">
        <v>51</v>
      </c>
      <c r="S1887" t="s">
        <v>13867</v>
      </c>
      <c r="T1887">
        <v>0.97539851678939549</v>
      </c>
      <c r="U1887">
        <v>92.6</v>
      </c>
      <c r="V1887" t="s">
        <v>15481</v>
      </c>
      <c r="W1887" t="s">
        <v>15481</v>
      </c>
      <c r="X1887" t="s">
        <v>13243</v>
      </c>
      <c r="Y1887" s="102">
        <v>45993.385736689816</v>
      </c>
    </row>
    <row r="1888" spans="1:25" x14ac:dyDescent="0.25">
      <c r="A1888">
        <v>3232</v>
      </c>
      <c r="B1888" t="s">
        <v>4862</v>
      </c>
      <c r="C1888" t="s">
        <v>4863</v>
      </c>
      <c r="D1888" t="s">
        <v>4864</v>
      </c>
      <c r="E1888" t="s">
        <v>1292</v>
      </c>
      <c r="F1888" t="s">
        <v>4853</v>
      </c>
      <c r="G1888" t="s">
        <v>4865</v>
      </c>
      <c r="H1888">
        <v>1983</v>
      </c>
      <c r="I1888" t="s">
        <v>15440</v>
      </c>
      <c r="J1888" t="s">
        <v>2211</v>
      </c>
      <c r="K1888" t="s">
        <v>13344</v>
      </c>
      <c r="L1888">
        <v>2</v>
      </c>
      <c r="M1888">
        <v>1</v>
      </c>
      <c r="N1888" t="s">
        <v>49</v>
      </c>
      <c r="O1888" t="s">
        <v>479</v>
      </c>
      <c r="P1888">
        <v>0</v>
      </c>
      <c r="Q1888" t="s">
        <v>51</v>
      </c>
      <c r="R1888" t="s">
        <v>51</v>
      </c>
      <c r="S1888" t="s">
        <v>13868</v>
      </c>
      <c r="T1888">
        <v>0.34217410995701941</v>
      </c>
      <c r="U1888">
        <v>85</v>
      </c>
      <c r="V1888" t="s">
        <v>15481</v>
      </c>
      <c r="W1888" t="s">
        <v>15481</v>
      </c>
      <c r="X1888" t="s">
        <v>13243</v>
      </c>
      <c r="Y1888" s="102">
        <v>45993.385736689816</v>
      </c>
    </row>
    <row r="1889" spans="1:25" x14ac:dyDescent="0.25">
      <c r="A1889">
        <v>3233</v>
      </c>
      <c r="B1889" t="s">
        <v>4866</v>
      </c>
      <c r="C1889" t="s">
        <v>4867</v>
      </c>
      <c r="D1889" t="s">
        <v>4868</v>
      </c>
      <c r="E1889" t="s">
        <v>1292</v>
      </c>
      <c r="F1889" t="s">
        <v>4853</v>
      </c>
      <c r="G1889" t="s">
        <v>4869</v>
      </c>
      <c r="H1889">
        <v>2008</v>
      </c>
      <c r="I1889" t="s">
        <v>15441</v>
      </c>
      <c r="J1889" t="s">
        <v>48</v>
      </c>
      <c r="K1889" t="s">
        <v>13251</v>
      </c>
      <c r="L1889">
        <v>0</v>
      </c>
      <c r="M1889">
        <v>1</v>
      </c>
      <c r="N1889" t="s">
        <v>49</v>
      </c>
      <c r="O1889" t="s">
        <v>50</v>
      </c>
      <c r="P1889">
        <v>0</v>
      </c>
      <c r="Q1889" t="s">
        <v>51</v>
      </c>
      <c r="R1889" t="s">
        <v>51</v>
      </c>
      <c r="S1889" t="s">
        <v>13869</v>
      </c>
      <c r="T1889">
        <v>0.53202957767439596</v>
      </c>
      <c r="U1889">
        <v>80</v>
      </c>
      <c r="V1889" t="s">
        <v>15481</v>
      </c>
      <c r="W1889" t="s">
        <v>15481</v>
      </c>
      <c r="X1889" t="s">
        <v>13243</v>
      </c>
      <c r="Y1889" s="102">
        <v>45993.385736689816</v>
      </c>
    </row>
    <row r="1890" spans="1:25" x14ac:dyDescent="0.25">
      <c r="A1890">
        <v>3234</v>
      </c>
      <c r="B1890" t="s">
        <v>4870</v>
      </c>
      <c r="C1890" t="s">
        <v>4871</v>
      </c>
      <c r="D1890" t="s">
        <v>4872</v>
      </c>
      <c r="E1890" t="s">
        <v>1292</v>
      </c>
      <c r="F1890" t="s">
        <v>4853</v>
      </c>
      <c r="G1890" t="s">
        <v>4873</v>
      </c>
      <c r="H1890">
        <v>2008</v>
      </c>
      <c r="I1890" t="s">
        <v>15440</v>
      </c>
      <c r="J1890" t="s">
        <v>2179</v>
      </c>
      <c r="K1890" t="s">
        <v>13344</v>
      </c>
      <c r="L1890">
        <v>3</v>
      </c>
      <c r="M1890">
        <v>2</v>
      </c>
      <c r="N1890" t="s">
        <v>59</v>
      </c>
      <c r="O1890" t="s">
        <v>50</v>
      </c>
      <c r="P1890">
        <v>0</v>
      </c>
      <c r="Q1890" t="s">
        <v>51</v>
      </c>
      <c r="R1890" t="s">
        <v>51</v>
      </c>
      <c r="S1890" t="s">
        <v>13870</v>
      </c>
      <c r="T1890">
        <v>0.21588982902925474</v>
      </c>
      <c r="U1890">
        <v>65.7</v>
      </c>
      <c r="V1890" t="s">
        <v>15481</v>
      </c>
      <c r="W1890" t="s">
        <v>15481</v>
      </c>
      <c r="X1890" t="s">
        <v>13243</v>
      </c>
      <c r="Y1890" s="102">
        <v>45993.385736689816</v>
      </c>
    </row>
    <row r="1891" spans="1:25" x14ac:dyDescent="0.25">
      <c r="A1891">
        <v>3235</v>
      </c>
      <c r="B1891" t="s">
        <v>4874</v>
      </c>
      <c r="C1891" t="s">
        <v>4875</v>
      </c>
      <c r="D1891" t="s">
        <v>4876</v>
      </c>
      <c r="E1891" t="s">
        <v>1292</v>
      </c>
      <c r="F1891" t="s">
        <v>4853</v>
      </c>
      <c r="G1891" t="s">
        <v>4877</v>
      </c>
      <c r="H1891">
        <v>1993</v>
      </c>
      <c r="I1891" t="s">
        <v>15440</v>
      </c>
      <c r="J1891" t="s">
        <v>48</v>
      </c>
      <c r="K1891" t="s">
        <v>13251</v>
      </c>
      <c r="L1891">
        <v>0</v>
      </c>
      <c r="M1891">
        <v>1</v>
      </c>
      <c r="N1891" t="s">
        <v>49</v>
      </c>
      <c r="O1891" t="s">
        <v>50</v>
      </c>
      <c r="P1891">
        <v>0</v>
      </c>
      <c r="Q1891" t="s">
        <v>51</v>
      </c>
      <c r="R1891" t="s">
        <v>51</v>
      </c>
      <c r="S1891" t="s">
        <v>13871</v>
      </c>
      <c r="T1891">
        <v>0.71007990197910753</v>
      </c>
      <c r="U1891">
        <v>71</v>
      </c>
      <c r="V1891" t="s">
        <v>15481</v>
      </c>
      <c r="W1891" t="s">
        <v>15481</v>
      </c>
      <c r="X1891" t="s">
        <v>13243</v>
      </c>
      <c r="Y1891" s="102">
        <v>45993.385736689816</v>
      </c>
    </row>
    <row r="1892" spans="1:25" x14ac:dyDescent="0.25">
      <c r="A1892">
        <v>3236</v>
      </c>
      <c r="B1892" t="s">
        <v>4878</v>
      </c>
      <c r="C1892" t="s">
        <v>4879</v>
      </c>
      <c r="D1892" t="s">
        <v>4880</v>
      </c>
      <c r="E1892" t="s">
        <v>1292</v>
      </c>
      <c r="F1892" t="s">
        <v>4853</v>
      </c>
      <c r="G1892" t="s">
        <v>4881</v>
      </c>
      <c r="H1892">
        <v>1925</v>
      </c>
      <c r="I1892" t="s">
        <v>15450</v>
      </c>
      <c r="J1892" t="s">
        <v>928</v>
      </c>
      <c r="K1892" t="s">
        <v>928</v>
      </c>
      <c r="L1892">
        <v>0</v>
      </c>
      <c r="M1892">
        <v>1</v>
      </c>
      <c r="N1892" t="s">
        <v>59</v>
      </c>
      <c r="O1892" t="s">
        <v>2278</v>
      </c>
      <c r="P1892">
        <v>0</v>
      </c>
      <c r="Q1892" t="s">
        <v>51</v>
      </c>
      <c r="R1892" t="s">
        <v>51</v>
      </c>
      <c r="S1892" t="s">
        <v>13872</v>
      </c>
      <c r="T1892">
        <v>1.5692130762492282</v>
      </c>
      <c r="U1892">
        <v>71</v>
      </c>
      <c r="V1892" t="s">
        <v>15481</v>
      </c>
      <c r="W1892" t="s">
        <v>15481</v>
      </c>
      <c r="X1892" t="s">
        <v>13243</v>
      </c>
      <c r="Y1892" s="102">
        <v>45993.385736689816</v>
      </c>
    </row>
    <row r="1893" spans="1:25" x14ac:dyDescent="0.25">
      <c r="A1893">
        <v>3237</v>
      </c>
      <c r="B1893" t="s">
        <v>15556</v>
      </c>
      <c r="C1893" t="s">
        <v>11033</v>
      </c>
      <c r="D1893" t="s">
        <v>4882</v>
      </c>
      <c r="E1893" t="s">
        <v>1292</v>
      </c>
      <c r="F1893" t="s">
        <v>4853</v>
      </c>
      <c r="G1893" t="s">
        <v>4883</v>
      </c>
      <c r="H1893">
        <v>2021</v>
      </c>
      <c r="I1893" t="s">
        <v>15441</v>
      </c>
      <c r="J1893" t="s">
        <v>2211</v>
      </c>
      <c r="K1893" t="s">
        <v>13344</v>
      </c>
      <c r="L1893">
        <v>4</v>
      </c>
      <c r="M1893">
        <v>1</v>
      </c>
      <c r="N1893" t="s">
        <v>49</v>
      </c>
      <c r="O1893" t="s">
        <v>50</v>
      </c>
      <c r="P1893">
        <v>0</v>
      </c>
      <c r="Q1893" t="s">
        <v>51</v>
      </c>
      <c r="R1893" t="s">
        <v>51</v>
      </c>
      <c r="S1893" t="s">
        <v>13873</v>
      </c>
      <c r="T1893">
        <v>2.8869908290873121</v>
      </c>
      <c r="U1893">
        <v>93</v>
      </c>
      <c r="V1893" t="s">
        <v>15481</v>
      </c>
      <c r="W1893" t="s">
        <v>15481</v>
      </c>
      <c r="X1893" t="s">
        <v>13243</v>
      </c>
      <c r="Y1893" s="102">
        <v>45993.385736689816</v>
      </c>
    </row>
    <row r="1894" spans="1:25" x14ac:dyDescent="0.25">
      <c r="A1894">
        <v>3238</v>
      </c>
      <c r="B1894" t="s">
        <v>4884</v>
      </c>
      <c r="C1894" t="s">
        <v>3804</v>
      </c>
      <c r="D1894" t="s">
        <v>4885</v>
      </c>
      <c r="E1894" t="s">
        <v>1292</v>
      </c>
      <c r="F1894" t="s">
        <v>4853</v>
      </c>
      <c r="G1894" t="s">
        <v>4886</v>
      </c>
      <c r="H1894">
        <v>1940</v>
      </c>
      <c r="I1894" t="s">
        <v>15450</v>
      </c>
      <c r="J1894" t="s">
        <v>928</v>
      </c>
      <c r="K1894" t="s">
        <v>928</v>
      </c>
      <c r="L1894">
        <v>4</v>
      </c>
      <c r="M1894">
        <v>3</v>
      </c>
      <c r="N1894" t="s">
        <v>928</v>
      </c>
      <c r="O1894" t="s">
        <v>50</v>
      </c>
      <c r="P1894">
        <v>0</v>
      </c>
      <c r="Q1894" t="s">
        <v>51</v>
      </c>
      <c r="R1894" t="s">
        <v>51</v>
      </c>
      <c r="S1894" t="s">
        <v>13874</v>
      </c>
      <c r="T1894">
        <v>0.2454476131587949</v>
      </c>
      <c r="U1894">
        <v>83.2</v>
      </c>
      <c r="V1894" t="s">
        <v>15481</v>
      </c>
      <c r="W1894" t="s">
        <v>15481</v>
      </c>
      <c r="X1894" t="s">
        <v>13243</v>
      </c>
      <c r="Y1894" s="102">
        <v>45993.385736689816</v>
      </c>
    </row>
    <row r="1895" spans="1:25" x14ac:dyDescent="0.25">
      <c r="A1895">
        <v>3240</v>
      </c>
      <c r="B1895" t="s">
        <v>4887</v>
      </c>
      <c r="C1895" t="s">
        <v>4888</v>
      </c>
      <c r="D1895" t="s">
        <v>4889</v>
      </c>
      <c r="E1895" t="s">
        <v>1292</v>
      </c>
      <c r="F1895" t="s">
        <v>4853</v>
      </c>
      <c r="G1895" t="s">
        <v>4890</v>
      </c>
      <c r="H1895">
        <v>2012</v>
      </c>
      <c r="I1895" t="s">
        <v>15440</v>
      </c>
      <c r="J1895" t="s">
        <v>51</v>
      </c>
      <c r="K1895" t="s">
        <v>15442</v>
      </c>
      <c r="L1895">
        <v>8</v>
      </c>
      <c r="M1895">
        <v>1</v>
      </c>
      <c r="N1895" t="s">
        <v>165</v>
      </c>
      <c r="O1895" t="s">
        <v>116</v>
      </c>
      <c r="P1895">
        <v>0</v>
      </c>
      <c r="Q1895" t="s">
        <v>51</v>
      </c>
      <c r="R1895" t="s">
        <v>51</v>
      </c>
      <c r="S1895" t="s">
        <v>13875</v>
      </c>
      <c r="T1895">
        <v>0.56674562564888875</v>
      </c>
      <c r="U1895">
        <v>14</v>
      </c>
      <c r="V1895" t="s">
        <v>15481</v>
      </c>
      <c r="W1895" t="s">
        <v>15481</v>
      </c>
      <c r="X1895" t="s">
        <v>13243</v>
      </c>
      <c r="Y1895" s="102">
        <v>45993.385736689816</v>
      </c>
    </row>
    <row r="1896" spans="1:25" x14ac:dyDescent="0.25">
      <c r="A1896">
        <v>3241</v>
      </c>
      <c r="B1896" t="s">
        <v>4891</v>
      </c>
      <c r="C1896" t="s">
        <v>4892</v>
      </c>
      <c r="D1896" t="s">
        <v>4893</v>
      </c>
      <c r="E1896" t="s">
        <v>1292</v>
      </c>
      <c r="F1896" t="s">
        <v>4853</v>
      </c>
      <c r="G1896" t="s">
        <v>4894</v>
      </c>
      <c r="H1896">
        <v>1932</v>
      </c>
      <c r="I1896" t="s">
        <v>15450</v>
      </c>
      <c r="J1896" t="s">
        <v>51</v>
      </c>
      <c r="K1896" t="s">
        <v>15442</v>
      </c>
      <c r="L1896">
        <v>6</v>
      </c>
      <c r="M1896">
        <v>1</v>
      </c>
      <c r="N1896" t="s">
        <v>4174</v>
      </c>
      <c r="O1896" t="s">
        <v>116</v>
      </c>
      <c r="P1896">
        <v>0</v>
      </c>
      <c r="Q1896" t="s">
        <v>51</v>
      </c>
      <c r="R1896" t="s">
        <v>51</v>
      </c>
      <c r="S1896" t="s">
        <v>13875</v>
      </c>
      <c r="T1896">
        <v>10.29895797971974</v>
      </c>
      <c r="U1896">
        <v>18.399999999999999</v>
      </c>
      <c r="V1896" t="s">
        <v>15481</v>
      </c>
      <c r="W1896" t="s">
        <v>15481</v>
      </c>
      <c r="X1896" t="s">
        <v>13243</v>
      </c>
      <c r="Y1896" s="102">
        <v>45993.385736689816</v>
      </c>
    </row>
    <row r="1897" spans="1:25" x14ac:dyDescent="0.25">
      <c r="A1897">
        <v>3245</v>
      </c>
      <c r="B1897" t="s">
        <v>4895</v>
      </c>
      <c r="C1897" t="s">
        <v>4896</v>
      </c>
      <c r="D1897" t="s">
        <v>3805</v>
      </c>
      <c r="E1897" t="s">
        <v>1292</v>
      </c>
      <c r="F1897" t="s">
        <v>4853</v>
      </c>
      <c r="G1897" t="s">
        <v>4897</v>
      </c>
      <c r="H1897">
        <v>2014</v>
      </c>
      <c r="I1897" t="s">
        <v>15441</v>
      </c>
      <c r="J1897" t="s">
        <v>2211</v>
      </c>
      <c r="K1897" t="s">
        <v>13251</v>
      </c>
      <c r="L1897">
        <v>2</v>
      </c>
      <c r="M1897">
        <v>1</v>
      </c>
      <c r="N1897" t="s">
        <v>49</v>
      </c>
      <c r="O1897" t="s">
        <v>479</v>
      </c>
      <c r="P1897">
        <v>0</v>
      </c>
      <c r="Q1897" t="s">
        <v>51</v>
      </c>
      <c r="R1897" t="s">
        <v>51</v>
      </c>
      <c r="S1897" t="s">
        <v>13876</v>
      </c>
      <c r="T1897">
        <v>0.91195048997912354</v>
      </c>
      <c r="U1897">
        <v>92</v>
      </c>
      <c r="V1897" t="s">
        <v>15481</v>
      </c>
      <c r="W1897" t="s">
        <v>15481</v>
      </c>
      <c r="X1897" t="s">
        <v>13243</v>
      </c>
      <c r="Y1897" s="102">
        <v>45993.385736689816</v>
      </c>
    </row>
    <row r="1898" spans="1:25" x14ac:dyDescent="0.25">
      <c r="A1898">
        <v>3246</v>
      </c>
      <c r="B1898" t="s">
        <v>4898</v>
      </c>
      <c r="C1898" t="s">
        <v>4899</v>
      </c>
      <c r="D1898" t="s">
        <v>4900</v>
      </c>
      <c r="E1898" t="s">
        <v>1292</v>
      </c>
      <c r="F1898" t="s">
        <v>4853</v>
      </c>
      <c r="G1898" t="s">
        <v>4901</v>
      </c>
      <c r="H1898">
        <v>2012</v>
      </c>
      <c r="I1898" t="s">
        <v>15441</v>
      </c>
      <c r="J1898" t="s">
        <v>2211</v>
      </c>
      <c r="K1898" t="s">
        <v>13256</v>
      </c>
      <c r="L1898">
        <v>0</v>
      </c>
      <c r="M1898">
        <v>1</v>
      </c>
      <c r="N1898" t="s">
        <v>49</v>
      </c>
      <c r="O1898" t="s">
        <v>479</v>
      </c>
      <c r="P1898">
        <v>0</v>
      </c>
      <c r="Q1898" t="s">
        <v>51</v>
      </c>
      <c r="R1898" t="s">
        <v>51</v>
      </c>
      <c r="S1898" t="s">
        <v>13877</v>
      </c>
      <c r="T1898">
        <v>5.6922362892491218</v>
      </c>
      <c r="U1898">
        <v>62</v>
      </c>
      <c r="V1898" t="s">
        <v>15481</v>
      </c>
      <c r="W1898" t="s">
        <v>15481</v>
      </c>
      <c r="X1898" t="s">
        <v>13243</v>
      </c>
      <c r="Y1898" s="102">
        <v>45993.385736689816</v>
      </c>
    </row>
    <row r="1899" spans="1:25" x14ac:dyDescent="0.25">
      <c r="A1899">
        <v>3249</v>
      </c>
      <c r="B1899" t="s">
        <v>4903</v>
      </c>
      <c r="C1899" t="s">
        <v>4904</v>
      </c>
      <c r="D1899" t="s">
        <v>4051</v>
      </c>
      <c r="E1899" t="s">
        <v>1292</v>
      </c>
      <c r="F1899" t="s">
        <v>4853</v>
      </c>
      <c r="G1899" t="s">
        <v>4905</v>
      </c>
      <c r="H1899">
        <v>2006</v>
      </c>
      <c r="I1899" t="s">
        <v>15464</v>
      </c>
      <c r="J1899" t="s">
        <v>48</v>
      </c>
      <c r="K1899" t="s">
        <v>13251</v>
      </c>
      <c r="L1899">
        <v>0</v>
      </c>
      <c r="M1899">
        <v>1</v>
      </c>
      <c r="N1899" t="s">
        <v>49</v>
      </c>
      <c r="O1899" t="s">
        <v>50</v>
      </c>
      <c r="P1899">
        <v>0</v>
      </c>
      <c r="Q1899" t="s">
        <v>51</v>
      </c>
      <c r="R1899" t="s">
        <v>51</v>
      </c>
      <c r="S1899" t="s">
        <v>13878</v>
      </c>
      <c r="T1899">
        <v>2.8458982262267276</v>
      </c>
      <c r="U1899">
        <v>105</v>
      </c>
      <c r="V1899" t="s">
        <v>15481</v>
      </c>
      <c r="W1899" t="s">
        <v>15481</v>
      </c>
      <c r="X1899" t="s">
        <v>13243</v>
      </c>
      <c r="Y1899" s="102">
        <v>45993.385736689816</v>
      </c>
    </row>
    <row r="1900" spans="1:25" x14ac:dyDescent="0.25">
      <c r="A1900">
        <v>3251</v>
      </c>
      <c r="B1900" t="s">
        <v>4907</v>
      </c>
      <c r="C1900" t="s">
        <v>4908</v>
      </c>
      <c r="D1900" t="s">
        <v>4909</v>
      </c>
      <c r="E1900" t="s">
        <v>1292</v>
      </c>
      <c r="F1900" t="s">
        <v>4853</v>
      </c>
      <c r="G1900" t="s">
        <v>4910</v>
      </c>
      <c r="H1900">
        <v>2013</v>
      </c>
      <c r="I1900" t="s">
        <v>15441</v>
      </c>
      <c r="J1900" t="s">
        <v>2211</v>
      </c>
      <c r="K1900" t="s">
        <v>13256</v>
      </c>
      <c r="L1900">
        <v>0</v>
      </c>
      <c r="M1900">
        <v>1</v>
      </c>
      <c r="N1900" t="s">
        <v>49</v>
      </c>
      <c r="O1900" t="s">
        <v>479</v>
      </c>
      <c r="P1900">
        <v>0</v>
      </c>
      <c r="Q1900" t="s">
        <v>51</v>
      </c>
      <c r="R1900" t="s">
        <v>51</v>
      </c>
      <c r="S1900" t="s">
        <v>13879</v>
      </c>
      <c r="T1900">
        <v>6.5294962596534676</v>
      </c>
      <c r="U1900">
        <v>71.3</v>
      </c>
      <c r="V1900" t="s">
        <v>15481</v>
      </c>
      <c r="W1900" t="s">
        <v>15481</v>
      </c>
      <c r="X1900" t="s">
        <v>13243</v>
      </c>
      <c r="Y1900" s="102">
        <v>45993.385736689816</v>
      </c>
    </row>
    <row r="1901" spans="1:25" x14ac:dyDescent="0.25">
      <c r="A1901">
        <v>3252</v>
      </c>
      <c r="B1901" t="s">
        <v>4911</v>
      </c>
      <c r="C1901" t="s">
        <v>4912</v>
      </c>
      <c r="D1901" t="s">
        <v>4913</v>
      </c>
      <c r="E1901" t="s">
        <v>1292</v>
      </c>
      <c r="F1901" t="s">
        <v>4853</v>
      </c>
      <c r="G1901" t="s">
        <v>4914</v>
      </c>
      <c r="H1901">
        <v>2012</v>
      </c>
      <c r="I1901" t="s">
        <v>15450</v>
      </c>
      <c r="J1901" t="s">
        <v>51</v>
      </c>
      <c r="K1901" t="s">
        <v>15442</v>
      </c>
      <c r="L1901">
        <v>0</v>
      </c>
      <c r="M1901">
        <v>1</v>
      </c>
      <c r="N1901" t="s">
        <v>59</v>
      </c>
      <c r="O1901" t="s">
        <v>116</v>
      </c>
      <c r="P1901">
        <v>0</v>
      </c>
      <c r="Q1901" t="s">
        <v>51</v>
      </c>
      <c r="R1901" t="s">
        <v>51</v>
      </c>
      <c r="S1901" t="s">
        <v>13880</v>
      </c>
      <c r="T1901">
        <v>5.8879038857217214</v>
      </c>
      <c r="U1901">
        <v>10</v>
      </c>
      <c r="V1901" t="s">
        <v>15481</v>
      </c>
      <c r="W1901" t="s">
        <v>15481</v>
      </c>
      <c r="X1901" t="s">
        <v>13243</v>
      </c>
      <c r="Y1901" s="102">
        <v>45993.385736689816</v>
      </c>
    </row>
    <row r="1902" spans="1:25" x14ac:dyDescent="0.25">
      <c r="A1902">
        <v>3253</v>
      </c>
      <c r="B1902" t="s">
        <v>4915</v>
      </c>
      <c r="C1902" t="s">
        <v>4916</v>
      </c>
      <c r="D1902" t="s">
        <v>4917</v>
      </c>
      <c r="E1902" t="s">
        <v>1292</v>
      </c>
      <c r="F1902" t="s">
        <v>4853</v>
      </c>
      <c r="G1902" t="s">
        <v>4918</v>
      </c>
      <c r="H1902">
        <v>2009</v>
      </c>
      <c r="I1902" t="s">
        <v>15440</v>
      </c>
      <c r="J1902" t="s">
        <v>2179</v>
      </c>
      <c r="K1902" t="s">
        <v>13344</v>
      </c>
      <c r="L1902">
        <v>7</v>
      </c>
      <c r="M1902">
        <v>1</v>
      </c>
      <c r="N1902" t="s">
        <v>59</v>
      </c>
      <c r="O1902" t="s">
        <v>50</v>
      </c>
      <c r="P1902">
        <v>0</v>
      </c>
      <c r="Q1902" t="s">
        <v>51</v>
      </c>
      <c r="R1902" t="s">
        <v>51</v>
      </c>
      <c r="S1902" t="s">
        <v>13881</v>
      </c>
      <c r="T1902">
        <v>1.6581244902203474</v>
      </c>
      <c r="U1902">
        <v>50</v>
      </c>
      <c r="V1902" t="s">
        <v>15481</v>
      </c>
      <c r="W1902" t="s">
        <v>15481</v>
      </c>
      <c r="X1902" t="s">
        <v>13243</v>
      </c>
      <c r="Y1902" s="102">
        <v>45993.385736689816</v>
      </c>
    </row>
    <row r="1903" spans="1:25" x14ac:dyDescent="0.25">
      <c r="A1903">
        <v>3254</v>
      </c>
      <c r="B1903" t="s">
        <v>4919</v>
      </c>
      <c r="C1903" t="s">
        <v>4920</v>
      </c>
      <c r="D1903" t="s">
        <v>4921</v>
      </c>
      <c r="E1903" t="s">
        <v>1292</v>
      </c>
      <c r="F1903" t="s">
        <v>4853</v>
      </c>
      <c r="G1903" t="s">
        <v>4902</v>
      </c>
      <c r="H1903">
        <v>2002</v>
      </c>
      <c r="I1903" t="s">
        <v>15440</v>
      </c>
      <c r="J1903" t="s">
        <v>51</v>
      </c>
      <c r="K1903" t="s">
        <v>15442</v>
      </c>
      <c r="L1903">
        <v>0</v>
      </c>
      <c r="M1903">
        <v>2</v>
      </c>
      <c r="N1903" t="s">
        <v>59</v>
      </c>
      <c r="O1903" t="s">
        <v>116</v>
      </c>
      <c r="P1903">
        <v>0</v>
      </c>
      <c r="Q1903" t="s">
        <v>51</v>
      </c>
      <c r="R1903" t="s">
        <v>51</v>
      </c>
      <c r="S1903" t="s">
        <v>13882</v>
      </c>
      <c r="T1903">
        <v>0.81809528902665951</v>
      </c>
      <c r="U1903">
        <v>31</v>
      </c>
      <c r="V1903" t="s">
        <v>15481</v>
      </c>
      <c r="W1903" t="s">
        <v>15481</v>
      </c>
      <c r="X1903" t="s">
        <v>13243</v>
      </c>
      <c r="Y1903" s="102">
        <v>45993.385736689816</v>
      </c>
    </row>
    <row r="1904" spans="1:25" x14ac:dyDescent="0.25">
      <c r="A1904">
        <v>3255</v>
      </c>
      <c r="B1904" t="s">
        <v>4922</v>
      </c>
      <c r="C1904" t="s">
        <v>4923</v>
      </c>
      <c r="D1904" t="s">
        <v>4924</v>
      </c>
      <c r="E1904" t="s">
        <v>1292</v>
      </c>
      <c r="F1904" t="s">
        <v>4853</v>
      </c>
      <c r="G1904" t="s">
        <v>4925</v>
      </c>
      <c r="H1904">
        <v>1930</v>
      </c>
      <c r="I1904" t="s">
        <v>15450</v>
      </c>
      <c r="J1904" t="s">
        <v>928</v>
      </c>
      <c r="K1904" t="s">
        <v>13344</v>
      </c>
      <c r="L1904">
        <v>2</v>
      </c>
      <c r="M1904">
        <v>2</v>
      </c>
      <c r="N1904" t="s">
        <v>928</v>
      </c>
      <c r="O1904" t="s">
        <v>50</v>
      </c>
      <c r="P1904">
        <v>0</v>
      </c>
      <c r="Q1904" t="s">
        <v>51</v>
      </c>
      <c r="R1904" t="s">
        <v>51</v>
      </c>
      <c r="S1904" t="s">
        <v>13883</v>
      </c>
      <c r="T1904">
        <v>1.5664332545645546E-2</v>
      </c>
      <c r="U1904">
        <v>39</v>
      </c>
      <c r="V1904" t="s">
        <v>15481</v>
      </c>
      <c r="W1904" t="s">
        <v>15481</v>
      </c>
      <c r="X1904" t="s">
        <v>13243</v>
      </c>
      <c r="Y1904" s="102">
        <v>45993.385736689816</v>
      </c>
    </row>
    <row r="1905" spans="1:25" x14ac:dyDescent="0.25">
      <c r="A1905">
        <v>3256</v>
      </c>
      <c r="B1905" t="s">
        <v>4926</v>
      </c>
      <c r="C1905" t="s">
        <v>4927</v>
      </c>
      <c r="D1905" t="s">
        <v>4928</v>
      </c>
      <c r="E1905" t="s">
        <v>1292</v>
      </c>
      <c r="F1905" t="s">
        <v>4853</v>
      </c>
      <c r="G1905" t="s">
        <v>4929</v>
      </c>
      <c r="H1905">
        <v>2009</v>
      </c>
      <c r="I1905" t="s">
        <v>15440</v>
      </c>
      <c r="J1905" t="s">
        <v>2179</v>
      </c>
      <c r="K1905" t="s">
        <v>13344</v>
      </c>
      <c r="L1905">
        <v>8</v>
      </c>
      <c r="M1905">
        <v>1</v>
      </c>
      <c r="N1905" t="s">
        <v>59</v>
      </c>
      <c r="O1905" t="s">
        <v>50</v>
      </c>
      <c r="P1905">
        <v>0</v>
      </c>
      <c r="Q1905" t="s">
        <v>51</v>
      </c>
      <c r="R1905" t="s">
        <v>51</v>
      </c>
      <c r="S1905" t="s">
        <v>13877</v>
      </c>
      <c r="T1905">
        <v>13.425017411345967</v>
      </c>
      <c r="U1905">
        <v>30</v>
      </c>
      <c r="V1905" t="s">
        <v>15481</v>
      </c>
      <c r="W1905" t="s">
        <v>15481</v>
      </c>
      <c r="X1905" t="s">
        <v>13243</v>
      </c>
      <c r="Y1905" s="102">
        <v>45993.385736689816</v>
      </c>
    </row>
    <row r="1906" spans="1:25" x14ac:dyDescent="0.25">
      <c r="A1906">
        <v>3257</v>
      </c>
      <c r="B1906" t="s">
        <v>15557</v>
      </c>
      <c r="C1906" t="s">
        <v>10640</v>
      </c>
      <c r="D1906" t="s">
        <v>15558</v>
      </c>
      <c r="E1906" t="s">
        <v>638</v>
      </c>
      <c r="F1906" t="s">
        <v>4930</v>
      </c>
      <c r="G1906" t="s">
        <v>15559</v>
      </c>
      <c r="H1906">
        <v>2022</v>
      </c>
      <c r="I1906" t="s">
        <v>15450</v>
      </c>
      <c r="J1906" t="s">
        <v>2179</v>
      </c>
      <c r="K1906" t="s">
        <v>13344</v>
      </c>
      <c r="L1906">
        <v>4</v>
      </c>
      <c r="M1906">
        <v>1</v>
      </c>
      <c r="N1906" t="s">
        <v>59</v>
      </c>
      <c r="O1906" t="s">
        <v>50</v>
      </c>
      <c r="P1906">
        <v>0</v>
      </c>
      <c r="Q1906" t="s">
        <v>51</v>
      </c>
      <c r="R1906" t="s">
        <v>51</v>
      </c>
      <c r="S1906" t="s">
        <v>13884</v>
      </c>
      <c r="T1906">
        <v>27.481769796639075</v>
      </c>
      <c r="U1906">
        <v>50</v>
      </c>
      <c r="V1906" t="s">
        <v>15481</v>
      </c>
      <c r="W1906" t="s">
        <v>15481</v>
      </c>
      <c r="X1906" t="s">
        <v>13243</v>
      </c>
      <c r="Y1906" s="102">
        <v>45993.385736689816</v>
      </c>
    </row>
    <row r="1907" spans="1:25" x14ac:dyDescent="0.25">
      <c r="A1907">
        <v>3258</v>
      </c>
      <c r="B1907" t="s">
        <v>16068</v>
      </c>
      <c r="C1907" t="s">
        <v>16069</v>
      </c>
      <c r="D1907" t="s">
        <v>4931</v>
      </c>
      <c r="E1907" t="s">
        <v>638</v>
      </c>
      <c r="F1907" t="s">
        <v>4930</v>
      </c>
      <c r="G1907" t="s">
        <v>4932</v>
      </c>
      <c r="H1907">
        <v>2024</v>
      </c>
      <c r="I1907" t="s">
        <v>15441</v>
      </c>
      <c r="J1907" t="s">
        <v>2179</v>
      </c>
      <c r="K1907" t="s">
        <v>13344</v>
      </c>
      <c r="L1907">
        <v>4</v>
      </c>
      <c r="M1907">
        <v>1</v>
      </c>
      <c r="N1907" t="s">
        <v>59</v>
      </c>
      <c r="O1907" t="s">
        <v>50</v>
      </c>
      <c r="P1907">
        <v>0</v>
      </c>
      <c r="Q1907" t="s">
        <v>51</v>
      </c>
      <c r="R1907" t="s">
        <v>51</v>
      </c>
      <c r="S1907" t="s">
        <v>13884</v>
      </c>
      <c r="T1907">
        <v>31.600844796834522</v>
      </c>
      <c r="U1907">
        <v>39.56</v>
      </c>
      <c r="V1907" t="s">
        <v>15481</v>
      </c>
      <c r="W1907" t="s">
        <v>15481</v>
      </c>
      <c r="X1907" t="s">
        <v>13243</v>
      </c>
      <c r="Y1907" s="102">
        <v>45993.385736689816</v>
      </c>
    </row>
    <row r="1908" spans="1:25" x14ac:dyDescent="0.25">
      <c r="A1908">
        <v>3259</v>
      </c>
      <c r="B1908" t="s">
        <v>4933</v>
      </c>
      <c r="C1908" t="s">
        <v>4934</v>
      </c>
      <c r="D1908" t="s">
        <v>4931</v>
      </c>
      <c r="E1908" t="s">
        <v>638</v>
      </c>
      <c r="F1908" t="s">
        <v>4930</v>
      </c>
      <c r="G1908" t="s">
        <v>4935</v>
      </c>
      <c r="H1908">
        <v>2013</v>
      </c>
      <c r="I1908" t="s">
        <v>15450</v>
      </c>
      <c r="J1908" t="s">
        <v>2179</v>
      </c>
      <c r="K1908" t="s">
        <v>13254</v>
      </c>
      <c r="L1908">
        <v>3</v>
      </c>
      <c r="M1908">
        <v>1</v>
      </c>
      <c r="N1908" t="s">
        <v>59</v>
      </c>
      <c r="O1908" t="s">
        <v>50</v>
      </c>
      <c r="P1908">
        <v>0</v>
      </c>
      <c r="Q1908" t="s">
        <v>51</v>
      </c>
      <c r="R1908" t="s">
        <v>51</v>
      </c>
      <c r="S1908" t="s">
        <v>13884</v>
      </c>
      <c r="T1908">
        <v>32.522118220957942</v>
      </c>
      <c r="U1908">
        <v>60</v>
      </c>
      <c r="V1908" t="s">
        <v>15481</v>
      </c>
      <c r="W1908" t="s">
        <v>15481</v>
      </c>
      <c r="X1908" t="s">
        <v>13243</v>
      </c>
      <c r="Y1908" s="102">
        <v>45993.385736689816</v>
      </c>
    </row>
    <row r="1909" spans="1:25" x14ac:dyDescent="0.25">
      <c r="A1909">
        <v>3260</v>
      </c>
      <c r="B1909" t="s">
        <v>4936</v>
      </c>
      <c r="C1909" t="s">
        <v>4937</v>
      </c>
      <c r="D1909" t="s">
        <v>4938</v>
      </c>
      <c r="E1909" t="s">
        <v>638</v>
      </c>
      <c r="F1909" t="s">
        <v>4930</v>
      </c>
      <c r="G1909" t="s">
        <v>4939</v>
      </c>
      <c r="H1909">
        <v>1993</v>
      </c>
      <c r="I1909" t="s">
        <v>15440</v>
      </c>
      <c r="J1909" t="s">
        <v>48</v>
      </c>
      <c r="K1909" t="s">
        <v>13251</v>
      </c>
      <c r="L1909">
        <v>0</v>
      </c>
      <c r="M1909">
        <v>4</v>
      </c>
      <c r="N1909" t="s">
        <v>73</v>
      </c>
      <c r="O1909" t="s">
        <v>50</v>
      </c>
      <c r="P1909">
        <v>0</v>
      </c>
      <c r="Q1909" t="s">
        <v>51</v>
      </c>
      <c r="R1909" t="s">
        <v>51</v>
      </c>
      <c r="S1909" t="s">
        <v>13885</v>
      </c>
      <c r="T1909">
        <v>8.5749187984745099</v>
      </c>
      <c r="U1909">
        <v>527.9</v>
      </c>
      <c r="V1909" t="s">
        <v>15481</v>
      </c>
      <c r="W1909" t="s">
        <v>15481</v>
      </c>
      <c r="X1909" t="s">
        <v>13243</v>
      </c>
      <c r="Y1909" s="102">
        <v>45993.385736689816</v>
      </c>
    </row>
    <row r="1910" spans="1:25" x14ac:dyDescent="0.25">
      <c r="A1910">
        <v>3261</v>
      </c>
      <c r="B1910" t="s">
        <v>4940</v>
      </c>
      <c r="C1910" t="s">
        <v>4941</v>
      </c>
      <c r="D1910" t="s">
        <v>4942</v>
      </c>
      <c r="E1910" t="s">
        <v>638</v>
      </c>
      <c r="F1910" t="s">
        <v>4930</v>
      </c>
      <c r="G1910" t="s">
        <v>4943</v>
      </c>
      <c r="H1910">
        <v>2009</v>
      </c>
      <c r="I1910" t="s">
        <v>15450</v>
      </c>
      <c r="J1910" t="s">
        <v>2179</v>
      </c>
      <c r="K1910" t="s">
        <v>13254</v>
      </c>
      <c r="L1910">
        <v>3</v>
      </c>
      <c r="M1910">
        <v>1</v>
      </c>
      <c r="N1910" t="s">
        <v>59</v>
      </c>
      <c r="O1910" t="s">
        <v>50</v>
      </c>
      <c r="P1910">
        <v>0</v>
      </c>
      <c r="Q1910" t="s">
        <v>51</v>
      </c>
      <c r="R1910" t="s">
        <v>51</v>
      </c>
      <c r="S1910" t="s">
        <v>13886</v>
      </c>
      <c r="T1910">
        <v>2.8177103010566911</v>
      </c>
      <c r="U1910">
        <v>80</v>
      </c>
      <c r="V1910" t="s">
        <v>15481</v>
      </c>
      <c r="W1910" t="s">
        <v>15481</v>
      </c>
      <c r="X1910" t="s">
        <v>13243</v>
      </c>
      <c r="Y1910" s="102">
        <v>45993.385736689816</v>
      </c>
    </row>
    <row r="1911" spans="1:25" x14ac:dyDescent="0.25">
      <c r="A1911">
        <v>3262</v>
      </c>
      <c r="B1911" t="s">
        <v>4944</v>
      </c>
      <c r="C1911" t="s">
        <v>4945</v>
      </c>
      <c r="D1911" t="s">
        <v>4946</v>
      </c>
      <c r="E1911" t="s">
        <v>638</v>
      </c>
      <c r="F1911" t="s">
        <v>4930</v>
      </c>
      <c r="G1911" t="s">
        <v>4947</v>
      </c>
      <c r="H1911">
        <v>2007</v>
      </c>
      <c r="I1911" t="s">
        <v>15505</v>
      </c>
      <c r="J1911" t="s">
        <v>48</v>
      </c>
      <c r="K1911" t="s">
        <v>13251</v>
      </c>
      <c r="L1911">
        <v>0</v>
      </c>
      <c r="M1911">
        <v>1</v>
      </c>
      <c r="N1911" t="s">
        <v>165</v>
      </c>
      <c r="O1911" t="s">
        <v>1192</v>
      </c>
      <c r="P1911">
        <v>0</v>
      </c>
      <c r="Q1911" t="s">
        <v>51</v>
      </c>
      <c r="R1911" t="s">
        <v>51</v>
      </c>
      <c r="S1911" t="s">
        <v>13887</v>
      </c>
      <c r="T1911">
        <v>2.5055469450640704</v>
      </c>
      <c r="U1911">
        <v>52.3</v>
      </c>
      <c r="V1911" t="s">
        <v>15481</v>
      </c>
      <c r="W1911" t="s">
        <v>15481</v>
      </c>
      <c r="X1911" t="s">
        <v>13243</v>
      </c>
      <c r="Y1911" s="102">
        <v>45993.385736689816</v>
      </c>
    </row>
    <row r="1912" spans="1:25" x14ac:dyDescent="0.25">
      <c r="A1912">
        <v>3263</v>
      </c>
      <c r="B1912" t="s">
        <v>4948</v>
      </c>
      <c r="C1912" t="s">
        <v>4949</v>
      </c>
      <c r="D1912" t="s">
        <v>4950</v>
      </c>
      <c r="E1912" t="s">
        <v>638</v>
      </c>
      <c r="F1912" t="s">
        <v>4930</v>
      </c>
      <c r="G1912" t="s">
        <v>4951</v>
      </c>
      <c r="H1912">
        <v>2011</v>
      </c>
      <c r="I1912" t="s">
        <v>15450</v>
      </c>
      <c r="J1912" t="s">
        <v>51</v>
      </c>
      <c r="K1912" t="s">
        <v>15442</v>
      </c>
      <c r="L1912">
        <v>0</v>
      </c>
      <c r="M1912">
        <v>1</v>
      </c>
      <c r="N1912" t="s">
        <v>165</v>
      </c>
      <c r="O1912" t="s">
        <v>116</v>
      </c>
      <c r="P1912">
        <v>0</v>
      </c>
      <c r="Q1912" t="s">
        <v>51</v>
      </c>
      <c r="R1912" t="s">
        <v>51</v>
      </c>
      <c r="S1912" t="s">
        <v>13888</v>
      </c>
      <c r="T1912">
        <v>2.9320997604998849</v>
      </c>
      <c r="U1912">
        <v>21.6</v>
      </c>
      <c r="V1912" t="s">
        <v>15481</v>
      </c>
      <c r="W1912" t="s">
        <v>15481</v>
      </c>
      <c r="X1912" t="s">
        <v>13243</v>
      </c>
      <c r="Y1912" s="102">
        <v>45993.385736689816</v>
      </c>
    </row>
    <row r="1913" spans="1:25" x14ac:dyDescent="0.25">
      <c r="A1913">
        <v>3264</v>
      </c>
      <c r="B1913" t="s">
        <v>13889</v>
      </c>
      <c r="C1913" t="s">
        <v>15560</v>
      </c>
      <c r="D1913" t="s">
        <v>4952</v>
      </c>
      <c r="E1913" t="s">
        <v>638</v>
      </c>
      <c r="F1913" t="s">
        <v>4930</v>
      </c>
      <c r="G1913" t="s">
        <v>4953</v>
      </c>
      <c r="H1913">
        <v>2018</v>
      </c>
      <c r="I1913" t="s">
        <v>15450</v>
      </c>
      <c r="J1913" t="s">
        <v>2179</v>
      </c>
      <c r="K1913" t="s">
        <v>13344</v>
      </c>
      <c r="L1913">
        <v>5</v>
      </c>
      <c r="M1913">
        <v>1</v>
      </c>
      <c r="N1913" t="s">
        <v>59</v>
      </c>
      <c r="O1913" t="s">
        <v>50</v>
      </c>
      <c r="P1913">
        <v>0</v>
      </c>
      <c r="Q1913" t="s">
        <v>51</v>
      </c>
      <c r="R1913" t="s">
        <v>51</v>
      </c>
      <c r="S1913" t="s">
        <v>13890</v>
      </c>
      <c r="T1913">
        <v>5.8821153893752047</v>
      </c>
      <c r="U1913">
        <v>55.33</v>
      </c>
      <c r="V1913" t="s">
        <v>15481</v>
      </c>
      <c r="W1913" t="s">
        <v>15481</v>
      </c>
      <c r="X1913" t="s">
        <v>13243</v>
      </c>
      <c r="Y1913" s="102">
        <v>45993.385736689816</v>
      </c>
    </row>
    <row r="1914" spans="1:25" x14ac:dyDescent="0.25">
      <c r="A1914">
        <v>3266</v>
      </c>
      <c r="B1914" t="s">
        <v>16070</v>
      </c>
      <c r="C1914" t="s">
        <v>16071</v>
      </c>
      <c r="D1914" t="s">
        <v>4954</v>
      </c>
      <c r="E1914" t="s">
        <v>638</v>
      </c>
      <c r="F1914" t="s">
        <v>4930</v>
      </c>
      <c r="G1914" t="s">
        <v>4955</v>
      </c>
      <c r="H1914">
        <v>2024</v>
      </c>
      <c r="I1914" t="s">
        <v>15441</v>
      </c>
      <c r="J1914" t="s">
        <v>2179</v>
      </c>
      <c r="K1914" t="s">
        <v>13344</v>
      </c>
      <c r="L1914">
        <v>6</v>
      </c>
      <c r="M1914">
        <v>1</v>
      </c>
      <c r="N1914" t="s">
        <v>59</v>
      </c>
      <c r="O1914" t="s">
        <v>50</v>
      </c>
      <c r="P1914">
        <v>0</v>
      </c>
      <c r="Q1914" t="s">
        <v>51</v>
      </c>
      <c r="R1914" t="s">
        <v>51</v>
      </c>
      <c r="S1914" t="s">
        <v>13891</v>
      </c>
      <c r="T1914">
        <v>0.66912480739389546</v>
      </c>
      <c r="U1914">
        <v>45</v>
      </c>
      <c r="V1914" t="s">
        <v>15481</v>
      </c>
      <c r="W1914" t="s">
        <v>15481</v>
      </c>
      <c r="X1914" t="s">
        <v>13243</v>
      </c>
      <c r="Y1914" s="102">
        <v>45993.385736689816</v>
      </c>
    </row>
    <row r="1915" spans="1:25" x14ac:dyDescent="0.25">
      <c r="A1915">
        <v>3267</v>
      </c>
      <c r="B1915" t="s">
        <v>15287</v>
      </c>
      <c r="C1915" t="s">
        <v>15561</v>
      </c>
      <c r="D1915" t="s">
        <v>15562</v>
      </c>
      <c r="E1915" t="s">
        <v>638</v>
      </c>
      <c r="F1915" t="s">
        <v>4930</v>
      </c>
      <c r="G1915" t="s">
        <v>15563</v>
      </c>
      <c r="H1915">
        <v>2020</v>
      </c>
      <c r="I1915" t="s">
        <v>15450</v>
      </c>
      <c r="J1915" t="s">
        <v>2179</v>
      </c>
      <c r="K1915" t="s">
        <v>13344</v>
      </c>
      <c r="L1915">
        <v>4.4400000000000004</v>
      </c>
      <c r="M1915">
        <v>1</v>
      </c>
      <c r="N1915" t="s">
        <v>59</v>
      </c>
      <c r="O1915" t="s">
        <v>50</v>
      </c>
      <c r="P1915">
        <v>0</v>
      </c>
      <c r="Q1915" t="s">
        <v>51</v>
      </c>
      <c r="R1915" t="s">
        <v>51</v>
      </c>
      <c r="S1915" t="s">
        <v>15288</v>
      </c>
      <c r="T1915">
        <v>1.0845197422505843</v>
      </c>
      <c r="U1915">
        <v>45.25</v>
      </c>
      <c r="V1915" t="s">
        <v>15481</v>
      </c>
      <c r="W1915" t="s">
        <v>15481</v>
      </c>
      <c r="X1915" t="s">
        <v>13243</v>
      </c>
      <c r="Y1915" s="102">
        <v>45993.385736689816</v>
      </c>
    </row>
    <row r="1916" spans="1:25" x14ac:dyDescent="0.25">
      <c r="A1916">
        <v>3268</v>
      </c>
      <c r="B1916" t="s">
        <v>4956</v>
      </c>
      <c r="C1916" t="s">
        <v>4957</v>
      </c>
      <c r="D1916" t="s">
        <v>4958</v>
      </c>
      <c r="E1916" t="s">
        <v>638</v>
      </c>
      <c r="F1916" t="s">
        <v>4930</v>
      </c>
      <c r="G1916" t="s">
        <v>4943</v>
      </c>
      <c r="H1916">
        <v>2009</v>
      </c>
      <c r="I1916" t="s">
        <v>15440</v>
      </c>
      <c r="J1916" t="s">
        <v>2179</v>
      </c>
      <c r="K1916" t="s">
        <v>13254</v>
      </c>
      <c r="L1916">
        <v>6.33</v>
      </c>
      <c r="M1916">
        <v>1</v>
      </c>
      <c r="N1916" t="s">
        <v>59</v>
      </c>
      <c r="O1916" t="s">
        <v>50</v>
      </c>
      <c r="P1916">
        <v>0</v>
      </c>
      <c r="Q1916" t="s">
        <v>51</v>
      </c>
      <c r="R1916" t="s">
        <v>51</v>
      </c>
      <c r="S1916" t="s">
        <v>13892</v>
      </c>
      <c r="T1916">
        <v>1.7196467907768247</v>
      </c>
      <c r="U1916">
        <v>80</v>
      </c>
      <c r="V1916" t="s">
        <v>15481</v>
      </c>
      <c r="W1916" t="s">
        <v>15481</v>
      </c>
      <c r="X1916" t="s">
        <v>13243</v>
      </c>
      <c r="Y1916" s="102">
        <v>45993.385736689816</v>
      </c>
    </row>
    <row r="1917" spans="1:25" x14ac:dyDescent="0.25">
      <c r="A1917">
        <v>3270</v>
      </c>
      <c r="B1917" t="s">
        <v>4960</v>
      </c>
      <c r="C1917" t="s">
        <v>4961</v>
      </c>
      <c r="D1917" t="s">
        <v>4962</v>
      </c>
      <c r="E1917" t="s">
        <v>638</v>
      </c>
      <c r="F1917" t="s">
        <v>4930</v>
      </c>
      <c r="G1917" t="s">
        <v>4959</v>
      </c>
      <c r="H1917">
        <v>2014</v>
      </c>
      <c r="I1917" t="s">
        <v>15450</v>
      </c>
      <c r="J1917" t="s">
        <v>51</v>
      </c>
      <c r="K1917" t="s">
        <v>15442</v>
      </c>
      <c r="L1917">
        <v>0</v>
      </c>
      <c r="M1917">
        <v>2</v>
      </c>
      <c r="N1917" t="s">
        <v>59</v>
      </c>
      <c r="O1917" t="s">
        <v>116</v>
      </c>
      <c r="P1917">
        <v>0</v>
      </c>
      <c r="Q1917" t="s">
        <v>51</v>
      </c>
      <c r="R1917" t="s">
        <v>51</v>
      </c>
      <c r="S1917" t="s">
        <v>13893</v>
      </c>
      <c r="T1917">
        <v>2.1809303847314299</v>
      </c>
      <c r="U1917">
        <v>23.1</v>
      </c>
      <c r="V1917" t="s">
        <v>15481</v>
      </c>
      <c r="W1917" t="s">
        <v>15481</v>
      </c>
      <c r="X1917" t="s">
        <v>13243</v>
      </c>
      <c r="Y1917" s="102">
        <v>45993.385736689816</v>
      </c>
    </row>
    <row r="1918" spans="1:25" x14ac:dyDescent="0.25">
      <c r="A1918">
        <v>3272</v>
      </c>
      <c r="B1918" t="s">
        <v>16072</v>
      </c>
      <c r="C1918" t="s">
        <v>16073</v>
      </c>
      <c r="D1918" t="s">
        <v>4963</v>
      </c>
      <c r="E1918" t="s">
        <v>638</v>
      </c>
      <c r="F1918" t="s">
        <v>4930</v>
      </c>
      <c r="G1918" t="s">
        <v>4964</v>
      </c>
      <c r="H1918">
        <v>2025</v>
      </c>
      <c r="I1918" t="s">
        <v>15441</v>
      </c>
      <c r="J1918" t="s">
        <v>2179</v>
      </c>
      <c r="K1918" t="s">
        <v>13344</v>
      </c>
      <c r="L1918">
        <v>1.94</v>
      </c>
      <c r="M1918">
        <v>1</v>
      </c>
      <c r="N1918" t="s">
        <v>59</v>
      </c>
      <c r="O1918" t="s">
        <v>50</v>
      </c>
      <c r="P1918">
        <v>0</v>
      </c>
      <c r="Q1918" t="s">
        <v>51</v>
      </c>
      <c r="R1918" t="s">
        <v>51</v>
      </c>
      <c r="S1918" t="s">
        <v>13894</v>
      </c>
      <c r="T1918">
        <v>0.72518312768172344</v>
      </c>
      <c r="U1918">
        <v>45.2</v>
      </c>
      <c r="V1918" t="s">
        <v>15481</v>
      </c>
      <c r="W1918" t="s">
        <v>15481</v>
      </c>
      <c r="X1918" t="s">
        <v>13243</v>
      </c>
      <c r="Y1918" s="102">
        <v>45993.385736689816</v>
      </c>
    </row>
    <row r="1919" spans="1:25" x14ac:dyDescent="0.25">
      <c r="A1919">
        <v>3273</v>
      </c>
      <c r="B1919" t="s">
        <v>4965</v>
      </c>
      <c r="C1919" t="s">
        <v>4966</v>
      </c>
      <c r="D1919" t="s">
        <v>4950</v>
      </c>
      <c r="E1919" t="s">
        <v>638</v>
      </c>
      <c r="F1919" t="s">
        <v>4930</v>
      </c>
      <c r="G1919" t="s">
        <v>4967</v>
      </c>
      <c r="H1919">
        <v>2015</v>
      </c>
      <c r="I1919" t="s">
        <v>15450</v>
      </c>
      <c r="J1919" t="s">
        <v>2179</v>
      </c>
      <c r="K1919" t="s">
        <v>13254</v>
      </c>
      <c r="L1919">
        <v>2.39</v>
      </c>
      <c r="M1919">
        <v>1</v>
      </c>
      <c r="N1919" t="s">
        <v>59</v>
      </c>
      <c r="O1919" t="s">
        <v>50</v>
      </c>
      <c r="P1919">
        <v>0</v>
      </c>
      <c r="Q1919" t="s">
        <v>51</v>
      </c>
      <c r="R1919" t="s">
        <v>51</v>
      </c>
      <c r="S1919" t="s">
        <v>13895</v>
      </c>
      <c r="T1919">
        <v>5.0237652174085632</v>
      </c>
      <c r="U1919">
        <v>55</v>
      </c>
      <c r="V1919" t="s">
        <v>15481</v>
      </c>
      <c r="W1919" t="s">
        <v>15481</v>
      </c>
      <c r="X1919" t="s">
        <v>13243</v>
      </c>
      <c r="Y1919" s="102">
        <v>45993.385736689816</v>
      </c>
    </row>
    <row r="1920" spans="1:25" x14ac:dyDescent="0.25">
      <c r="A1920">
        <v>3274</v>
      </c>
      <c r="B1920" t="s">
        <v>4968</v>
      </c>
      <c r="C1920" t="s">
        <v>4969</v>
      </c>
      <c r="D1920" t="s">
        <v>4950</v>
      </c>
      <c r="E1920" t="s">
        <v>638</v>
      </c>
      <c r="F1920" t="s">
        <v>4930</v>
      </c>
      <c r="G1920" t="s">
        <v>4964</v>
      </c>
      <c r="H1920">
        <v>2013</v>
      </c>
      <c r="I1920" t="s">
        <v>15450</v>
      </c>
      <c r="J1920" t="s">
        <v>2179</v>
      </c>
      <c r="K1920" t="s">
        <v>13254</v>
      </c>
      <c r="L1920">
        <v>2.19</v>
      </c>
      <c r="M1920">
        <v>1</v>
      </c>
      <c r="N1920" t="s">
        <v>59</v>
      </c>
      <c r="O1920" t="s">
        <v>50</v>
      </c>
      <c r="P1920">
        <v>0</v>
      </c>
      <c r="Q1920" t="s">
        <v>51</v>
      </c>
      <c r="R1920" t="s">
        <v>51</v>
      </c>
      <c r="S1920" t="s">
        <v>13895</v>
      </c>
      <c r="T1920">
        <v>6.3997849104091014</v>
      </c>
      <c r="U1920">
        <v>40.700000000000003</v>
      </c>
      <c r="V1920" t="s">
        <v>15481</v>
      </c>
      <c r="W1920" t="s">
        <v>15481</v>
      </c>
      <c r="X1920" t="s">
        <v>13243</v>
      </c>
      <c r="Y1920" s="102">
        <v>45993.385736689816</v>
      </c>
    </row>
    <row r="1921" spans="1:25" x14ac:dyDescent="0.25">
      <c r="A1921">
        <v>3275</v>
      </c>
      <c r="B1921" t="s">
        <v>4970</v>
      </c>
      <c r="C1921" t="s">
        <v>4971</v>
      </c>
      <c r="D1921" t="s">
        <v>4972</v>
      </c>
      <c r="E1921" t="s">
        <v>638</v>
      </c>
      <c r="F1921" t="s">
        <v>4930</v>
      </c>
      <c r="G1921" t="s">
        <v>4973</v>
      </c>
      <c r="H1921">
        <v>1960</v>
      </c>
      <c r="I1921" t="s">
        <v>15450</v>
      </c>
      <c r="J1921" t="s">
        <v>928</v>
      </c>
      <c r="K1921" t="s">
        <v>13256</v>
      </c>
      <c r="L1921">
        <v>0</v>
      </c>
      <c r="M1921">
        <v>1</v>
      </c>
      <c r="N1921" t="s">
        <v>928</v>
      </c>
      <c r="O1921" t="s">
        <v>50</v>
      </c>
      <c r="P1921">
        <v>0</v>
      </c>
      <c r="Q1921" t="s">
        <v>51</v>
      </c>
      <c r="R1921" t="s">
        <v>51</v>
      </c>
      <c r="S1921" t="s">
        <v>13896</v>
      </c>
      <c r="T1921">
        <v>0.17499713852674675</v>
      </c>
      <c r="U1921">
        <v>24</v>
      </c>
      <c r="V1921" t="s">
        <v>15481</v>
      </c>
      <c r="W1921" t="s">
        <v>15481</v>
      </c>
      <c r="X1921" t="s">
        <v>13243</v>
      </c>
      <c r="Y1921" s="102">
        <v>45993.385736689816</v>
      </c>
    </row>
    <row r="1922" spans="1:25" x14ac:dyDescent="0.25">
      <c r="A1922">
        <v>3276</v>
      </c>
      <c r="B1922" t="s">
        <v>4974</v>
      </c>
      <c r="C1922" t="s">
        <v>4975</v>
      </c>
      <c r="D1922" t="s">
        <v>4976</v>
      </c>
      <c r="E1922" t="s">
        <v>638</v>
      </c>
      <c r="F1922" t="s">
        <v>4930</v>
      </c>
      <c r="G1922" t="s">
        <v>4977</v>
      </c>
      <c r="H1922">
        <v>1960</v>
      </c>
      <c r="I1922" t="s">
        <v>15450</v>
      </c>
      <c r="J1922" t="s">
        <v>928</v>
      </c>
      <c r="K1922" t="s">
        <v>13256</v>
      </c>
      <c r="L1922">
        <v>0</v>
      </c>
      <c r="M1922">
        <v>2</v>
      </c>
      <c r="N1922" t="s">
        <v>928</v>
      </c>
      <c r="O1922" t="s">
        <v>50</v>
      </c>
      <c r="P1922">
        <v>0</v>
      </c>
      <c r="Q1922" t="s">
        <v>51</v>
      </c>
      <c r="R1922" t="s">
        <v>51</v>
      </c>
      <c r="S1922" t="s">
        <v>13897</v>
      </c>
      <c r="T1922">
        <v>5.4619694246472304E-2</v>
      </c>
      <c r="U1922">
        <v>39</v>
      </c>
      <c r="V1922" t="s">
        <v>15481</v>
      </c>
      <c r="W1922" t="s">
        <v>15481</v>
      </c>
      <c r="X1922" t="s">
        <v>13243</v>
      </c>
      <c r="Y1922" s="102">
        <v>45993.385736689816</v>
      </c>
    </row>
    <row r="1923" spans="1:25" x14ac:dyDescent="0.25">
      <c r="A1923">
        <v>3277</v>
      </c>
      <c r="B1923" t="s">
        <v>4978</v>
      </c>
      <c r="C1923" t="s">
        <v>4979</v>
      </c>
      <c r="D1923" t="s">
        <v>4980</v>
      </c>
      <c r="E1923" t="s">
        <v>638</v>
      </c>
      <c r="F1923" t="s">
        <v>4930</v>
      </c>
      <c r="G1923" t="s">
        <v>4981</v>
      </c>
      <c r="H1923">
        <v>1985</v>
      </c>
      <c r="I1923" t="s">
        <v>15450</v>
      </c>
      <c r="J1923" t="s">
        <v>51</v>
      </c>
      <c r="K1923" t="s">
        <v>15442</v>
      </c>
      <c r="L1923">
        <v>0</v>
      </c>
      <c r="M1923">
        <v>3</v>
      </c>
      <c r="N1923" t="s">
        <v>59</v>
      </c>
      <c r="O1923" t="s">
        <v>116</v>
      </c>
      <c r="P1923">
        <v>0</v>
      </c>
      <c r="Q1923" t="s">
        <v>51</v>
      </c>
      <c r="R1923" t="s">
        <v>51</v>
      </c>
      <c r="S1923" t="s">
        <v>13898</v>
      </c>
      <c r="T1923">
        <v>0.18765422668486825</v>
      </c>
      <c r="U1923">
        <v>31.8</v>
      </c>
      <c r="V1923" t="s">
        <v>15481</v>
      </c>
      <c r="W1923" t="s">
        <v>15481</v>
      </c>
      <c r="X1923" t="s">
        <v>13243</v>
      </c>
      <c r="Y1923" s="102">
        <v>45993.385736689816</v>
      </c>
    </row>
    <row r="1924" spans="1:25" x14ac:dyDescent="0.25">
      <c r="A1924">
        <v>3278</v>
      </c>
      <c r="B1924" t="s">
        <v>4982</v>
      </c>
      <c r="C1924" t="s">
        <v>4983</v>
      </c>
      <c r="D1924" t="s">
        <v>4984</v>
      </c>
      <c r="E1924" t="s">
        <v>638</v>
      </c>
      <c r="F1924" t="s">
        <v>4930</v>
      </c>
      <c r="G1924" t="s">
        <v>4973</v>
      </c>
      <c r="H1924">
        <v>1955</v>
      </c>
      <c r="I1924" t="s">
        <v>15450</v>
      </c>
      <c r="J1924" t="s">
        <v>928</v>
      </c>
      <c r="K1924" t="s">
        <v>13256</v>
      </c>
      <c r="L1924">
        <v>0</v>
      </c>
      <c r="M1924">
        <v>1</v>
      </c>
      <c r="N1924" t="s">
        <v>928</v>
      </c>
      <c r="O1924" t="s">
        <v>50</v>
      </c>
      <c r="P1924">
        <v>0</v>
      </c>
      <c r="Q1924" t="s">
        <v>51</v>
      </c>
      <c r="R1924" t="s">
        <v>51</v>
      </c>
      <c r="S1924" t="s">
        <v>13899</v>
      </c>
      <c r="T1924">
        <v>2.8941815526050139</v>
      </c>
      <c r="U1924">
        <v>34.700000000000003</v>
      </c>
      <c r="V1924" t="s">
        <v>15481</v>
      </c>
      <c r="W1924" t="s">
        <v>15481</v>
      </c>
      <c r="X1924" t="s">
        <v>13243</v>
      </c>
      <c r="Y1924" s="102">
        <v>45993.385736689816</v>
      </c>
    </row>
    <row r="1925" spans="1:25" x14ac:dyDescent="0.25">
      <c r="A1925">
        <v>3279</v>
      </c>
      <c r="B1925" t="s">
        <v>16074</v>
      </c>
      <c r="C1925" t="s">
        <v>16075</v>
      </c>
      <c r="D1925" t="s">
        <v>16076</v>
      </c>
      <c r="E1925" t="s">
        <v>638</v>
      </c>
      <c r="F1925" t="s">
        <v>4930</v>
      </c>
      <c r="G1925" t="s">
        <v>4985</v>
      </c>
      <c r="H1925">
        <v>2024</v>
      </c>
      <c r="I1925" t="s">
        <v>15441</v>
      </c>
      <c r="J1925" t="s">
        <v>928</v>
      </c>
      <c r="K1925" t="s">
        <v>13256</v>
      </c>
      <c r="L1925">
        <v>0</v>
      </c>
      <c r="M1925">
        <v>1</v>
      </c>
      <c r="N1925" t="s">
        <v>59</v>
      </c>
      <c r="O1925" t="s">
        <v>50</v>
      </c>
      <c r="P1925">
        <v>0</v>
      </c>
      <c r="Q1925" t="s">
        <v>51</v>
      </c>
      <c r="R1925" t="s">
        <v>51</v>
      </c>
      <c r="S1925" t="s">
        <v>13900</v>
      </c>
      <c r="T1925">
        <v>10.101136564011814</v>
      </c>
      <c r="U1925">
        <v>60</v>
      </c>
      <c r="V1925" t="s">
        <v>15481</v>
      </c>
      <c r="W1925" t="s">
        <v>15481</v>
      </c>
      <c r="X1925" t="s">
        <v>13243</v>
      </c>
      <c r="Y1925" s="102">
        <v>45993.385736689816</v>
      </c>
    </row>
    <row r="1926" spans="1:25" x14ac:dyDescent="0.25">
      <c r="A1926">
        <v>3280</v>
      </c>
      <c r="B1926" t="s">
        <v>4986</v>
      </c>
      <c r="C1926" t="s">
        <v>4987</v>
      </c>
      <c r="D1926" t="s">
        <v>4988</v>
      </c>
      <c r="E1926" t="s">
        <v>638</v>
      </c>
      <c r="F1926" t="s">
        <v>4930</v>
      </c>
      <c r="G1926" t="s">
        <v>4989</v>
      </c>
      <c r="H1926">
        <v>1988</v>
      </c>
      <c r="I1926" t="s">
        <v>15440</v>
      </c>
      <c r="J1926" t="s">
        <v>51</v>
      </c>
      <c r="K1926" t="s">
        <v>15442</v>
      </c>
      <c r="L1926">
        <v>42</v>
      </c>
      <c r="M1926">
        <v>1</v>
      </c>
      <c r="N1926" t="s">
        <v>59</v>
      </c>
      <c r="O1926" t="s">
        <v>116</v>
      </c>
      <c r="P1926">
        <v>0</v>
      </c>
      <c r="Q1926" t="s">
        <v>51</v>
      </c>
      <c r="R1926" t="s">
        <v>51</v>
      </c>
      <c r="S1926" t="s">
        <v>13901</v>
      </c>
      <c r="T1926">
        <v>8.2869529733170904</v>
      </c>
      <c r="U1926">
        <v>30</v>
      </c>
      <c r="V1926" t="s">
        <v>15481</v>
      </c>
      <c r="W1926" t="s">
        <v>15481</v>
      </c>
      <c r="X1926" t="s">
        <v>13243</v>
      </c>
      <c r="Y1926" s="102">
        <v>45993.385736689816</v>
      </c>
    </row>
    <row r="1927" spans="1:25" x14ac:dyDescent="0.25">
      <c r="A1927">
        <v>3281</v>
      </c>
      <c r="B1927" t="s">
        <v>16077</v>
      </c>
      <c r="C1927" t="s">
        <v>16078</v>
      </c>
      <c r="D1927" t="s">
        <v>16079</v>
      </c>
      <c r="E1927" t="s">
        <v>638</v>
      </c>
      <c r="F1927" t="s">
        <v>4930</v>
      </c>
      <c r="G1927" t="s">
        <v>16080</v>
      </c>
      <c r="H1927">
        <v>2023</v>
      </c>
      <c r="I1927" t="s">
        <v>15441</v>
      </c>
      <c r="J1927" t="s">
        <v>2179</v>
      </c>
      <c r="K1927" t="s">
        <v>13344</v>
      </c>
      <c r="L1927">
        <v>5.25</v>
      </c>
      <c r="M1927">
        <v>1</v>
      </c>
      <c r="N1927" t="s">
        <v>59</v>
      </c>
      <c r="O1927" t="s">
        <v>50</v>
      </c>
      <c r="P1927">
        <v>0</v>
      </c>
      <c r="Q1927" t="s">
        <v>51</v>
      </c>
      <c r="R1927" t="s">
        <v>51</v>
      </c>
      <c r="S1927" t="s">
        <v>13901</v>
      </c>
      <c r="T1927">
        <v>9.5830765415312857</v>
      </c>
      <c r="U1927">
        <v>40</v>
      </c>
      <c r="V1927" t="s">
        <v>15481</v>
      </c>
      <c r="W1927" t="s">
        <v>15481</v>
      </c>
      <c r="X1927" t="s">
        <v>13243</v>
      </c>
      <c r="Y1927" s="102">
        <v>45993.385736689816</v>
      </c>
    </row>
    <row r="1928" spans="1:25" x14ac:dyDescent="0.25">
      <c r="A1928">
        <v>3285</v>
      </c>
      <c r="B1928" t="s">
        <v>16081</v>
      </c>
      <c r="C1928" t="s">
        <v>4990</v>
      </c>
      <c r="D1928" t="s">
        <v>4991</v>
      </c>
      <c r="E1928" t="s">
        <v>638</v>
      </c>
      <c r="F1928" t="s">
        <v>4930</v>
      </c>
      <c r="G1928" t="s">
        <v>4992</v>
      </c>
      <c r="H1928">
        <v>2023</v>
      </c>
      <c r="I1928" t="s">
        <v>15441</v>
      </c>
      <c r="J1928" t="s">
        <v>2179</v>
      </c>
      <c r="K1928" t="s">
        <v>13254</v>
      </c>
      <c r="L1928">
        <v>6.17</v>
      </c>
      <c r="M1928">
        <v>1</v>
      </c>
      <c r="N1928" t="s">
        <v>59</v>
      </c>
      <c r="O1928" t="s">
        <v>50</v>
      </c>
      <c r="P1928">
        <v>0</v>
      </c>
      <c r="Q1928" t="s">
        <v>51</v>
      </c>
      <c r="R1928" t="s">
        <v>51</v>
      </c>
      <c r="S1928" t="s">
        <v>13902</v>
      </c>
      <c r="T1928">
        <v>1.6802724475833104</v>
      </c>
      <c r="U1928">
        <v>45</v>
      </c>
      <c r="V1928" t="s">
        <v>15481</v>
      </c>
      <c r="W1928" t="s">
        <v>15481</v>
      </c>
      <c r="X1928" t="s">
        <v>13243</v>
      </c>
      <c r="Y1928" s="102">
        <v>45993.385736689816</v>
      </c>
    </row>
    <row r="1929" spans="1:25" x14ac:dyDescent="0.25">
      <c r="A1929">
        <v>3287</v>
      </c>
      <c r="B1929" t="s">
        <v>16082</v>
      </c>
      <c r="C1929" t="s">
        <v>9699</v>
      </c>
      <c r="D1929" t="s">
        <v>15878</v>
      </c>
      <c r="E1929" t="s">
        <v>638</v>
      </c>
      <c r="F1929" t="s">
        <v>4930</v>
      </c>
      <c r="G1929" t="s">
        <v>16083</v>
      </c>
      <c r="H1929">
        <v>2023</v>
      </c>
      <c r="I1929" t="s">
        <v>15441</v>
      </c>
      <c r="J1929" t="s">
        <v>2179</v>
      </c>
      <c r="K1929" t="s">
        <v>13344</v>
      </c>
      <c r="L1929">
        <v>4</v>
      </c>
      <c r="M1929">
        <v>1</v>
      </c>
      <c r="N1929" t="s">
        <v>59</v>
      </c>
      <c r="O1929" t="s">
        <v>50</v>
      </c>
      <c r="P1929">
        <v>0</v>
      </c>
      <c r="Q1929" t="s">
        <v>51</v>
      </c>
      <c r="R1929" t="s">
        <v>51</v>
      </c>
      <c r="S1929" t="s">
        <v>13902</v>
      </c>
      <c r="T1929">
        <v>5.3251171733987999</v>
      </c>
      <c r="U1929">
        <v>45</v>
      </c>
      <c r="V1929" t="s">
        <v>15481</v>
      </c>
      <c r="W1929" t="s">
        <v>15481</v>
      </c>
      <c r="X1929" t="s">
        <v>13243</v>
      </c>
      <c r="Y1929" s="102">
        <v>45993.385736689816</v>
      </c>
    </row>
    <row r="1930" spans="1:25" x14ac:dyDescent="0.25">
      <c r="A1930">
        <v>3288</v>
      </c>
      <c r="B1930" t="s">
        <v>4994</v>
      </c>
      <c r="C1930" t="s">
        <v>4995</v>
      </c>
      <c r="D1930" t="s">
        <v>4996</v>
      </c>
      <c r="E1930" t="s">
        <v>638</v>
      </c>
      <c r="F1930" t="s">
        <v>4930</v>
      </c>
      <c r="G1930" t="s">
        <v>4997</v>
      </c>
      <c r="H1930">
        <v>1965</v>
      </c>
      <c r="I1930" t="s">
        <v>15450</v>
      </c>
      <c r="J1930" t="s">
        <v>2179</v>
      </c>
      <c r="K1930" t="s">
        <v>13254</v>
      </c>
      <c r="L1930">
        <v>4.5</v>
      </c>
      <c r="M1930">
        <v>1</v>
      </c>
      <c r="N1930" t="s">
        <v>59</v>
      </c>
      <c r="O1930" t="s">
        <v>50</v>
      </c>
      <c r="P1930">
        <v>0</v>
      </c>
      <c r="Q1930" t="s">
        <v>51</v>
      </c>
      <c r="R1930" t="s">
        <v>51</v>
      </c>
      <c r="S1930" t="s">
        <v>13903</v>
      </c>
      <c r="T1930">
        <v>1.7819780212716625</v>
      </c>
      <c r="U1930">
        <v>29</v>
      </c>
      <c r="V1930" t="s">
        <v>15481</v>
      </c>
      <c r="W1930" t="s">
        <v>15481</v>
      </c>
      <c r="X1930" t="s">
        <v>13243</v>
      </c>
      <c r="Y1930" s="102">
        <v>45993.385736689816</v>
      </c>
    </row>
    <row r="1931" spans="1:25" x14ac:dyDescent="0.25">
      <c r="A1931">
        <v>3289</v>
      </c>
      <c r="B1931" t="s">
        <v>4998</v>
      </c>
      <c r="C1931" t="s">
        <v>4999</v>
      </c>
      <c r="D1931" t="s">
        <v>4996</v>
      </c>
      <c r="E1931" t="s">
        <v>638</v>
      </c>
      <c r="F1931" t="s">
        <v>4930</v>
      </c>
      <c r="G1931" t="s">
        <v>5000</v>
      </c>
      <c r="H1931">
        <v>2009</v>
      </c>
      <c r="I1931" t="s">
        <v>15450</v>
      </c>
      <c r="J1931" t="s">
        <v>928</v>
      </c>
      <c r="K1931" t="s">
        <v>13256</v>
      </c>
      <c r="L1931">
        <v>0</v>
      </c>
      <c r="M1931">
        <v>2</v>
      </c>
      <c r="N1931" t="s">
        <v>928</v>
      </c>
      <c r="O1931" t="s">
        <v>50</v>
      </c>
      <c r="P1931">
        <v>0</v>
      </c>
      <c r="Q1931" t="s">
        <v>51</v>
      </c>
      <c r="R1931" t="s">
        <v>51</v>
      </c>
      <c r="S1931" t="s">
        <v>13903</v>
      </c>
      <c r="T1931">
        <v>2.9986258524000013</v>
      </c>
      <c r="U1931">
        <v>56.7</v>
      </c>
      <c r="V1931" t="s">
        <v>15481</v>
      </c>
      <c r="W1931" t="s">
        <v>15481</v>
      </c>
      <c r="X1931" t="s">
        <v>13243</v>
      </c>
      <c r="Y1931" s="102">
        <v>45993.385736689816</v>
      </c>
    </row>
    <row r="1932" spans="1:25" x14ac:dyDescent="0.25">
      <c r="A1932">
        <v>3290</v>
      </c>
      <c r="B1932" t="s">
        <v>13904</v>
      </c>
      <c r="C1932" t="s">
        <v>5001</v>
      </c>
      <c r="D1932" t="s">
        <v>5002</v>
      </c>
      <c r="E1932" t="s">
        <v>638</v>
      </c>
      <c r="F1932" t="s">
        <v>4930</v>
      </c>
      <c r="G1932" t="s">
        <v>5003</v>
      </c>
      <c r="H1932">
        <v>2017</v>
      </c>
      <c r="I1932" t="s">
        <v>15450</v>
      </c>
      <c r="J1932" t="s">
        <v>2179</v>
      </c>
      <c r="K1932" t="s">
        <v>13254</v>
      </c>
      <c r="L1932">
        <v>4</v>
      </c>
      <c r="M1932">
        <v>1</v>
      </c>
      <c r="N1932" t="s">
        <v>59</v>
      </c>
      <c r="O1932" t="s">
        <v>50</v>
      </c>
      <c r="P1932">
        <v>0</v>
      </c>
      <c r="Q1932" t="s">
        <v>51</v>
      </c>
      <c r="R1932" t="s">
        <v>51</v>
      </c>
      <c r="S1932" t="s">
        <v>13905</v>
      </c>
      <c r="T1932">
        <v>1.7960039999999999</v>
      </c>
      <c r="U1932">
        <v>30.5</v>
      </c>
      <c r="V1932" t="s">
        <v>15481</v>
      </c>
      <c r="W1932" t="s">
        <v>15481</v>
      </c>
      <c r="X1932" t="s">
        <v>13243</v>
      </c>
      <c r="Y1932" s="102">
        <v>45993.385736689816</v>
      </c>
    </row>
    <row r="1933" spans="1:25" x14ac:dyDescent="0.25">
      <c r="A1933">
        <v>3291</v>
      </c>
      <c r="B1933" t="s">
        <v>5004</v>
      </c>
      <c r="C1933" t="s">
        <v>5005</v>
      </c>
      <c r="D1933" t="s">
        <v>5006</v>
      </c>
      <c r="E1933" t="s">
        <v>638</v>
      </c>
      <c r="F1933" t="s">
        <v>4930</v>
      </c>
      <c r="G1933" t="s">
        <v>5007</v>
      </c>
      <c r="H1933">
        <v>1975</v>
      </c>
      <c r="I1933" t="s">
        <v>15440</v>
      </c>
      <c r="J1933" t="s">
        <v>2211</v>
      </c>
      <c r="K1933" t="s">
        <v>13256</v>
      </c>
      <c r="L1933">
        <v>0</v>
      </c>
      <c r="M1933">
        <v>1</v>
      </c>
      <c r="N1933" t="s">
        <v>49</v>
      </c>
      <c r="O1933" t="s">
        <v>479</v>
      </c>
      <c r="P1933">
        <v>0</v>
      </c>
      <c r="Q1933" t="s">
        <v>51</v>
      </c>
      <c r="R1933" t="s">
        <v>51</v>
      </c>
      <c r="S1933" t="s">
        <v>13906</v>
      </c>
      <c r="T1933">
        <v>0.56122726257245015</v>
      </c>
      <c r="U1933">
        <v>44</v>
      </c>
      <c r="V1933" t="s">
        <v>15481</v>
      </c>
      <c r="W1933" t="s">
        <v>15481</v>
      </c>
      <c r="X1933" t="s">
        <v>13243</v>
      </c>
      <c r="Y1933" s="102">
        <v>45993.385736689816</v>
      </c>
    </row>
    <row r="1934" spans="1:25" x14ac:dyDescent="0.25">
      <c r="A1934">
        <v>3292</v>
      </c>
      <c r="B1934" t="s">
        <v>5008</v>
      </c>
      <c r="C1934" t="s">
        <v>5009</v>
      </c>
      <c r="D1934" t="s">
        <v>5006</v>
      </c>
      <c r="E1934" t="s">
        <v>638</v>
      </c>
      <c r="F1934" t="s">
        <v>4930</v>
      </c>
      <c r="G1934" t="s">
        <v>5010</v>
      </c>
      <c r="H1934">
        <v>1976</v>
      </c>
      <c r="I1934" t="s">
        <v>15450</v>
      </c>
      <c r="J1934" t="s">
        <v>2211</v>
      </c>
      <c r="K1934" t="s">
        <v>13256</v>
      </c>
      <c r="L1934">
        <v>0</v>
      </c>
      <c r="M1934">
        <v>1</v>
      </c>
      <c r="N1934" t="s">
        <v>49</v>
      </c>
      <c r="O1934" t="s">
        <v>479</v>
      </c>
      <c r="P1934">
        <v>0</v>
      </c>
      <c r="Q1934" t="s">
        <v>51</v>
      </c>
      <c r="R1934" t="s">
        <v>51</v>
      </c>
      <c r="S1934" t="s">
        <v>13906</v>
      </c>
      <c r="T1934">
        <v>3.5431138565812703</v>
      </c>
      <c r="U1934">
        <v>58.1</v>
      </c>
      <c r="V1934" t="s">
        <v>15481</v>
      </c>
      <c r="W1934" t="s">
        <v>15481</v>
      </c>
      <c r="X1934" t="s">
        <v>13243</v>
      </c>
      <c r="Y1934" s="102">
        <v>45993.385736689816</v>
      </c>
    </row>
    <row r="1935" spans="1:25" x14ac:dyDescent="0.25">
      <c r="A1935">
        <v>3293</v>
      </c>
      <c r="B1935" t="s">
        <v>5011</v>
      </c>
      <c r="C1935" t="s">
        <v>5012</v>
      </c>
      <c r="D1935" t="s">
        <v>5006</v>
      </c>
      <c r="E1935" t="s">
        <v>638</v>
      </c>
      <c r="F1935" t="s">
        <v>4930</v>
      </c>
      <c r="G1935" t="s">
        <v>5013</v>
      </c>
      <c r="H1935">
        <v>1930</v>
      </c>
      <c r="I1935" t="s">
        <v>15440</v>
      </c>
      <c r="J1935" t="s">
        <v>2211</v>
      </c>
      <c r="K1935" t="s">
        <v>13256</v>
      </c>
      <c r="L1935">
        <v>0</v>
      </c>
      <c r="M1935">
        <v>1</v>
      </c>
      <c r="N1935" t="s">
        <v>59</v>
      </c>
      <c r="O1935" t="s">
        <v>50</v>
      </c>
      <c r="P1935">
        <v>0</v>
      </c>
      <c r="Q1935" t="s">
        <v>51</v>
      </c>
      <c r="R1935" t="s">
        <v>51</v>
      </c>
      <c r="S1935" t="s">
        <v>13906</v>
      </c>
      <c r="T1935">
        <v>5.516533772925964</v>
      </c>
      <c r="U1935">
        <v>78.7</v>
      </c>
      <c r="V1935" t="s">
        <v>15481</v>
      </c>
      <c r="W1935" t="s">
        <v>15481</v>
      </c>
      <c r="X1935" t="s">
        <v>13243</v>
      </c>
      <c r="Y1935" s="102">
        <v>45993.385736689816</v>
      </c>
    </row>
    <row r="1936" spans="1:25" x14ac:dyDescent="0.25">
      <c r="A1936">
        <v>3294</v>
      </c>
      <c r="B1936" t="s">
        <v>5014</v>
      </c>
      <c r="C1936" t="s">
        <v>5015</v>
      </c>
      <c r="D1936" t="s">
        <v>5016</v>
      </c>
      <c r="E1936" t="s">
        <v>638</v>
      </c>
      <c r="F1936" t="s">
        <v>4930</v>
      </c>
      <c r="G1936" t="s">
        <v>5017</v>
      </c>
      <c r="H1936">
        <v>2012</v>
      </c>
      <c r="I1936" t="s">
        <v>15450</v>
      </c>
      <c r="J1936" t="s">
        <v>2179</v>
      </c>
      <c r="K1936" t="s">
        <v>13254</v>
      </c>
      <c r="L1936">
        <v>2.72</v>
      </c>
      <c r="M1936">
        <v>1</v>
      </c>
      <c r="N1936" t="s">
        <v>59</v>
      </c>
      <c r="O1936" t="s">
        <v>50</v>
      </c>
      <c r="P1936">
        <v>0</v>
      </c>
      <c r="Q1936" t="s">
        <v>51</v>
      </c>
      <c r="R1936" t="s">
        <v>51</v>
      </c>
      <c r="S1936" t="s">
        <v>13907</v>
      </c>
      <c r="T1936">
        <v>2.6630103076365952</v>
      </c>
      <c r="U1936">
        <v>40.1</v>
      </c>
      <c r="V1936" t="s">
        <v>15481</v>
      </c>
      <c r="W1936" t="s">
        <v>15481</v>
      </c>
      <c r="X1936" t="s">
        <v>13243</v>
      </c>
      <c r="Y1936" s="102">
        <v>45993.385736689816</v>
      </c>
    </row>
    <row r="1937" spans="1:25" x14ac:dyDescent="0.25">
      <c r="A1937">
        <v>3295</v>
      </c>
      <c r="B1937" t="s">
        <v>13908</v>
      </c>
      <c r="C1937" t="s">
        <v>5018</v>
      </c>
      <c r="D1937" t="s">
        <v>5019</v>
      </c>
      <c r="E1937" t="s">
        <v>638</v>
      </c>
      <c r="F1937" t="s">
        <v>4930</v>
      </c>
      <c r="G1937" t="s">
        <v>5020</v>
      </c>
      <c r="H1937">
        <v>2016</v>
      </c>
      <c r="I1937" t="s">
        <v>15450</v>
      </c>
      <c r="J1937" t="s">
        <v>2179</v>
      </c>
      <c r="K1937" t="s">
        <v>13254</v>
      </c>
      <c r="L1937">
        <v>4.58</v>
      </c>
      <c r="M1937">
        <v>1</v>
      </c>
      <c r="N1937" t="s">
        <v>59</v>
      </c>
      <c r="O1937" t="s">
        <v>50</v>
      </c>
      <c r="P1937">
        <v>0</v>
      </c>
      <c r="Q1937" t="s">
        <v>51</v>
      </c>
      <c r="R1937" t="s">
        <v>51</v>
      </c>
      <c r="S1937" t="s">
        <v>13907</v>
      </c>
      <c r="T1937">
        <v>4.8356393258943235</v>
      </c>
      <c r="U1937">
        <v>65</v>
      </c>
      <c r="V1937" t="s">
        <v>15481</v>
      </c>
      <c r="W1937" t="s">
        <v>15481</v>
      </c>
      <c r="X1937" t="s">
        <v>13243</v>
      </c>
      <c r="Y1937" s="102">
        <v>45993.385736689816</v>
      </c>
    </row>
    <row r="1938" spans="1:25" x14ac:dyDescent="0.25">
      <c r="A1938">
        <v>3296</v>
      </c>
      <c r="B1938" t="s">
        <v>16084</v>
      </c>
      <c r="C1938" t="s">
        <v>16085</v>
      </c>
      <c r="D1938" t="s">
        <v>5021</v>
      </c>
      <c r="E1938" t="s">
        <v>638</v>
      </c>
      <c r="F1938" t="s">
        <v>4930</v>
      </c>
      <c r="G1938" t="s">
        <v>4943</v>
      </c>
      <c r="H1938">
        <v>2024</v>
      </c>
      <c r="I1938" t="s">
        <v>15441</v>
      </c>
      <c r="J1938" t="s">
        <v>2179</v>
      </c>
      <c r="K1938" t="s">
        <v>13344</v>
      </c>
      <c r="L1938">
        <v>6</v>
      </c>
      <c r="M1938">
        <v>1</v>
      </c>
      <c r="N1938" t="s">
        <v>59</v>
      </c>
      <c r="O1938" t="s">
        <v>50</v>
      </c>
      <c r="P1938">
        <v>0</v>
      </c>
      <c r="Q1938" t="s">
        <v>51</v>
      </c>
      <c r="R1938" t="s">
        <v>51</v>
      </c>
      <c r="S1938" t="s">
        <v>13909</v>
      </c>
      <c r="T1938">
        <v>0.25944165149713511</v>
      </c>
      <c r="U1938">
        <v>45</v>
      </c>
      <c r="V1938" t="s">
        <v>15481</v>
      </c>
      <c r="W1938" t="s">
        <v>15481</v>
      </c>
      <c r="X1938" t="s">
        <v>13243</v>
      </c>
      <c r="Y1938" s="102">
        <v>45993.385736689816</v>
      </c>
    </row>
    <row r="1939" spans="1:25" x14ac:dyDescent="0.25">
      <c r="A1939">
        <v>3297</v>
      </c>
      <c r="B1939" t="s">
        <v>5022</v>
      </c>
      <c r="C1939" t="s">
        <v>5023</v>
      </c>
      <c r="D1939" t="s">
        <v>5024</v>
      </c>
      <c r="E1939" t="s">
        <v>638</v>
      </c>
      <c r="F1939" t="s">
        <v>4930</v>
      </c>
      <c r="G1939" t="s">
        <v>5025</v>
      </c>
      <c r="H1939">
        <v>2015</v>
      </c>
      <c r="I1939" t="s">
        <v>15450</v>
      </c>
      <c r="J1939" t="s">
        <v>2179</v>
      </c>
      <c r="K1939" t="s">
        <v>13344</v>
      </c>
      <c r="L1939">
        <v>4</v>
      </c>
      <c r="M1939">
        <v>1</v>
      </c>
      <c r="N1939" t="s">
        <v>59</v>
      </c>
      <c r="O1939" t="s">
        <v>50</v>
      </c>
      <c r="P1939">
        <v>0</v>
      </c>
      <c r="Q1939" t="s">
        <v>51</v>
      </c>
      <c r="R1939" t="s">
        <v>51</v>
      </c>
      <c r="S1939" t="s">
        <v>13910</v>
      </c>
      <c r="T1939">
        <v>1.0239938750864517</v>
      </c>
      <c r="U1939">
        <v>40</v>
      </c>
      <c r="V1939" t="s">
        <v>15481</v>
      </c>
      <c r="W1939" t="s">
        <v>15481</v>
      </c>
      <c r="X1939" t="s">
        <v>13243</v>
      </c>
      <c r="Y1939" s="102">
        <v>45993.385736689816</v>
      </c>
    </row>
    <row r="1940" spans="1:25" x14ac:dyDescent="0.25">
      <c r="A1940">
        <v>3298</v>
      </c>
      <c r="B1940" t="s">
        <v>5026</v>
      </c>
      <c r="C1940" t="s">
        <v>5027</v>
      </c>
      <c r="D1940" t="s">
        <v>5024</v>
      </c>
      <c r="E1940" t="s">
        <v>638</v>
      </c>
      <c r="F1940" t="s">
        <v>4930</v>
      </c>
      <c r="G1940" t="s">
        <v>5028</v>
      </c>
      <c r="H1940">
        <v>2004</v>
      </c>
      <c r="I1940" t="s">
        <v>15450</v>
      </c>
      <c r="J1940" t="s">
        <v>2179</v>
      </c>
      <c r="K1940" t="s">
        <v>928</v>
      </c>
      <c r="L1940">
        <v>3</v>
      </c>
      <c r="M1940">
        <v>1</v>
      </c>
      <c r="N1940" t="s">
        <v>59</v>
      </c>
      <c r="O1940" t="s">
        <v>50</v>
      </c>
      <c r="P1940">
        <v>0</v>
      </c>
      <c r="Q1940" t="s">
        <v>51</v>
      </c>
      <c r="R1940" t="s">
        <v>51</v>
      </c>
      <c r="S1940" t="s">
        <v>13910</v>
      </c>
      <c r="T1940">
        <v>3.7366764524922473</v>
      </c>
      <c r="U1940">
        <v>40.200000000000003</v>
      </c>
      <c r="V1940" t="s">
        <v>15481</v>
      </c>
      <c r="W1940" t="s">
        <v>15481</v>
      </c>
      <c r="X1940" t="s">
        <v>13243</v>
      </c>
      <c r="Y1940" s="102">
        <v>45993.385736689816</v>
      </c>
    </row>
    <row r="1941" spans="1:25" x14ac:dyDescent="0.25">
      <c r="A1941">
        <v>3300</v>
      </c>
      <c r="B1941" t="s">
        <v>15564</v>
      </c>
      <c r="C1941" t="s">
        <v>15565</v>
      </c>
      <c r="D1941" t="s">
        <v>15566</v>
      </c>
      <c r="E1941" t="s">
        <v>638</v>
      </c>
      <c r="F1941" t="s">
        <v>4930</v>
      </c>
      <c r="G1941" t="s">
        <v>15567</v>
      </c>
      <c r="H1941">
        <v>2022</v>
      </c>
      <c r="I1941" t="s">
        <v>15450</v>
      </c>
      <c r="J1941" t="s">
        <v>2179</v>
      </c>
      <c r="K1941" t="s">
        <v>13344</v>
      </c>
      <c r="L1941">
        <v>4</v>
      </c>
      <c r="M1941">
        <v>1</v>
      </c>
      <c r="N1941" t="s">
        <v>59</v>
      </c>
      <c r="O1941" t="s">
        <v>50</v>
      </c>
      <c r="P1941">
        <v>0</v>
      </c>
      <c r="Q1941" t="s">
        <v>51</v>
      </c>
      <c r="R1941" t="s">
        <v>51</v>
      </c>
      <c r="S1941" t="s">
        <v>13911</v>
      </c>
      <c r="T1941">
        <v>0.5648211919251318</v>
      </c>
      <c r="U1941">
        <v>40.25</v>
      </c>
      <c r="V1941" t="s">
        <v>15481</v>
      </c>
      <c r="W1941" t="s">
        <v>15481</v>
      </c>
      <c r="X1941" t="s">
        <v>13243</v>
      </c>
      <c r="Y1941" s="102">
        <v>45993.385736689816</v>
      </c>
    </row>
    <row r="1942" spans="1:25" x14ac:dyDescent="0.25">
      <c r="A1942">
        <v>3301</v>
      </c>
      <c r="B1942" t="s">
        <v>5029</v>
      </c>
      <c r="C1942" t="s">
        <v>5030</v>
      </c>
      <c r="D1942" t="s">
        <v>5031</v>
      </c>
      <c r="E1942" t="s">
        <v>638</v>
      </c>
      <c r="F1942" t="s">
        <v>4930</v>
      </c>
      <c r="G1942" t="s">
        <v>5032</v>
      </c>
      <c r="H1942">
        <v>1991</v>
      </c>
      <c r="I1942" t="s">
        <v>15440</v>
      </c>
      <c r="J1942" t="s">
        <v>51</v>
      </c>
      <c r="K1942" t="s">
        <v>15442</v>
      </c>
      <c r="L1942">
        <v>0</v>
      </c>
      <c r="M1942">
        <v>2</v>
      </c>
      <c r="N1942" t="s">
        <v>59</v>
      </c>
      <c r="O1942" t="s">
        <v>116</v>
      </c>
      <c r="P1942">
        <v>0</v>
      </c>
      <c r="Q1942" t="s">
        <v>51</v>
      </c>
      <c r="R1942" t="s">
        <v>51</v>
      </c>
      <c r="S1942" t="s">
        <v>13912</v>
      </c>
      <c r="T1942">
        <v>1.8269856807064522</v>
      </c>
      <c r="U1942">
        <v>24</v>
      </c>
      <c r="V1942" t="s">
        <v>15481</v>
      </c>
      <c r="W1942" t="s">
        <v>15481</v>
      </c>
      <c r="X1942" t="s">
        <v>13243</v>
      </c>
      <c r="Y1942" s="102">
        <v>45993.385736689816</v>
      </c>
    </row>
    <row r="1943" spans="1:25" x14ac:dyDescent="0.25">
      <c r="A1943">
        <v>3302</v>
      </c>
      <c r="B1943" t="s">
        <v>5033</v>
      </c>
      <c r="C1943" t="s">
        <v>5034</v>
      </c>
      <c r="D1943" t="s">
        <v>5031</v>
      </c>
      <c r="E1943" t="s">
        <v>638</v>
      </c>
      <c r="F1943" t="s">
        <v>4930</v>
      </c>
      <c r="G1943" t="s">
        <v>5035</v>
      </c>
      <c r="H1943">
        <v>1977</v>
      </c>
      <c r="I1943" t="s">
        <v>15450</v>
      </c>
      <c r="J1943" t="s">
        <v>928</v>
      </c>
      <c r="K1943" t="s">
        <v>13256</v>
      </c>
      <c r="L1943">
        <v>0</v>
      </c>
      <c r="M1943">
        <v>1</v>
      </c>
      <c r="N1943" t="s">
        <v>928</v>
      </c>
      <c r="O1943" t="s">
        <v>50</v>
      </c>
      <c r="P1943">
        <v>0</v>
      </c>
      <c r="Q1943" t="s">
        <v>51</v>
      </c>
      <c r="R1943" t="s">
        <v>51</v>
      </c>
      <c r="S1943" t="s">
        <v>13912</v>
      </c>
      <c r="T1943">
        <v>3.8890603923791947</v>
      </c>
      <c r="U1943">
        <v>31</v>
      </c>
      <c r="V1943" t="s">
        <v>15481</v>
      </c>
      <c r="W1943" t="s">
        <v>15481</v>
      </c>
      <c r="X1943" t="s">
        <v>13243</v>
      </c>
      <c r="Y1943" s="102">
        <v>45993.385736689816</v>
      </c>
    </row>
    <row r="1944" spans="1:25" x14ac:dyDescent="0.25">
      <c r="A1944">
        <v>3303</v>
      </c>
      <c r="B1944" t="s">
        <v>16086</v>
      </c>
      <c r="C1944" t="s">
        <v>16087</v>
      </c>
      <c r="D1944" t="s">
        <v>16088</v>
      </c>
      <c r="E1944" t="s">
        <v>638</v>
      </c>
      <c r="F1944" t="s">
        <v>4930</v>
      </c>
      <c r="G1944" t="s">
        <v>5036</v>
      </c>
      <c r="H1944">
        <v>2025</v>
      </c>
      <c r="I1944" t="s">
        <v>15441</v>
      </c>
      <c r="J1944" t="s">
        <v>2179</v>
      </c>
      <c r="K1944" t="s">
        <v>13344</v>
      </c>
      <c r="L1944">
        <v>6</v>
      </c>
      <c r="M1944">
        <v>1</v>
      </c>
      <c r="N1944" t="s">
        <v>59</v>
      </c>
      <c r="O1944" t="s">
        <v>50</v>
      </c>
      <c r="P1944">
        <v>0</v>
      </c>
      <c r="Q1944" t="s">
        <v>51</v>
      </c>
      <c r="R1944" t="s">
        <v>51</v>
      </c>
      <c r="S1944" t="s">
        <v>13913</v>
      </c>
      <c r="T1944">
        <v>3.1212216996089728</v>
      </c>
      <c r="U1944">
        <v>45</v>
      </c>
      <c r="V1944" t="s">
        <v>15481</v>
      </c>
      <c r="W1944" t="s">
        <v>15481</v>
      </c>
      <c r="X1944" t="s">
        <v>13243</v>
      </c>
      <c r="Y1944" s="102">
        <v>45993.385736689816</v>
      </c>
    </row>
    <row r="1945" spans="1:25" x14ac:dyDescent="0.25">
      <c r="A1945">
        <v>3304</v>
      </c>
      <c r="B1945" t="s">
        <v>16089</v>
      </c>
      <c r="C1945" t="s">
        <v>16090</v>
      </c>
      <c r="D1945" t="s">
        <v>4247</v>
      </c>
      <c r="E1945" t="s">
        <v>638</v>
      </c>
      <c r="F1945" t="s">
        <v>4930</v>
      </c>
      <c r="G1945" t="s">
        <v>5037</v>
      </c>
      <c r="H1945">
        <v>2024</v>
      </c>
      <c r="I1945" t="s">
        <v>15441</v>
      </c>
      <c r="J1945" t="s">
        <v>2179</v>
      </c>
      <c r="K1945" t="s">
        <v>13344</v>
      </c>
      <c r="L1945">
        <v>3.92</v>
      </c>
      <c r="M1945">
        <v>1</v>
      </c>
      <c r="N1945" t="s">
        <v>59</v>
      </c>
      <c r="O1945" t="s">
        <v>50</v>
      </c>
      <c r="P1945">
        <v>0</v>
      </c>
      <c r="Q1945" t="s">
        <v>51</v>
      </c>
      <c r="R1945" t="s">
        <v>51</v>
      </c>
      <c r="S1945" t="s">
        <v>13914</v>
      </c>
      <c r="T1945">
        <v>3.7021230728100818</v>
      </c>
      <c r="U1945">
        <v>39.450000000000003</v>
      </c>
      <c r="V1945" t="s">
        <v>15481</v>
      </c>
      <c r="W1945" t="s">
        <v>15481</v>
      </c>
      <c r="X1945" t="s">
        <v>13243</v>
      </c>
      <c r="Y1945" s="102">
        <v>45993.385736689816</v>
      </c>
    </row>
    <row r="1946" spans="1:25" x14ac:dyDescent="0.25">
      <c r="A1946">
        <v>3306</v>
      </c>
      <c r="B1946" t="s">
        <v>5038</v>
      </c>
      <c r="C1946" t="s">
        <v>5039</v>
      </c>
      <c r="D1946" t="s">
        <v>5040</v>
      </c>
      <c r="E1946" t="s">
        <v>638</v>
      </c>
      <c r="F1946" t="s">
        <v>4930</v>
      </c>
      <c r="G1946" t="s">
        <v>5041</v>
      </c>
      <c r="H1946">
        <v>1920</v>
      </c>
      <c r="I1946" t="s">
        <v>15489</v>
      </c>
      <c r="J1946" t="s">
        <v>51</v>
      </c>
      <c r="K1946" t="s">
        <v>13344</v>
      </c>
      <c r="L1946">
        <v>3</v>
      </c>
      <c r="M1946">
        <v>1</v>
      </c>
      <c r="N1946" t="s">
        <v>165</v>
      </c>
      <c r="O1946" t="s">
        <v>479</v>
      </c>
      <c r="P1946">
        <v>0</v>
      </c>
      <c r="Q1946" t="s">
        <v>51</v>
      </c>
      <c r="R1946" t="s">
        <v>51</v>
      </c>
      <c r="S1946" t="s">
        <v>13915</v>
      </c>
      <c r="T1946">
        <v>2.5930722446714536</v>
      </c>
      <c r="U1946">
        <v>38.4</v>
      </c>
      <c r="V1946" t="s">
        <v>15481</v>
      </c>
      <c r="W1946" t="s">
        <v>15481</v>
      </c>
      <c r="X1946" t="s">
        <v>13243</v>
      </c>
      <c r="Y1946" s="102">
        <v>45993.385736689816</v>
      </c>
    </row>
    <row r="1947" spans="1:25" x14ac:dyDescent="0.25">
      <c r="A1947">
        <v>3307</v>
      </c>
      <c r="B1947" t="s">
        <v>5042</v>
      </c>
      <c r="C1947" t="s">
        <v>5043</v>
      </c>
      <c r="D1947" t="s">
        <v>5044</v>
      </c>
      <c r="E1947" t="s">
        <v>638</v>
      </c>
      <c r="F1947" t="s">
        <v>4930</v>
      </c>
      <c r="G1947" t="s">
        <v>5045</v>
      </c>
      <c r="H1947">
        <v>1978</v>
      </c>
      <c r="I1947" t="s">
        <v>15440</v>
      </c>
      <c r="J1947" t="s">
        <v>2211</v>
      </c>
      <c r="K1947" t="s">
        <v>13256</v>
      </c>
      <c r="L1947">
        <v>0</v>
      </c>
      <c r="M1947">
        <v>1</v>
      </c>
      <c r="N1947" t="s">
        <v>49</v>
      </c>
      <c r="O1947" t="s">
        <v>479</v>
      </c>
      <c r="P1947">
        <v>0</v>
      </c>
      <c r="Q1947" t="s">
        <v>51</v>
      </c>
      <c r="R1947" t="s">
        <v>51</v>
      </c>
      <c r="S1947" t="s">
        <v>13916</v>
      </c>
      <c r="T1947">
        <v>0.5919754592012777</v>
      </c>
      <c r="U1947">
        <v>45</v>
      </c>
      <c r="V1947" t="s">
        <v>15481</v>
      </c>
      <c r="W1947" t="s">
        <v>15481</v>
      </c>
      <c r="X1947" t="s">
        <v>13243</v>
      </c>
      <c r="Y1947" s="102">
        <v>45993.385736689816</v>
      </c>
    </row>
    <row r="1948" spans="1:25" x14ac:dyDescent="0.25">
      <c r="A1948">
        <v>3308</v>
      </c>
      <c r="B1948" t="s">
        <v>15568</v>
      </c>
      <c r="C1948" t="s">
        <v>1261</v>
      </c>
      <c r="D1948" t="s">
        <v>15569</v>
      </c>
      <c r="E1948" t="s">
        <v>638</v>
      </c>
      <c r="F1948" t="s">
        <v>4930</v>
      </c>
      <c r="G1948" t="s">
        <v>4989</v>
      </c>
      <c r="H1948">
        <v>2021</v>
      </c>
      <c r="I1948" t="s">
        <v>15450</v>
      </c>
      <c r="J1948" t="s">
        <v>2179</v>
      </c>
      <c r="K1948" t="s">
        <v>13344</v>
      </c>
      <c r="L1948">
        <v>2.63</v>
      </c>
      <c r="M1948">
        <v>1</v>
      </c>
      <c r="N1948" t="s">
        <v>59</v>
      </c>
      <c r="O1948" t="s">
        <v>50</v>
      </c>
      <c r="P1948">
        <v>0</v>
      </c>
      <c r="Q1948" t="s">
        <v>51</v>
      </c>
      <c r="R1948" t="s">
        <v>51</v>
      </c>
      <c r="S1948" t="s">
        <v>13917</v>
      </c>
      <c r="T1948">
        <v>0.18624605887856255</v>
      </c>
      <c r="U1948">
        <v>50</v>
      </c>
      <c r="V1948" t="s">
        <v>15481</v>
      </c>
      <c r="W1948" t="s">
        <v>15481</v>
      </c>
      <c r="X1948" t="s">
        <v>13243</v>
      </c>
      <c r="Y1948" s="102">
        <v>45993.385736689816</v>
      </c>
    </row>
    <row r="1949" spans="1:25" x14ac:dyDescent="0.25">
      <c r="A1949">
        <v>3309</v>
      </c>
      <c r="B1949" t="s">
        <v>5047</v>
      </c>
      <c r="C1949" t="s">
        <v>5048</v>
      </c>
      <c r="D1949" t="s">
        <v>5049</v>
      </c>
      <c r="E1949" t="s">
        <v>638</v>
      </c>
      <c r="F1949" t="s">
        <v>4930</v>
      </c>
      <c r="G1949" t="s">
        <v>5050</v>
      </c>
      <c r="H1949">
        <v>1986</v>
      </c>
      <c r="I1949" t="s">
        <v>15450</v>
      </c>
      <c r="J1949" t="s">
        <v>928</v>
      </c>
      <c r="K1949" t="s">
        <v>13256</v>
      </c>
      <c r="L1949">
        <v>0</v>
      </c>
      <c r="M1949">
        <v>1</v>
      </c>
      <c r="N1949" t="s">
        <v>928</v>
      </c>
      <c r="O1949" t="s">
        <v>50</v>
      </c>
      <c r="P1949">
        <v>0</v>
      </c>
      <c r="Q1949" t="s">
        <v>51</v>
      </c>
      <c r="R1949" t="s">
        <v>51</v>
      </c>
      <c r="S1949" t="s">
        <v>13918</v>
      </c>
      <c r="T1949">
        <v>2.6050958318404112</v>
      </c>
      <c r="U1949">
        <v>30.2</v>
      </c>
      <c r="V1949" t="s">
        <v>15481</v>
      </c>
      <c r="W1949" t="s">
        <v>15481</v>
      </c>
      <c r="X1949" t="s">
        <v>13243</v>
      </c>
      <c r="Y1949" s="102">
        <v>45993.385736689816</v>
      </c>
    </row>
    <row r="1950" spans="1:25" x14ac:dyDescent="0.25">
      <c r="A1950">
        <v>3310</v>
      </c>
      <c r="B1950" t="s">
        <v>5051</v>
      </c>
      <c r="C1950" t="s">
        <v>5052</v>
      </c>
      <c r="D1950" t="s">
        <v>5053</v>
      </c>
      <c r="E1950" t="s">
        <v>638</v>
      </c>
      <c r="F1950" t="s">
        <v>4930</v>
      </c>
      <c r="G1950" t="s">
        <v>5054</v>
      </c>
      <c r="H1950">
        <v>1970</v>
      </c>
      <c r="I1950" t="s">
        <v>15440</v>
      </c>
      <c r="J1950" t="s">
        <v>2211</v>
      </c>
      <c r="K1950" t="s">
        <v>13256</v>
      </c>
      <c r="L1950">
        <v>0</v>
      </c>
      <c r="M1950">
        <v>1</v>
      </c>
      <c r="N1950" t="s">
        <v>49</v>
      </c>
      <c r="O1950" t="s">
        <v>479</v>
      </c>
      <c r="P1950">
        <v>0</v>
      </c>
      <c r="Q1950" t="s">
        <v>51</v>
      </c>
      <c r="R1950" t="s">
        <v>51</v>
      </c>
      <c r="S1950" t="s">
        <v>13919</v>
      </c>
      <c r="T1950">
        <v>6.5617071545149452E-2</v>
      </c>
      <c r="U1950">
        <v>80</v>
      </c>
      <c r="V1950" t="s">
        <v>15481</v>
      </c>
      <c r="W1950" t="s">
        <v>15481</v>
      </c>
      <c r="X1950" t="s">
        <v>13243</v>
      </c>
      <c r="Y1950" s="102">
        <v>45993.385736689816</v>
      </c>
    </row>
    <row r="1951" spans="1:25" x14ac:dyDescent="0.25">
      <c r="A1951">
        <v>3311</v>
      </c>
      <c r="B1951" t="s">
        <v>5055</v>
      </c>
      <c r="C1951" t="s">
        <v>5056</v>
      </c>
      <c r="D1951" t="s">
        <v>5053</v>
      </c>
      <c r="E1951" t="s">
        <v>638</v>
      </c>
      <c r="F1951" t="s">
        <v>4930</v>
      </c>
      <c r="G1951" t="s">
        <v>5057</v>
      </c>
      <c r="H1951">
        <v>1960</v>
      </c>
      <c r="I1951" t="s">
        <v>15450</v>
      </c>
      <c r="J1951" t="s">
        <v>928</v>
      </c>
      <c r="K1951" t="s">
        <v>13256</v>
      </c>
      <c r="L1951">
        <v>0</v>
      </c>
      <c r="M1951">
        <v>1</v>
      </c>
      <c r="N1951" t="s">
        <v>59</v>
      </c>
      <c r="O1951" t="s">
        <v>50</v>
      </c>
      <c r="P1951">
        <v>0</v>
      </c>
      <c r="Q1951" t="s">
        <v>51</v>
      </c>
      <c r="R1951" t="s">
        <v>51</v>
      </c>
      <c r="S1951" t="s">
        <v>13919</v>
      </c>
      <c r="T1951">
        <v>1.8807337888634266</v>
      </c>
      <c r="U1951">
        <v>31</v>
      </c>
      <c r="V1951" t="s">
        <v>15481</v>
      </c>
      <c r="W1951" t="s">
        <v>15481</v>
      </c>
      <c r="X1951" t="s">
        <v>13243</v>
      </c>
      <c r="Y1951" s="102">
        <v>45993.385736689816</v>
      </c>
    </row>
    <row r="1952" spans="1:25" x14ac:dyDescent="0.25">
      <c r="A1952">
        <v>3312</v>
      </c>
      <c r="B1952" t="s">
        <v>15289</v>
      </c>
      <c r="C1952" t="s">
        <v>12164</v>
      </c>
      <c r="D1952" t="s">
        <v>15290</v>
      </c>
      <c r="E1952" t="s">
        <v>638</v>
      </c>
      <c r="F1952" t="s">
        <v>4930</v>
      </c>
      <c r="G1952" t="s">
        <v>15570</v>
      </c>
      <c r="H1952">
        <v>2021</v>
      </c>
      <c r="I1952" t="s">
        <v>15441</v>
      </c>
      <c r="J1952" t="s">
        <v>2179</v>
      </c>
      <c r="K1952" t="s">
        <v>13344</v>
      </c>
      <c r="L1952">
        <v>6</v>
      </c>
      <c r="M1952">
        <v>1</v>
      </c>
      <c r="N1952" t="s">
        <v>59</v>
      </c>
      <c r="O1952" t="s">
        <v>50</v>
      </c>
      <c r="P1952">
        <v>0</v>
      </c>
      <c r="Q1952" t="s">
        <v>51</v>
      </c>
      <c r="R1952" t="s">
        <v>51</v>
      </c>
      <c r="S1952" t="s">
        <v>13920</v>
      </c>
      <c r="T1952">
        <v>0.7857411415453428</v>
      </c>
      <c r="U1952">
        <v>34</v>
      </c>
      <c r="V1952" t="s">
        <v>15481</v>
      </c>
      <c r="W1952" t="s">
        <v>15481</v>
      </c>
      <c r="X1952" t="s">
        <v>13243</v>
      </c>
      <c r="Y1952" s="102">
        <v>45993.385736689816</v>
      </c>
    </row>
    <row r="1953" spans="1:25" x14ac:dyDescent="0.25">
      <c r="A1953">
        <v>3313</v>
      </c>
      <c r="B1953" t="s">
        <v>15291</v>
      </c>
      <c r="C1953" t="s">
        <v>15571</v>
      </c>
      <c r="D1953" t="s">
        <v>15207</v>
      </c>
      <c r="E1953" t="s">
        <v>638</v>
      </c>
      <c r="F1953" t="s">
        <v>4930</v>
      </c>
      <c r="G1953" t="s">
        <v>15572</v>
      </c>
      <c r="H1953">
        <v>2019</v>
      </c>
      <c r="I1953" t="s">
        <v>15450</v>
      </c>
      <c r="J1953" t="s">
        <v>2179</v>
      </c>
      <c r="K1953" t="s">
        <v>13254</v>
      </c>
      <c r="L1953">
        <v>3.67</v>
      </c>
      <c r="M1953">
        <v>1</v>
      </c>
      <c r="N1953" t="s">
        <v>59</v>
      </c>
      <c r="O1953" t="s">
        <v>50</v>
      </c>
      <c r="P1953">
        <v>0</v>
      </c>
      <c r="Q1953" t="s">
        <v>51</v>
      </c>
      <c r="R1953" t="s">
        <v>51</v>
      </c>
      <c r="S1953" t="s">
        <v>15292</v>
      </c>
      <c r="T1953">
        <v>4.2986102265174679</v>
      </c>
      <c r="U1953">
        <v>50.3</v>
      </c>
      <c r="V1953" t="s">
        <v>15481</v>
      </c>
      <c r="W1953" t="s">
        <v>15481</v>
      </c>
      <c r="X1953" t="s">
        <v>13243</v>
      </c>
      <c r="Y1953" s="102">
        <v>45993.385736689816</v>
      </c>
    </row>
    <row r="1954" spans="1:25" x14ac:dyDescent="0.25">
      <c r="A1954">
        <v>3314</v>
      </c>
      <c r="B1954" t="s">
        <v>5058</v>
      </c>
      <c r="C1954" t="s">
        <v>5059</v>
      </c>
      <c r="D1954" t="s">
        <v>5060</v>
      </c>
      <c r="E1954" t="s">
        <v>638</v>
      </c>
      <c r="F1954" t="s">
        <v>4930</v>
      </c>
      <c r="G1954" t="s">
        <v>5061</v>
      </c>
      <c r="H1954">
        <v>2012</v>
      </c>
      <c r="I1954" t="s">
        <v>15441</v>
      </c>
      <c r="J1954" t="s">
        <v>48</v>
      </c>
      <c r="K1954" t="s">
        <v>13251</v>
      </c>
      <c r="L1954">
        <v>0</v>
      </c>
      <c r="M1954">
        <v>1</v>
      </c>
      <c r="N1954" t="s">
        <v>59</v>
      </c>
      <c r="O1954" t="s">
        <v>50</v>
      </c>
      <c r="P1954">
        <v>0</v>
      </c>
      <c r="Q1954" t="s">
        <v>51</v>
      </c>
      <c r="R1954" t="s">
        <v>51</v>
      </c>
      <c r="S1954" t="s">
        <v>13921</v>
      </c>
      <c r="T1954">
        <v>0.46677752848222281</v>
      </c>
      <c r="U1954">
        <v>160.9</v>
      </c>
      <c r="V1954" t="s">
        <v>15481</v>
      </c>
      <c r="W1954" t="s">
        <v>15481</v>
      </c>
      <c r="X1954" t="s">
        <v>13243</v>
      </c>
      <c r="Y1954" s="102">
        <v>45993.385736689816</v>
      </c>
    </row>
    <row r="1955" spans="1:25" x14ac:dyDescent="0.25">
      <c r="A1955">
        <v>3315</v>
      </c>
      <c r="B1955" t="s">
        <v>5062</v>
      </c>
      <c r="C1955" t="s">
        <v>5063</v>
      </c>
      <c r="D1955" t="s">
        <v>5064</v>
      </c>
      <c r="E1955" t="s">
        <v>638</v>
      </c>
      <c r="F1955" t="s">
        <v>4930</v>
      </c>
      <c r="G1955" t="s">
        <v>5065</v>
      </c>
      <c r="H1955">
        <v>2003</v>
      </c>
      <c r="I1955" t="s">
        <v>15450</v>
      </c>
      <c r="J1955" t="s">
        <v>2179</v>
      </c>
      <c r="K1955" t="s">
        <v>928</v>
      </c>
      <c r="L1955">
        <v>3</v>
      </c>
      <c r="M1955">
        <v>1</v>
      </c>
      <c r="N1955" t="s">
        <v>59</v>
      </c>
      <c r="O1955" t="s">
        <v>50</v>
      </c>
      <c r="P1955">
        <v>0</v>
      </c>
      <c r="Q1955" t="s">
        <v>51</v>
      </c>
      <c r="R1955" t="s">
        <v>51</v>
      </c>
      <c r="S1955" t="s">
        <v>13906</v>
      </c>
      <c r="T1955">
        <v>9.3281106659997022</v>
      </c>
      <c r="U1955">
        <v>60</v>
      </c>
      <c r="V1955" t="s">
        <v>15481</v>
      </c>
      <c r="W1955" t="s">
        <v>15481</v>
      </c>
      <c r="X1955" t="s">
        <v>13243</v>
      </c>
      <c r="Y1955" s="102">
        <v>45993.385736689816</v>
      </c>
    </row>
    <row r="1956" spans="1:25" x14ac:dyDescent="0.25">
      <c r="A1956">
        <v>3316</v>
      </c>
      <c r="B1956" t="s">
        <v>5066</v>
      </c>
      <c r="C1956" t="s">
        <v>5067</v>
      </c>
      <c r="D1956" t="s">
        <v>5068</v>
      </c>
      <c r="E1956" t="s">
        <v>638</v>
      </c>
      <c r="F1956" t="s">
        <v>4930</v>
      </c>
      <c r="G1956" t="s">
        <v>5069</v>
      </c>
      <c r="H1956">
        <v>2003</v>
      </c>
      <c r="I1956" t="s">
        <v>15440</v>
      </c>
      <c r="J1956" t="s">
        <v>2179</v>
      </c>
      <c r="K1956" t="s">
        <v>13344</v>
      </c>
      <c r="L1956">
        <v>6</v>
      </c>
      <c r="M1956">
        <v>1</v>
      </c>
      <c r="N1956" t="s">
        <v>59</v>
      </c>
      <c r="O1956" t="s">
        <v>50</v>
      </c>
      <c r="P1956">
        <v>0</v>
      </c>
      <c r="Q1956" t="s">
        <v>51</v>
      </c>
      <c r="R1956" t="s">
        <v>51</v>
      </c>
      <c r="S1956" t="s">
        <v>13922</v>
      </c>
      <c r="T1956">
        <v>0.6591282356949788</v>
      </c>
      <c r="U1956">
        <v>49.9</v>
      </c>
      <c r="V1956" t="s">
        <v>15481</v>
      </c>
      <c r="W1956" t="s">
        <v>15481</v>
      </c>
      <c r="X1956" t="s">
        <v>13243</v>
      </c>
      <c r="Y1956" s="102">
        <v>45993.385736689816</v>
      </c>
    </row>
    <row r="1957" spans="1:25" x14ac:dyDescent="0.25">
      <c r="A1957">
        <v>3318</v>
      </c>
      <c r="B1957" t="s">
        <v>13923</v>
      </c>
      <c r="C1957" t="s">
        <v>5070</v>
      </c>
      <c r="D1957" t="s">
        <v>5071</v>
      </c>
      <c r="E1957" t="s">
        <v>638</v>
      </c>
      <c r="F1957" t="s">
        <v>4930</v>
      </c>
      <c r="G1957" t="s">
        <v>5072</v>
      </c>
      <c r="H1957">
        <v>2017</v>
      </c>
      <c r="I1957" t="s">
        <v>15450</v>
      </c>
      <c r="J1957" t="s">
        <v>2179</v>
      </c>
      <c r="K1957" t="s">
        <v>13254</v>
      </c>
      <c r="L1957">
        <v>4</v>
      </c>
      <c r="M1957">
        <v>1</v>
      </c>
      <c r="N1957" t="s">
        <v>59</v>
      </c>
      <c r="O1957" t="s">
        <v>50</v>
      </c>
      <c r="P1957">
        <v>0</v>
      </c>
      <c r="Q1957" t="s">
        <v>51</v>
      </c>
      <c r="R1957" t="s">
        <v>51</v>
      </c>
      <c r="S1957" t="s">
        <v>13924</v>
      </c>
      <c r="T1957">
        <v>8.0115450264476973E-2</v>
      </c>
      <c r="U1957">
        <v>50.3</v>
      </c>
      <c r="V1957" t="s">
        <v>15481</v>
      </c>
      <c r="W1957" t="s">
        <v>15481</v>
      </c>
      <c r="X1957" t="s">
        <v>13243</v>
      </c>
      <c r="Y1957" s="102">
        <v>45993.385736689816</v>
      </c>
    </row>
    <row r="1958" spans="1:25" x14ac:dyDescent="0.25">
      <c r="A1958">
        <v>3320</v>
      </c>
      <c r="B1958" t="s">
        <v>5073</v>
      </c>
      <c r="C1958" t="s">
        <v>5074</v>
      </c>
      <c r="D1958" t="s">
        <v>5075</v>
      </c>
      <c r="E1958" t="s">
        <v>638</v>
      </c>
      <c r="F1958" t="s">
        <v>4930</v>
      </c>
      <c r="G1958" t="s">
        <v>5076</v>
      </c>
      <c r="H1958">
        <v>1978</v>
      </c>
      <c r="I1958" t="s">
        <v>15440</v>
      </c>
      <c r="J1958" t="s">
        <v>2211</v>
      </c>
      <c r="K1958" t="s">
        <v>13256</v>
      </c>
      <c r="L1958">
        <v>0</v>
      </c>
      <c r="M1958">
        <v>1</v>
      </c>
      <c r="N1958" t="s">
        <v>49</v>
      </c>
      <c r="O1958" t="s">
        <v>479</v>
      </c>
      <c r="P1958">
        <v>0</v>
      </c>
      <c r="Q1958" t="s">
        <v>51</v>
      </c>
      <c r="R1958" t="s">
        <v>51</v>
      </c>
      <c r="S1958" t="s">
        <v>13925</v>
      </c>
      <c r="T1958">
        <v>2.7992698163500833</v>
      </c>
      <c r="U1958">
        <v>65</v>
      </c>
      <c r="V1958" t="s">
        <v>15481</v>
      </c>
      <c r="W1958" t="s">
        <v>15481</v>
      </c>
      <c r="X1958" t="s">
        <v>13243</v>
      </c>
      <c r="Y1958" s="102">
        <v>45993.385736689816</v>
      </c>
    </row>
    <row r="1959" spans="1:25" x14ac:dyDescent="0.25">
      <c r="A1959">
        <v>3321</v>
      </c>
      <c r="B1959" t="s">
        <v>5077</v>
      </c>
      <c r="C1959" t="s">
        <v>5078</v>
      </c>
      <c r="D1959" t="s">
        <v>5079</v>
      </c>
      <c r="E1959" t="s">
        <v>638</v>
      </c>
      <c r="F1959" t="s">
        <v>4930</v>
      </c>
      <c r="G1959" t="s">
        <v>5076</v>
      </c>
      <c r="H1959">
        <v>2007</v>
      </c>
      <c r="I1959" t="s">
        <v>15450</v>
      </c>
      <c r="J1959" t="s">
        <v>51</v>
      </c>
      <c r="K1959" t="s">
        <v>15442</v>
      </c>
      <c r="L1959">
        <v>0</v>
      </c>
      <c r="M1959">
        <v>1</v>
      </c>
      <c r="N1959" t="s">
        <v>59</v>
      </c>
      <c r="O1959" t="s">
        <v>116</v>
      </c>
      <c r="P1959">
        <v>0</v>
      </c>
      <c r="Q1959" t="s">
        <v>51</v>
      </c>
      <c r="R1959" t="s">
        <v>51</v>
      </c>
      <c r="S1959" t="s">
        <v>13926</v>
      </c>
      <c r="T1959">
        <v>2.6490767002554501</v>
      </c>
      <c r="U1959">
        <v>20</v>
      </c>
      <c r="V1959" t="s">
        <v>15481</v>
      </c>
      <c r="W1959" t="s">
        <v>15481</v>
      </c>
      <c r="X1959" t="s">
        <v>13243</v>
      </c>
      <c r="Y1959" s="102">
        <v>45993.385736689816</v>
      </c>
    </row>
    <row r="1960" spans="1:25" x14ac:dyDescent="0.25">
      <c r="A1960">
        <v>3323</v>
      </c>
      <c r="B1960" t="s">
        <v>16091</v>
      </c>
      <c r="C1960" t="s">
        <v>16092</v>
      </c>
      <c r="D1960" t="s">
        <v>16093</v>
      </c>
      <c r="E1960" t="s">
        <v>638</v>
      </c>
      <c r="F1960" t="s">
        <v>4930</v>
      </c>
      <c r="G1960" t="s">
        <v>16094</v>
      </c>
      <c r="H1960">
        <v>2024</v>
      </c>
      <c r="I1960" t="s">
        <v>15441</v>
      </c>
      <c r="J1960" t="s">
        <v>2179</v>
      </c>
      <c r="K1960" t="s">
        <v>13344</v>
      </c>
      <c r="L1960">
        <v>4.33</v>
      </c>
      <c r="M1960">
        <v>1</v>
      </c>
      <c r="N1960" t="s">
        <v>59</v>
      </c>
      <c r="O1960" t="s">
        <v>50</v>
      </c>
      <c r="P1960">
        <v>0</v>
      </c>
      <c r="Q1960" t="s">
        <v>51</v>
      </c>
      <c r="R1960" t="s">
        <v>51</v>
      </c>
      <c r="S1960" t="s">
        <v>13927</v>
      </c>
      <c r="T1960">
        <v>3.881550087857438</v>
      </c>
      <c r="U1960">
        <v>40.450000000000003</v>
      </c>
      <c r="V1960" t="s">
        <v>15481</v>
      </c>
      <c r="W1960" t="s">
        <v>15481</v>
      </c>
      <c r="X1960" t="s">
        <v>13243</v>
      </c>
      <c r="Y1960" s="102">
        <v>45993.385736689816</v>
      </c>
    </row>
    <row r="1961" spans="1:25" x14ac:dyDescent="0.25">
      <c r="A1961">
        <v>3327</v>
      </c>
      <c r="B1961" t="s">
        <v>5081</v>
      </c>
      <c r="C1961" t="s">
        <v>5082</v>
      </c>
      <c r="D1961" t="s">
        <v>5083</v>
      </c>
      <c r="E1961" t="s">
        <v>638</v>
      </c>
      <c r="F1961" t="s">
        <v>4930</v>
      </c>
      <c r="G1961" t="s">
        <v>5084</v>
      </c>
      <c r="H1961">
        <v>1978</v>
      </c>
      <c r="I1961" t="s">
        <v>15440</v>
      </c>
      <c r="J1961" t="s">
        <v>2211</v>
      </c>
      <c r="K1961" t="s">
        <v>13256</v>
      </c>
      <c r="L1961">
        <v>0</v>
      </c>
      <c r="M1961">
        <v>1</v>
      </c>
      <c r="N1961" t="s">
        <v>49</v>
      </c>
      <c r="O1961" t="s">
        <v>479</v>
      </c>
      <c r="P1961">
        <v>0</v>
      </c>
      <c r="Q1961" t="s">
        <v>51</v>
      </c>
      <c r="R1961" t="s">
        <v>51</v>
      </c>
      <c r="S1961" t="s">
        <v>13928</v>
      </c>
      <c r="T1961">
        <v>0.71089172577898796</v>
      </c>
      <c r="U1961">
        <v>45</v>
      </c>
      <c r="V1961" t="s">
        <v>15481</v>
      </c>
      <c r="W1961" t="s">
        <v>15481</v>
      </c>
      <c r="X1961" t="s">
        <v>13243</v>
      </c>
      <c r="Y1961" s="102">
        <v>45993.385736689816</v>
      </c>
    </row>
    <row r="1962" spans="1:25" x14ac:dyDescent="0.25">
      <c r="A1962">
        <v>3328</v>
      </c>
      <c r="B1962" t="s">
        <v>5085</v>
      </c>
      <c r="C1962" t="s">
        <v>5086</v>
      </c>
      <c r="D1962" t="s">
        <v>5087</v>
      </c>
      <c r="E1962" t="s">
        <v>638</v>
      </c>
      <c r="F1962" t="s">
        <v>4930</v>
      </c>
      <c r="G1962" t="s">
        <v>5088</v>
      </c>
      <c r="H1962">
        <v>2014</v>
      </c>
      <c r="I1962" t="s">
        <v>15450</v>
      </c>
      <c r="J1962" t="s">
        <v>2179</v>
      </c>
      <c r="K1962" t="s">
        <v>13254</v>
      </c>
      <c r="L1962">
        <v>2.97</v>
      </c>
      <c r="M1962">
        <v>1</v>
      </c>
      <c r="N1962" t="s">
        <v>59</v>
      </c>
      <c r="O1962" t="s">
        <v>50</v>
      </c>
      <c r="P1962">
        <v>0</v>
      </c>
      <c r="Q1962" t="s">
        <v>51</v>
      </c>
      <c r="R1962" t="s">
        <v>51</v>
      </c>
      <c r="S1962" t="s">
        <v>13929</v>
      </c>
      <c r="T1962">
        <v>2.2332608329537709</v>
      </c>
      <c r="U1962">
        <v>50.5</v>
      </c>
      <c r="V1962" t="s">
        <v>15481</v>
      </c>
      <c r="W1962" t="s">
        <v>15481</v>
      </c>
      <c r="X1962" t="s">
        <v>13243</v>
      </c>
      <c r="Y1962" s="102">
        <v>45993.385736689816</v>
      </c>
    </row>
    <row r="1963" spans="1:25" x14ac:dyDescent="0.25">
      <c r="A1963">
        <v>3329</v>
      </c>
      <c r="B1963" t="s">
        <v>13930</v>
      </c>
      <c r="C1963" t="s">
        <v>5089</v>
      </c>
      <c r="D1963" t="s">
        <v>5090</v>
      </c>
      <c r="E1963" t="s">
        <v>638</v>
      </c>
      <c r="F1963" t="s">
        <v>4930</v>
      </c>
      <c r="G1963" t="s">
        <v>5091</v>
      </c>
      <c r="H1963">
        <v>2018</v>
      </c>
      <c r="I1963" t="s">
        <v>15450</v>
      </c>
      <c r="J1963" t="s">
        <v>2179</v>
      </c>
      <c r="K1963" t="s">
        <v>13254</v>
      </c>
      <c r="L1963">
        <v>1.5</v>
      </c>
      <c r="M1963">
        <v>1</v>
      </c>
      <c r="N1963" t="s">
        <v>59</v>
      </c>
      <c r="O1963" t="s">
        <v>50</v>
      </c>
      <c r="P1963">
        <v>0</v>
      </c>
      <c r="Q1963" t="s">
        <v>51</v>
      </c>
      <c r="R1963" t="s">
        <v>51</v>
      </c>
      <c r="S1963" t="s">
        <v>13931</v>
      </c>
      <c r="T1963">
        <v>0.72127135892682903</v>
      </c>
      <c r="U1963">
        <v>40.299999999999997</v>
      </c>
      <c r="V1963" t="s">
        <v>15481</v>
      </c>
      <c r="W1963" t="s">
        <v>15481</v>
      </c>
      <c r="X1963" t="s">
        <v>13243</v>
      </c>
      <c r="Y1963" s="102">
        <v>45993.385736689816</v>
      </c>
    </row>
    <row r="1964" spans="1:25" x14ac:dyDescent="0.25">
      <c r="A1964">
        <v>3330</v>
      </c>
      <c r="B1964" t="s">
        <v>5092</v>
      </c>
      <c r="C1964" t="s">
        <v>5093</v>
      </c>
      <c r="D1964" t="s">
        <v>5094</v>
      </c>
      <c r="E1964" t="s">
        <v>638</v>
      </c>
      <c r="F1964" t="s">
        <v>4930</v>
      </c>
      <c r="G1964" t="s">
        <v>5095</v>
      </c>
      <c r="H1964">
        <v>2008</v>
      </c>
      <c r="I1964" t="s">
        <v>15450</v>
      </c>
      <c r="J1964" t="s">
        <v>2179</v>
      </c>
      <c r="K1964" t="s">
        <v>13254</v>
      </c>
      <c r="L1964">
        <v>2</v>
      </c>
      <c r="M1964">
        <v>1</v>
      </c>
      <c r="N1964" t="s">
        <v>59</v>
      </c>
      <c r="O1964" t="s">
        <v>260</v>
      </c>
      <c r="P1964">
        <v>0</v>
      </c>
      <c r="Q1964" t="s">
        <v>51</v>
      </c>
      <c r="R1964" t="s">
        <v>51</v>
      </c>
      <c r="S1964" t="s">
        <v>13932</v>
      </c>
      <c r="T1964">
        <v>0.54513777660305096</v>
      </c>
      <c r="U1964">
        <v>49.9</v>
      </c>
      <c r="V1964" t="s">
        <v>15481</v>
      </c>
      <c r="W1964" t="s">
        <v>15481</v>
      </c>
      <c r="X1964" t="s">
        <v>13243</v>
      </c>
      <c r="Y1964" s="102">
        <v>45993.385736689816</v>
      </c>
    </row>
    <row r="1965" spans="1:25" x14ac:dyDescent="0.25">
      <c r="A1965">
        <v>3331</v>
      </c>
      <c r="B1965" t="s">
        <v>5096</v>
      </c>
      <c r="C1965" t="s">
        <v>5097</v>
      </c>
      <c r="D1965" t="s">
        <v>5098</v>
      </c>
      <c r="E1965" t="s">
        <v>638</v>
      </c>
      <c r="F1965" t="s">
        <v>4930</v>
      </c>
      <c r="G1965" t="s">
        <v>5099</v>
      </c>
      <c r="H1965">
        <v>2007</v>
      </c>
      <c r="I1965" t="s">
        <v>15440</v>
      </c>
      <c r="J1965" t="s">
        <v>48</v>
      </c>
      <c r="K1965" t="s">
        <v>13251</v>
      </c>
      <c r="L1965">
        <v>0</v>
      </c>
      <c r="M1965">
        <v>4</v>
      </c>
      <c r="N1965" t="s">
        <v>49</v>
      </c>
      <c r="O1965" t="s">
        <v>50</v>
      </c>
      <c r="P1965">
        <v>0</v>
      </c>
      <c r="Q1965" t="s">
        <v>51</v>
      </c>
      <c r="R1965" t="s">
        <v>51</v>
      </c>
      <c r="S1965" t="s">
        <v>13933</v>
      </c>
      <c r="T1965">
        <v>0.7350282781677282</v>
      </c>
      <c r="U1965">
        <v>308</v>
      </c>
      <c r="V1965" t="s">
        <v>15481</v>
      </c>
      <c r="W1965" t="s">
        <v>15481</v>
      </c>
      <c r="X1965" t="s">
        <v>13243</v>
      </c>
      <c r="Y1965" s="102">
        <v>45993.385736689816</v>
      </c>
    </row>
    <row r="1966" spans="1:25" x14ac:dyDescent="0.25">
      <c r="A1966">
        <v>3332</v>
      </c>
      <c r="B1966" t="s">
        <v>13934</v>
      </c>
      <c r="C1966" t="s">
        <v>5100</v>
      </c>
      <c r="D1966" t="s">
        <v>5101</v>
      </c>
      <c r="E1966" t="s">
        <v>638</v>
      </c>
      <c r="F1966" t="s">
        <v>4930</v>
      </c>
      <c r="G1966" t="s">
        <v>5102</v>
      </c>
      <c r="H1966">
        <v>2017</v>
      </c>
      <c r="I1966" t="s">
        <v>15450</v>
      </c>
      <c r="J1966" t="s">
        <v>2179</v>
      </c>
      <c r="K1966" t="s">
        <v>13254</v>
      </c>
      <c r="L1966">
        <v>3.33</v>
      </c>
      <c r="M1966">
        <v>1</v>
      </c>
      <c r="N1966" t="s">
        <v>59</v>
      </c>
      <c r="O1966" t="s">
        <v>50</v>
      </c>
      <c r="P1966">
        <v>0</v>
      </c>
      <c r="Q1966" t="s">
        <v>51</v>
      </c>
      <c r="R1966" t="s">
        <v>51</v>
      </c>
      <c r="S1966" t="s">
        <v>13935</v>
      </c>
      <c r="T1966">
        <v>9.1998338110787448E-2</v>
      </c>
      <c r="U1966">
        <v>53</v>
      </c>
      <c r="V1966" t="s">
        <v>15481</v>
      </c>
      <c r="W1966" t="s">
        <v>15481</v>
      </c>
      <c r="X1966" t="s">
        <v>13243</v>
      </c>
      <c r="Y1966" s="102">
        <v>45993.385736689816</v>
      </c>
    </row>
    <row r="1967" spans="1:25" x14ac:dyDescent="0.25">
      <c r="A1967">
        <v>3333</v>
      </c>
      <c r="B1967" t="s">
        <v>5103</v>
      </c>
      <c r="C1967" t="s">
        <v>5104</v>
      </c>
      <c r="D1967" t="s">
        <v>5105</v>
      </c>
      <c r="E1967" t="s">
        <v>638</v>
      </c>
      <c r="F1967" t="s">
        <v>4930</v>
      </c>
      <c r="G1967" t="s">
        <v>5106</v>
      </c>
      <c r="H1967">
        <v>2014</v>
      </c>
      <c r="I1967" t="s">
        <v>15441</v>
      </c>
      <c r="J1967" t="s">
        <v>2211</v>
      </c>
      <c r="K1967" t="s">
        <v>13256</v>
      </c>
      <c r="L1967">
        <v>0</v>
      </c>
      <c r="M1967">
        <v>1</v>
      </c>
      <c r="N1967" t="s">
        <v>49</v>
      </c>
      <c r="O1967" t="s">
        <v>2759</v>
      </c>
      <c r="P1967">
        <v>0</v>
      </c>
      <c r="Q1967" t="s">
        <v>51</v>
      </c>
      <c r="R1967" t="s">
        <v>51</v>
      </c>
      <c r="S1967" t="s">
        <v>13936</v>
      </c>
      <c r="T1967">
        <v>0.76686976513413596</v>
      </c>
      <c r="U1967">
        <v>56.4</v>
      </c>
      <c r="V1967" t="s">
        <v>15481</v>
      </c>
      <c r="W1967" t="s">
        <v>15481</v>
      </c>
      <c r="X1967" t="s">
        <v>13243</v>
      </c>
      <c r="Y1967" s="102">
        <v>45993.385736689816</v>
      </c>
    </row>
    <row r="1968" spans="1:25" x14ac:dyDescent="0.25">
      <c r="A1968">
        <v>3338</v>
      </c>
      <c r="B1968" t="s">
        <v>5108</v>
      </c>
      <c r="C1968" t="s">
        <v>5109</v>
      </c>
      <c r="D1968" t="s">
        <v>5110</v>
      </c>
      <c r="E1968" t="s">
        <v>638</v>
      </c>
      <c r="F1968" t="s">
        <v>4930</v>
      </c>
      <c r="G1968" t="s">
        <v>5111</v>
      </c>
      <c r="H1968">
        <v>1986</v>
      </c>
      <c r="I1968" t="s">
        <v>15440</v>
      </c>
      <c r="J1968" t="s">
        <v>48</v>
      </c>
      <c r="K1968" t="s">
        <v>13251</v>
      </c>
      <c r="L1968">
        <v>0</v>
      </c>
      <c r="M1968">
        <v>2</v>
      </c>
      <c r="N1968" t="s">
        <v>49</v>
      </c>
      <c r="O1968" t="s">
        <v>50</v>
      </c>
      <c r="P1968">
        <v>0</v>
      </c>
      <c r="Q1968" t="s">
        <v>51</v>
      </c>
      <c r="R1968" t="s">
        <v>51</v>
      </c>
      <c r="S1968" t="s">
        <v>13937</v>
      </c>
      <c r="T1968">
        <v>0.86879506162126519</v>
      </c>
      <c r="U1968">
        <v>155.5</v>
      </c>
      <c r="V1968" t="s">
        <v>15481</v>
      </c>
      <c r="W1968" t="s">
        <v>15481</v>
      </c>
      <c r="X1968" t="s">
        <v>13243</v>
      </c>
      <c r="Y1968" s="102">
        <v>45993.385736689816</v>
      </c>
    </row>
    <row r="1969" spans="1:25" x14ac:dyDescent="0.25">
      <c r="A1969">
        <v>3340</v>
      </c>
      <c r="B1969" t="s">
        <v>5112</v>
      </c>
      <c r="C1969" t="s">
        <v>5113</v>
      </c>
      <c r="D1969" t="s">
        <v>5114</v>
      </c>
      <c r="E1969" t="s">
        <v>638</v>
      </c>
      <c r="F1969" t="s">
        <v>4930</v>
      </c>
      <c r="G1969" t="s">
        <v>5115</v>
      </c>
      <c r="H1969">
        <v>1978</v>
      </c>
      <c r="I1969" t="s">
        <v>15440</v>
      </c>
      <c r="J1969" t="s">
        <v>2211</v>
      </c>
      <c r="K1969" t="s">
        <v>13254</v>
      </c>
      <c r="L1969">
        <v>0.375</v>
      </c>
      <c r="M1969">
        <v>1</v>
      </c>
      <c r="N1969" t="s">
        <v>49</v>
      </c>
      <c r="O1969" t="s">
        <v>479</v>
      </c>
      <c r="P1969">
        <v>0</v>
      </c>
      <c r="Q1969" t="s">
        <v>51</v>
      </c>
      <c r="R1969" t="s">
        <v>51</v>
      </c>
      <c r="S1969" t="s">
        <v>13938</v>
      </c>
      <c r="T1969">
        <v>0.43966706392529809</v>
      </c>
      <c r="U1969">
        <v>45</v>
      </c>
      <c r="V1969" t="s">
        <v>15481</v>
      </c>
      <c r="W1969" t="s">
        <v>15481</v>
      </c>
      <c r="X1969" t="s">
        <v>13243</v>
      </c>
      <c r="Y1969" s="102">
        <v>45993.385736689816</v>
      </c>
    </row>
    <row r="1970" spans="1:25" x14ac:dyDescent="0.25">
      <c r="A1970">
        <v>3342</v>
      </c>
      <c r="B1970" t="s">
        <v>5116</v>
      </c>
      <c r="C1970" t="s">
        <v>5117</v>
      </c>
      <c r="D1970" t="s">
        <v>4946</v>
      </c>
      <c r="E1970" t="s">
        <v>638</v>
      </c>
      <c r="F1970" t="s">
        <v>4930</v>
      </c>
      <c r="G1970" t="s">
        <v>5118</v>
      </c>
      <c r="H1970">
        <v>1930</v>
      </c>
      <c r="I1970" t="s">
        <v>15489</v>
      </c>
      <c r="J1970" t="s">
        <v>51</v>
      </c>
      <c r="K1970" t="s">
        <v>13254</v>
      </c>
      <c r="L1970">
        <v>7</v>
      </c>
      <c r="M1970">
        <v>1</v>
      </c>
      <c r="N1970" t="s">
        <v>165</v>
      </c>
      <c r="O1970" t="s">
        <v>479</v>
      </c>
      <c r="P1970">
        <v>2</v>
      </c>
      <c r="Q1970" t="s">
        <v>165</v>
      </c>
      <c r="R1970" t="s">
        <v>65</v>
      </c>
      <c r="S1970" t="s">
        <v>13939</v>
      </c>
      <c r="T1970">
        <v>3.9586674321868784</v>
      </c>
      <c r="U1970">
        <v>64</v>
      </c>
      <c r="V1970" t="s">
        <v>15172</v>
      </c>
      <c r="W1970" t="s">
        <v>15172</v>
      </c>
      <c r="X1970" t="s">
        <v>13243</v>
      </c>
      <c r="Y1970" s="102">
        <v>45993.385736689816</v>
      </c>
    </row>
    <row r="1971" spans="1:25" x14ac:dyDescent="0.25">
      <c r="A1971">
        <v>3343</v>
      </c>
      <c r="B1971" t="s">
        <v>5119</v>
      </c>
      <c r="C1971" t="s">
        <v>5120</v>
      </c>
      <c r="D1971" t="s">
        <v>5121</v>
      </c>
      <c r="E1971" t="s">
        <v>399</v>
      </c>
      <c r="F1971" t="s">
        <v>400</v>
      </c>
      <c r="G1971" t="s">
        <v>5122</v>
      </c>
      <c r="H1971">
        <v>1933</v>
      </c>
      <c r="I1971" t="s">
        <v>15489</v>
      </c>
      <c r="J1971" t="s">
        <v>48</v>
      </c>
      <c r="K1971" t="s">
        <v>13254</v>
      </c>
      <c r="L1971">
        <v>6.5</v>
      </c>
      <c r="M1971">
        <v>2</v>
      </c>
      <c r="N1971" t="s">
        <v>165</v>
      </c>
      <c r="O1971" t="s">
        <v>479</v>
      </c>
      <c r="P1971">
        <v>0</v>
      </c>
      <c r="Q1971" t="s">
        <v>51</v>
      </c>
      <c r="R1971" t="s">
        <v>51</v>
      </c>
      <c r="S1971" t="s">
        <v>13517</v>
      </c>
      <c r="T1971">
        <v>5.1718496664216733</v>
      </c>
      <c r="U1971">
        <v>64</v>
      </c>
      <c r="V1971" t="s">
        <v>15172</v>
      </c>
      <c r="W1971" t="s">
        <v>15172</v>
      </c>
      <c r="X1971" t="s">
        <v>13243</v>
      </c>
      <c r="Y1971" s="102">
        <v>45993.385736689816</v>
      </c>
    </row>
    <row r="1972" spans="1:25" x14ac:dyDescent="0.25">
      <c r="A1972">
        <v>3344</v>
      </c>
      <c r="B1972" t="s">
        <v>5123</v>
      </c>
      <c r="C1972" t="s">
        <v>5124</v>
      </c>
      <c r="D1972" t="s">
        <v>5125</v>
      </c>
      <c r="E1972" t="s">
        <v>399</v>
      </c>
      <c r="F1972" t="s">
        <v>400</v>
      </c>
      <c r="G1972" t="s">
        <v>5126</v>
      </c>
      <c r="H1972">
        <v>1933</v>
      </c>
      <c r="I1972" t="s">
        <v>15450</v>
      </c>
      <c r="J1972" t="s">
        <v>928</v>
      </c>
      <c r="K1972" t="s">
        <v>13254</v>
      </c>
      <c r="L1972">
        <v>12</v>
      </c>
      <c r="M1972">
        <v>1</v>
      </c>
      <c r="N1972" t="s">
        <v>928</v>
      </c>
      <c r="O1972" t="s">
        <v>50</v>
      </c>
      <c r="P1972">
        <v>0</v>
      </c>
      <c r="Q1972" t="s">
        <v>51</v>
      </c>
      <c r="R1972" t="s">
        <v>51</v>
      </c>
      <c r="S1972" t="s">
        <v>13517</v>
      </c>
      <c r="T1972">
        <v>9.0223331287773263</v>
      </c>
      <c r="U1972">
        <v>21</v>
      </c>
      <c r="V1972" t="s">
        <v>15172</v>
      </c>
      <c r="W1972" t="s">
        <v>15172</v>
      </c>
      <c r="X1972" t="s">
        <v>13243</v>
      </c>
      <c r="Y1972" s="102">
        <v>45993.385736689816</v>
      </c>
    </row>
    <row r="1973" spans="1:25" x14ac:dyDescent="0.25">
      <c r="A1973">
        <v>3345</v>
      </c>
      <c r="B1973" t="s">
        <v>5127</v>
      </c>
      <c r="C1973" t="s">
        <v>5128</v>
      </c>
      <c r="D1973" t="s">
        <v>5125</v>
      </c>
      <c r="E1973" t="s">
        <v>399</v>
      </c>
      <c r="F1973" t="s">
        <v>400</v>
      </c>
      <c r="G1973" t="s">
        <v>455</v>
      </c>
      <c r="H1973">
        <v>1933</v>
      </c>
      <c r="I1973" t="s">
        <v>15489</v>
      </c>
      <c r="J1973" t="s">
        <v>928</v>
      </c>
      <c r="K1973" t="s">
        <v>13254</v>
      </c>
      <c r="L1973">
        <v>12</v>
      </c>
      <c r="M1973">
        <v>1</v>
      </c>
      <c r="N1973" t="s">
        <v>928</v>
      </c>
      <c r="O1973" t="s">
        <v>50</v>
      </c>
      <c r="P1973">
        <v>0</v>
      </c>
      <c r="Q1973" t="s">
        <v>51</v>
      </c>
      <c r="R1973" t="s">
        <v>51</v>
      </c>
      <c r="S1973" t="s">
        <v>13517</v>
      </c>
      <c r="T1973">
        <v>9.7285247103273491</v>
      </c>
      <c r="U1973">
        <v>21</v>
      </c>
      <c r="V1973" t="s">
        <v>15172</v>
      </c>
      <c r="W1973" t="s">
        <v>15172</v>
      </c>
      <c r="X1973" t="s">
        <v>13243</v>
      </c>
      <c r="Y1973" s="102">
        <v>45993.385736689816</v>
      </c>
    </row>
    <row r="1974" spans="1:25" x14ac:dyDescent="0.25">
      <c r="A1974">
        <v>3346</v>
      </c>
      <c r="B1974" t="s">
        <v>5129</v>
      </c>
      <c r="C1974" t="s">
        <v>5130</v>
      </c>
      <c r="D1974" t="s">
        <v>5125</v>
      </c>
      <c r="E1974" t="s">
        <v>399</v>
      </c>
      <c r="F1974" t="s">
        <v>400</v>
      </c>
      <c r="G1974" t="s">
        <v>5131</v>
      </c>
      <c r="H1974">
        <v>1933</v>
      </c>
      <c r="I1974" t="s">
        <v>15489</v>
      </c>
      <c r="J1974" t="s">
        <v>48</v>
      </c>
      <c r="K1974" t="s">
        <v>13251</v>
      </c>
      <c r="L1974">
        <v>0</v>
      </c>
      <c r="M1974">
        <v>3</v>
      </c>
      <c r="N1974" t="s">
        <v>73</v>
      </c>
      <c r="O1974" t="s">
        <v>2278</v>
      </c>
      <c r="P1974">
        <v>1</v>
      </c>
      <c r="Q1974" t="s">
        <v>165</v>
      </c>
      <c r="R1974" t="s">
        <v>479</v>
      </c>
      <c r="S1974" t="s">
        <v>13517</v>
      </c>
      <c r="T1974">
        <v>10.904160985545523</v>
      </c>
      <c r="U1974">
        <v>506.9</v>
      </c>
      <c r="V1974" t="s">
        <v>15172</v>
      </c>
      <c r="W1974" t="s">
        <v>15172</v>
      </c>
      <c r="X1974" t="s">
        <v>13243</v>
      </c>
      <c r="Y1974" s="102">
        <v>45993.385736689816</v>
      </c>
    </row>
    <row r="1975" spans="1:25" x14ac:dyDescent="0.25">
      <c r="A1975">
        <v>3347</v>
      </c>
      <c r="B1975" t="s">
        <v>5132</v>
      </c>
      <c r="C1975" t="s">
        <v>5133</v>
      </c>
      <c r="D1975" t="s">
        <v>5125</v>
      </c>
      <c r="E1975" t="s">
        <v>399</v>
      </c>
      <c r="F1975" t="s">
        <v>400</v>
      </c>
      <c r="G1975" t="s">
        <v>5134</v>
      </c>
      <c r="H1975">
        <v>1933</v>
      </c>
      <c r="I1975" t="s">
        <v>15489</v>
      </c>
      <c r="J1975" t="s">
        <v>928</v>
      </c>
      <c r="K1975" t="s">
        <v>13254</v>
      </c>
      <c r="L1975">
        <v>7</v>
      </c>
      <c r="M1975">
        <v>1</v>
      </c>
      <c r="N1975" t="s">
        <v>928</v>
      </c>
      <c r="O1975" t="s">
        <v>50</v>
      </c>
      <c r="P1975">
        <v>0</v>
      </c>
      <c r="Q1975" t="s">
        <v>51</v>
      </c>
      <c r="R1975" t="s">
        <v>51</v>
      </c>
      <c r="S1975" t="s">
        <v>13517</v>
      </c>
      <c r="T1975">
        <v>12.167035005852401</v>
      </c>
      <c r="U1975">
        <v>21</v>
      </c>
      <c r="V1975" t="s">
        <v>15172</v>
      </c>
      <c r="W1975" t="s">
        <v>15172</v>
      </c>
      <c r="X1975" t="s">
        <v>13243</v>
      </c>
      <c r="Y1975" s="102">
        <v>45993.385736689816</v>
      </c>
    </row>
    <row r="1976" spans="1:25" x14ac:dyDescent="0.25">
      <c r="A1976">
        <v>3348</v>
      </c>
      <c r="B1976" t="s">
        <v>5135</v>
      </c>
      <c r="C1976" t="s">
        <v>5136</v>
      </c>
      <c r="D1976" t="s">
        <v>5125</v>
      </c>
      <c r="E1976" t="s">
        <v>399</v>
      </c>
      <c r="F1976" t="s">
        <v>400</v>
      </c>
      <c r="G1976" t="s">
        <v>5137</v>
      </c>
      <c r="H1976">
        <v>1933</v>
      </c>
      <c r="I1976" t="s">
        <v>15450</v>
      </c>
      <c r="J1976" t="s">
        <v>928</v>
      </c>
      <c r="K1976" t="s">
        <v>13254</v>
      </c>
      <c r="L1976">
        <v>7</v>
      </c>
      <c r="M1976">
        <v>1</v>
      </c>
      <c r="N1976" t="s">
        <v>928</v>
      </c>
      <c r="O1976" t="s">
        <v>50</v>
      </c>
      <c r="P1976">
        <v>0</v>
      </c>
      <c r="Q1976" t="s">
        <v>51</v>
      </c>
      <c r="R1976" t="s">
        <v>51</v>
      </c>
      <c r="S1976" t="s">
        <v>13517</v>
      </c>
      <c r="T1976">
        <v>13.607936288237587</v>
      </c>
      <c r="U1976">
        <v>21</v>
      </c>
      <c r="V1976" t="s">
        <v>15172</v>
      </c>
      <c r="W1976" t="s">
        <v>15172</v>
      </c>
      <c r="X1976" t="s">
        <v>13243</v>
      </c>
      <c r="Y1976" s="102">
        <v>45993.385736689816</v>
      </c>
    </row>
    <row r="1977" spans="1:25" x14ac:dyDescent="0.25">
      <c r="A1977">
        <v>3349</v>
      </c>
      <c r="B1977" t="s">
        <v>5138</v>
      </c>
      <c r="C1977" t="s">
        <v>5139</v>
      </c>
      <c r="D1977" t="s">
        <v>5125</v>
      </c>
      <c r="E1977" t="s">
        <v>399</v>
      </c>
      <c r="F1977" t="s">
        <v>400</v>
      </c>
      <c r="G1977" t="s">
        <v>5140</v>
      </c>
      <c r="H1977">
        <v>1933</v>
      </c>
      <c r="I1977" t="s">
        <v>15450</v>
      </c>
      <c r="J1977" t="s">
        <v>928</v>
      </c>
      <c r="K1977" t="s">
        <v>13254</v>
      </c>
      <c r="L1977">
        <v>11</v>
      </c>
      <c r="M1977">
        <v>1</v>
      </c>
      <c r="N1977" t="s">
        <v>928</v>
      </c>
      <c r="O1977" t="s">
        <v>50</v>
      </c>
      <c r="P1977">
        <v>0</v>
      </c>
      <c r="Q1977" t="s">
        <v>51</v>
      </c>
      <c r="R1977" t="s">
        <v>51</v>
      </c>
      <c r="S1977" t="s">
        <v>13517</v>
      </c>
      <c r="T1977">
        <v>14.662721633926678</v>
      </c>
      <c r="U1977">
        <v>21</v>
      </c>
      <c r="V1977" t="s">
        <v>15172</v>
      </c>
      <c r="W1977" t="s">
        <v>15172</v>
      </c>
      <c r="X1977" t="s">
        <v>13243</v>
      </c>
      <c r="Y1977" s="102">
        <v>45993.385736689816</v>
      </c>
    </row>
    <row r="1978" spans="1:25" x14ac:dyDescent="0.25">
      <c r="A1978">
        <v>3350</v>
      </c>
      <c r="B1978" t="s">
        <v>5141</v>
      </c>
      <c r="C1978" t="s">
        <v>5142</v>
      </c>
      <c r="D1978" t="s">
        <v>5125</v>
      </c>
      <c r="E1978" t="s">
        <v>399</v>
      </c>
      <c r="F1978" t="s">
        <v>400</v>
      </c>
      <c r="G1978" t="s">
        <v>465</v>
      </c>
      <c r="H1978">
        <v>1934</v>
      </c>
      <c r="I1978" t="s">
        <v>15489</v>
      </c>
      <c r="J1978" t="s">
        <v>48</v>
      </c>
      <c r="K1978" t="s">
        <v>13254</v>
      </c>
      <c r="L1978">
        <v>11.5</v>
      </c>
      <c r="M1978">
        <v>1</v>
      </c>
      <c r="N1978" t="s">
        <v>165</v>
      </c>
      <c r="O1978" t="s">
        <v>479</v>
      </c>
      <c r="P1978">
        <v>0</v>
      </c>
      <c r="Q1978" t="s">
        <v>51</v>
      </c>
      <c r="R1978" t="s">
        <v>51</v>
      </c>
      <c r="S1978" t="s">
        <v>13517</v>
      </c>
      <c r="T1978">
        <v>16.346252547558951</v>
      </c>
      <c r="U1978">
        <v>41</v>
      </c>
      <c r="V1978" t="s">
        <v>15172</v>
      </c>
      <c r="W1978" t="s">
        <v>15172</v>
      </c>
      <c r="X1978" t="s">
        <v>13242</v>
      </c>
      <c r="Y1978" s="102">
        <v>45993.385736689816</v>
      </c>
    </row>
    <row r="1979" spans="1:25" x14ac:dyDescent="0.25">
      <c r="A1979">
        <v>3351</v>
      </c>
      <c r="B1979" t="s">
        <v>5143</v>
      </c>
      <c r="C1979" t="s">
        <v>5144</v>
      </c>
      <c r="D1979" t="s">
        <v>5125</v>
      </c>
      <c r="E1979" t="s">
        <v>399</v>
      </c>
      <c r="F1979" t="s">
        <v>400</v>
      </c>
      <c r="G1979" t="s">
        <v>471</v>
      </c>
      <c r="H1979">
        <v>1968</v>
      </c>
      <c r="I1979" t="s">
        <v>15440</v>
      </c>
      <c r="J1979" t="s">
        <v>48</v>
      </c>
      <c r="K1979" t="s">
        <v>13251</v>
      </c>
      <c r="L1979">
        <v>0</v>
      </c>
      <c r="M1979">
        <v>3</v>
      </c>
      <c r="N1979" t="s">
        <v>64</v>
      </c>
      <c r="O1979" t="s">
        <v>479</v>
      </c>
      <c r="P1979">
        <v>0</v>
      </c>
      <c r="Q1979" t="s">
        <v>51</v>
      </c>
      <c r="R1979" t="s">
        <v>51</v>
      </c>
      <c r="S1979" t="s">
        <v>13517</v>
      </c>
      <c r="T1979">
        <v>18.812710025711567</v>
      </c>
      <c r="U1979">
        <v>92</v>
      </c>
      <c r="V1979" t="s">
        <v>15172</v>
      </c>
      <c r="W1979" t="s">
        <v>15172</v>
      </c>
      <c r="X1979" t="s">
        <v>13243</v>
      </c>
      <c r="Y1979" s="102">
        <v>45993.385736689816</v>
      </c>
    </row>
    <row r="1980" spans="1:25" x14ac:dyDescent="0.25">
      <c r="A1980">
        <v>3352</v>
      </c>
      <c r="B1980" t="s">
        <v>5145</v>
      </c>
      <c r="C1980" t="s">
        <v>5146</v>
      </c>
      <c r="D1980" t="s">
        <v>5147</v>
      </c>
      <c r="E1980" t="s">
        <v>399</v>
      </c>
      <c r="F1980" t="s">
        <v>400</v>
      </c>
      <c r="G1980" t="s">
        <v>5148</v>
      </c>
      <c r="H1980">
        <v>1957</v>
      </c>
      <c r="I1980" t="s">
        <v>15489</v>
      </c>
      <c r="J1980" t="s">
        <v>2179</v>
      </c>
      <c r="K1980" t="s">
        <v>13344</v>
      </c>
      <c r="L1980">
        <v>5</v>
      </c>
      <c r="M1980">
        <v>2</v>
      </c>
      <c r="N1980" t="s">
        <v>928</v>
      </c>
      <c r="O1980" t="s">
        <v>50</v>
      </c>
      <c r="P1980">
        <v>0</v>
      </c>
      <c r="Q1980" t="s">
        <v>51</v>
      </c>
      <c r="R1980" t="s">
        <v>51</v>
      </c>
      <c r="S1980" t="s">
        <v>13940</v>
      </c>
      <c r="T1980">
        <v>2.2095003213059679</v>
      </c>
      <c r="U1980">
        <v>44</v>
      </c>
      <c r="V1980" t="s">
        <v>15481</v>
      </c>
      <c r="W1980" t="s">
        <v>15481</v>
      </c>
      <c r="X1980" t="s">
        <v>13243</v>
      </c>
      <c r="Y1980" s="102">
        <v>45993.385736689816</v>
      </c>
    </row>
    <row r="1981" spans="1:25" x14ac:dyDescent="0.25">
      <c r="A1981">
        <v>3353</v>
      </c>
      <c r="B1981" t="s">
        <v>5149</v>
      </c>
      <c r="C1981" t="s">
        <v>5150</v>
      </c>
      <c r="D1981" t="s">
        <v>5151</v>
      </c>
      <c r="E1981" t="s">
        <v>399</v>
      </c>
      <c r="F1981" t="s">
        <v>400</v>
      </c>
      <c r="G1981" t="s">
        <v>5152</v>
      </c>
      <c r="H1981">
        <v>2012</v>
      </c>
      <c r="I1981" t="s">
        <v>15440</v>
      </c>
      <c r="J1981" t="s">
        <v>2211</v>
      </c>
      <c r="K1981" t="s">
        <v>13251</v>
      </c>
      <c r="L1981">
        <v>0</v>
      </c>
      <c r="M1981">
        <v>1</v>
      </c>
      <c r="N1981" t="s">
        <v>49</v>
      </c>
      <c r="O1981" t="s">
        <v>479</v>
      </c>
      <c r="P1981">
        <v>0</v>
      </c>
      <c r="Q1981" t="s">
        <v>51</v>
      </c>
      <c r="R1981" t="s">
        <v>51</v>
      </c>
      <c r="S1981" t="s">
        <v>13941</v>
      </c>
      <c r="T1981">
        <v>4.106898711656747</v>
      </c>
      <c r="U1981">
        <v>57.2</v>
      </c>
      <c r="V1981" t="s">
        <v>15481</v>
      </c>
      <c r="W1981" t="s">
        <v>15481</v>
      </c>
      <c r="X1981" t="s">
        <v>13243</v>
      </c>
      <c r="Y1981" s="102">
        <v>45993.385736689816</v>
      </c>
    </row>
    <row r="1982" spans="1:25" x14ac:dyDescent="0.25">
      <c r="A1982">
        <v>3354</v>
      </c>
      <c r="B1982" t="s">
        <v>5153</v>
      </c>
      <c r="C1982" t="s">
        <v>5154</v>
      </c>
      <c r="D1982" t="s">
        <v>5151</v>
      </c>
      <c r="E1982" t="s">
        <v>399</v>
      </c>
      <c r="F1982" t="s">
        <v>400</v>
      </c>
      <c r="G1982" t="s">
        <v>5155</v>
      </c>
      <c r="H1982">
        <v>1905</v>
      </c>
      <c r="I1982" t="s">
        <v>15450</v>
      </c>
      <c r="J1982" t="s">
        <v>928</v>
      </c>
      <c r="K1982" t="s">
        <v>928</v>
      </c>
      <c r="L1982">
        <v>0</v>
      </c>
      <c r="M1982">
        <v>1</v>
      </c>
      <c r="N1982" t="s">
        <v>59</v>
      </c>
      <c r="O1982" t="s">
        <v>2278</v>
      </c>
      <c r="P1982">
        <v>0</v>
      </c>
      <c r="Q1982" t="s">
        <v>51</v>
      </c>
      <c r="R1982" t="s">
        <v>51</v>
      </c>
      <c r="S1982" t="s">
        <v>13941</v>
      </c>
      <c r="T1982">
        <v>7.0211319327670445</v>
      </c>
      <c r="U1982">
        <v>101</v>
      </c>
      <c r="V1982" t="s">
        <v>15481</v>
      </c>
      <c r="W1982" t="s">
        <v>15481</v>
      </c>
      <c r="X1982" t="s">
        <v>13243</v>
      </c>
      <c r="Y1982" s="102">
        <v>45993.385736689816</v>
      </c>
    </row>
    <row r="1983" spans="1:25" x14ac:dyDescent="0.25">
      <c r="A1983">
        <v>3355</v>
      </c>
      <c r="B1983" t="s">
        <v>5156</v>
      </c>
      <c r="C1983" t="s">
        <v>5157</v>
      </c>
      <c r="D1983" t="s">
        <v>5158</v>
      </c>
      <c r="E1983" t="s">
        <v>399</v>
      </c>
      <c r="F1983" t="s">
        <v>400</v>
      </c>
      <c r="G1983" t="s">
        <v>5159</v>
      </c>
      <c r="H1983">
        <v>1958</v>
      </c>
      <c r="I1983" t="s">
        <v>15470</v>
      </c>
      <c r="J1983" t="s">
        <v>48</v>
      </c>
      <c r="K1983" t="s">
        <v>13254</v>
      </c>
      <c r="L1983">
        <v>3</v>
      </c>
      <c r="M1983">
        <v>1</v>
      </c>
      <c r="N1983" t="s">
        <v>165</v>
      </c>
      <c r="O1983" t="s">
        <v>65</v>
      </c>
      <c r="P1983">
        <v>0</v>
      </c>
      <c r="Q1983" t="s">
        <v>51</v>
      </c>
      <c r="R1983" t="s">
        <v>51</v>
      </c>
      <c r="S1983" t="s">
        <v>13942</v>
      </c>
      <c r="T1983">
        <v>3.3960488770714745</v>
      </c>
      <c r="U1983">
        <v>33</v>
      </c>
      <c r="V1983" t="s">
        <v>15481</v>
      </c>
      <c r="W1983" t="s">
        <v>15481</v>
      </c>
      <c r="X1983" t="s">
        <v>13243</v>
      </c>
      <c r="Y1983" s="102">
        <v>45993.385736689816</v>
      </c>
    </row>
    <row r="1984" spans="1:25" x14ac:dyDescent="0.25">
      <c r="A1984">
        <v>3356</v>
      </c>
      <c r="B1984" t="s">
        <v>5160</v>
      </c>
      <c r="C1984" t="s">
        <v>5161</v>
      </c>
      <c r="D1984" t="s">
        <v>5158</v>
      </c>
      <c r="E1984" t="s">
        <v>399</v>
      </c>
      <c r="F1984" t="s">
        <v>400</v>
      </c>
      <c r="G1984" t="s">
        <v>5162</v>
      </c>
      <c r="H1984">
        <v>1958</v>
      </c>
      <c r="I1984" t="s">
        <v>15440</v>
      </c>
      <c r="J1984" t="s">
        <v>2211</v>
      </c>
      <c r="K1984" t="s">
        <v>13251</v>
      </c>
      <c r="L1984">
        <v>0</v>
      </c>
      <c r="M1984">
        <v>1</v>
      </c>
      <c r="N1984" t="s">
        <v>49</v>
      </c>
      <c r="O1984" t="s">
        <v>479</v>
      </c>
      <c r="P1984">
        <v>0</v>
      </c>
      <c r="Q1984" t="s">
        <v>51</v>
      </c>
      <c r="R1984" t="s">
        <v>51</v>
      </c>
      <c r="S1984" t="s">
        <v>13942</v>
      </c>
      <c r="T1984">
        <v>2.1380089843176204</v>
      </c>
      <c r="U1984">
        <v>43.3</v>
      </c>
      <c r="V1984" t="s">
        <v>15481</v>
      </c>
      <c r="W1984" t="s">
        <v>15481</v>
      </c>
      <c r="X1984" t="s">
        <v>13243</v>
      </c>
      <c r="Y1984" s="102">
        <v>45993.385736689816</v>
      </c>
    </row>
    <row r="1985" spans="1:25" x14ac:dyDescent="0.25">
      <c r="A1985">
        <v>3357</v>
      </c>
      <c r="B1985" t="s">
        <v>5163</v>
      </c>
      <c r="C1985" t="s">
        <v>5164</v>
      </c>
      <c r="D1985" t="s">
        <v>5165</v>
      </c>
      <c r="E1985" t="s">
        <v>399</v>
      </c>
      <c r="F1985" t="s">
        <v>400</v>
      </c>
      <c r="G1985" t="s">
        <v>5166</v>
      </c>
      <c r="H1985">
        <v>2004</v>
      </c>
      <c r="I1985" t="s">
        <v>15450</v>
      </c>
      <c r="J1985" t="s">
        <v>2179</v>
      </c>
      <c r="K1985" t="s">
        <v>13344</v>
      </c>
      <c r="L1985">
        <v>4.5</v>
      </c>
      <c r="M1985">
        <v>1</v>
      </c>
      <c r="N1985" t="s">
        <v>59</v>
      </c>
      <c r="O1985" t="s">
        <v>50</v>
      </c>
      <c r="P1985">
        <v>0</v>
      </c>
      <c r="Q1985" t="s">
        <v>51</v>
      </c>
      <c r="R1985" t="s">
        <v>51</v>
      </c>
      <c r="S1985" t="s">
        <v>13943</v>
      </c>
      <c r="T1985">
        <v>1.7366786086203658</v>
      </c>
      <c r="U1985">
        <v>40.5</v>
      </c>
      <c r="V1985" t="s">
        <v>15481</v>
      </c>
      <c r="W1985" t="s">
        <v>15481</v>
      </c>
      <c r="X1985" t="s">
        <v>13243</v>
      </c>
      <c r="Y1985" s="102">
        <v>45993.385736689816</v>
      </c>
    </row>
    <row r="1986" spans="1:25" x14ac:dyDescent="0.25">
      <c r="A1986">
        <v>3358</v>
      </c>
      <c r="B1986" t="s">
        <v>5167</v>
      </c>
      <c r="C1986" t="s">
        <v>5168</v>
      </c>
      <c r="D1986" t="s">
        <v>4228</v>
      </c>
      <c r="E1986" t="s">
        <v>399</v>
      </c>
      <c r="F1986" t="s">
        <v>400</v>
      </c>
      <c r="G1986" t="s">
        <v>465</v>
      </c>
      <c r="H1986">
        <v>2006</v>
      </c>
      <c r="I1986" t="s">
        <v>15440</v>
      </c>
      <c r="J1986" t="s">
        <v>48</v>
      </c>
      <c r="K1986" t="s">
        <v>13251</v>
      </c>
      <c r="L1986">
        <v>0</v>
      </c>
      <c r="M1986">
        <v>4</v>
      </c>
      <c r="N1986" t="s">
        <v>49</v>
      </c>
      <c r="O1986" t="s">
        <v>50</v>
      </c>
      <c r="P1986">
        <v>0</v>
      </c>
      <c r="Q1986" t="s">
        <v>51</v>
      </c>
      <c r="R1986" t="s">
        <v>51</v>
      </c>
      <c r="S1986" t="s">
        <v>13944</v>
      </c>
      <c r="T1986">
        <v>0.24095469947340131</v>
      </c>
      <c r="U1986">
        <v>490.5</v>
      </c>
      <c r="V1986" t="s">
        <v>15481</v>
      </c>
      <c r="W1986" t="s">
        <v>15481</v>
      </c>
      <c r="X1986" t="s">
        <v>13242</v>
      </c>
      <c r="Y1986" s="102">
        <v>45993.385736689816</v>
      </c>
    </row>
    <row r="1987" spans="1:25" x14ac:dyDescent="0.25">
      <c r="A1987">
        <v>3359</v>
      </c>
      <c r="B1987" t="s">
        <v>5169</v>
      </c>
      <c r="C1987" t="s">
        <v>5170</v>
      </c>
      <c r="D1987" t="s">
        <v>5171</v>
      </c>
      <c r="E1987" t="s">
        <v>399</v>
      </c>
      <c r="F1987" t="s">
        <v>400</v>
      </c>
      <c r="G1987" t="s">
        <v>5172</v>
      </c>
      <c r="H1987">
        <v>2000</v>
      </c>
      <c r="I1987" t="s">
        <v>15450</v>
      </c>
      <c r="J1987" t="s">
        <v>2211</v>
      </c>
      <c r="K1987" t="s">
        <v>13251</v>
      </c>
      <c r="L1987">
        <v>0</v>
      </c>
      <c r="M1987">
        <v>1</v>
      </c>
      <c r="N1987" t="s">
        <v>49</v>
      </c>
      <c r="O1987" t="s">
        <v>2759</v>
      </c>
      <c r="P1987">
        <v>0</v>
      </c>
      <c r="Q1987" t="s">
        <v>51</v>
      </c>
      <c r="R1987" t="s">
        <v>51</v>
      </c>
      <c r="S1987" t="s">
        <v>13945</v>
      </c>
      <c r="T1987">
        <v>9.1497799013025849E-2</v>
      </c>
      <c r="U1987">
        <v>32</v>
      </c>
      <c r="V1987" t="s">
        <v>15481</v>
      </c>
      <c r="W1987" t="s">
        <v>15481</v>
      </c>
      <c r="X1987" t="s">
        <v>13243</v>
      </c>
      <c r="Y1987" s="102">
        <v>45993.385736689816</v>
      </c>
    </row>
    <row r="1988" spans="1:25" x14ac:dyDescent="0.25">
      <c r="A1988">
        <v>3360</v>
      </c>
      <c r="B1988" t="s">
        <v>5173</v>
      </c>
      <c r="C1988" t="s">
        <v>5174</v>
      </c>
      <c r="D1988" t="s">
        <v>5175</v>
      </c>
      <c r="E1988" t="s">
        <v>399</v>
      </c>
      <c r="F1988" t="s">
        <v>400</v>
      </c>
      <c r="G1988" t="s">
        <v>5162</v>
      </c>
      <c r="H1988">
        <v>2004</v>
      </c>
      <c r="I1988" t="s">
        <v>15440</v>
      </c>
      <c r="J1988" t="s">
        <v>2211</v>
      </c>
      <c r="K1988" t="s">
        <v>13251</v>
      </c>
      <c r="L1988">
        <v>0</v>
      </c>
      <c r="M1988">
        <v>1</v>
      </c>
      <c r="N1988" t="s">
        <v>49</v>
      </c>
      <c r="O1988" t="s">
        <v>479</v>
      </c>
      <c r="P1988">
        <v>0</v>
      </c>
      <c r="Q1988" t="s">
        <v>51</v>
      </c>
      <c r="R1988" t="s">
        <v>51</v>
      </c>
      <c r="S1988" t="s">
        <v>13946</v>
      </c>
      <c r="T1988">
        <v>1.6200313326298825</v>
      </c>
      <c r="U1988">
        <v>43.9</v>
      </c>
      <c r="V1988" t="s">
        <v>15481</v>
      </c>
      <c r="W1988" t="s">
        <v>15481</v>
      </c>
      <c r="X1988" t="s">
        <v>13243</v>
      </c>
      <c r="Y1988" s="102">
        <v>45993.385736689816</v>
      </c>
    </row>
    <row r="1989" spans="1:25" x14ac:dyDescent="0.25">
      <c r="A1989">
        <v>3361</v>
      </c>
      <c r="B1989" t="s">
        <v>5176</v>
      </c>
      <c r="C1989" t="s">
        <v>5177</v>
      </c>
      <c r="D1989" t="s">
        <v>5178</v>
      </c>
      <c r="E1989" t="s">
        <v>399</v>
      </c>
      <c r="F1989" t="s">
        <v>400</v>
      </c>
      <c r="G1989" t="s">
        <v>5162</v>
      </c>
      <c r="H1989">
        <v>2000</v>
      </c>
      <c r="I1989" t="s">
        <v>15450</v>
      </c>
      <c r="J1989" t="s">
        <v>2211</v>
      </c>
      <c r="K1989" t="s">
        <v>13251</v>
      </c>
      <c r="L1989">
        <v>2.4</v>
      </c>
      <c r="M1989">
        <v>1</v>
      </c>
      <c r="N1989" t="s">
        <v>49</v>
      </c>
      <c r="O1989" t="s">
        <v>479</v>
      </c>
      <c r="P1989">
        <v>0</v>
      </c>
      <c r="Q1989" t="s">
        <v>51</v>
      </c>
      <c r="R1989" t="s">
        <v>51</v>
      </c>
      <c r="S1989" t="s">
        <v>13947</v>
      </c>
      <c r="T1989">
        <v>2.2178439999999999</v>
      </c>
      <c r="U1989">
        <v>43</v>
      </c>
      <c r="V1989" t="s">
        <v>15481</v>
      </c>
      <c r="W1989" t="s">
        <v>15481</v>
      </c>
      <c r="X1989" t="s">
        <v>13243</v>
      </c>
      <c r="Y1989" s="102">
        <v>45993.385736689816</v>
      </c>
    </row>
    <row r="1990" spans="1:25" x14ac:dyDescent="0.25">
      <c r="A1990">
        <v>3362</v>
      </c>
      <c r="B1990" t="s">
        <v>5179</v>
      </c>
      <c r="C1990" t="s">
        <v>5180</v>
      </c>
      <c r="D1990" t="s">
        <v>5181</v>
      </c>
      <c r="E1990" t="s">
        <v>399</v>
      </c>
      <c r="F1990" t="s">
        <v>400</v>
      </c>
      <c r="G1990" t="s">
        <v>5182</v>
      </c>
      <c r="H1990">
        <v>1933</v>
      </c>
      <c r="I1990" t="s">
        <v>15470</v>
      </c>
      <c r="J1990" t="s">
        <v>928</v>
      </c>
      <c r="K1990" t="s">
        <v>13344</v>
      </c>
      <c r="L1990">
        <v>2</v>
      </c>
      <c r="M1990">
        <v>1</v>
      </c>
      <c r="N1990" t="s">
        <v>928</v>
      </c>
      <c r="O1990" t="s">
        <v>50</v>
      </c>
      <c r="P1990">
        <v>0</v>
      </c>
      <c r="Q1990" t="s">
        <v>51</v>
      </c>
      <c r="R1990" t="s">
        <v>51</v>
      </c>
      <c r="S1990" t="s">
        <v>13948</v>
      </c>
      <c r="T1990">
        <v>0.53664439848297507</v>
      </c>
      <c r="U1990">
        <v>21.1</v>
      </c>
      <c r="V1990" t="s">
        <v>15172</v>
      </c>
      <c r="W1990" t="s">
        <v>15172</v>
      </c>
      <c r="X1990" t="s">
        <v>13242</v>
      </c>
      <c r="Y1990" s="102">
        <v>45993.385736689816</v>
      </c>
    </row>
    <row r="1991" spans="1:25" x14ac:dyDescent="0.25">
      <c r="A1991">
        <v>3363</v>
      </c>
      <c r="B1991" t="s">
        <v>5183</v>
      </c>
      <c r="C1991" t="s">
        <v>5184</v>
      </c>
      <c r="D1991" t="s">
        <v>5181</v>
      </c>
      <c r="E1991" t="s">
        <v>399</v>
      </c>
      <c r="F1991" t="s">
        <v>400</v>
      </c>
      <c r="G1991" t="s">
        <v>5182</v>
      </c>
      <c r="H1991">
        <v>1962</v>
      </c>
      <c r="I1991" t="s">
        <v>15470</v>
      </c>
      <c r="J1991" t="s">
        <v>928</v>
      </c>
      <c r="K1991" t="s">
        <v>13256</v>
      </c>
      <c r="L1991">
        <v>0</v>
      </c>
      <c r="M1991">
        <v>3</v>
      </c>
      <c r="N1991" t="s">
        <v>928</v>
      </c>
      <c r="O1991" t="s">
        <v>50</v>
      </c>
      <c r="P1991">
        <v>0</v>
      </c>
      <c r="Q1991" t="s">
        <v>51</v>
      </c>
      <c r="R1991" t="s">
        <v>51</v>
      </c>
      <c r="S1991" t="s">
        <v>13948</v>
      </c>
      <c r="T1991">
        <v>1.2114361856365576</v>
      </c>
      <c r="U1991">
        <v>63</v>
      </c>
      <c r="V1991" t="s">
        <v>15172</v>
      </c>
      <c r="W1991" t="s">
        <v>15172</v>
      </c>
      <c r="X1991" t="s">
        <v>13243</v>
      </c>
      <c r="Y1991" s="102">
        <v>45993.385736689816</v>
      </c>
    </row>
    <row r="1992" spans="1:25" x14ac:dyDescent="0.25">
      <c r="A1992">
        <v>3364</v>
      </c>
      <c r="B1992" t="s">
        <v>5185</v>
      </c>
      <c r="C1992" t="s">
        <v>5186</v>
      </c>
      <c r="D1992" t="s">
        <v>5175</v>
      </c>
      <c r="E1992" t="s">
        <v>399</v>
      </c>
      <c r="F1992" t="s">
        <v>400</v>
      </c>
      <c r="G1992" t="s">
        <v>5187</v>
      </c>
      <c r="H1992">
        <v>1944</v>
      </c>
      <c r="I1992" t="s">
        <v>15450</v>
      </c>
      <c r="J1992" t="s">
        <v>48</v>
      </c>
      <c r="K1992" t="s">
        <v>13254</v>
      </c>
      <c r="L1992">
        <v>5</v>
      </c>
      <c r="M1992">
        <v>2</v>
      </c>
      <c r="N1992" t="s">
        <v>165</v>
      </c>
      <c r="O1992" t="s">
        <v>65</v>
      </c>
      <c r="P1992">
        <v>0</v>
      </c>
      <c r="Q1992" t="s">
        <v>51</v>
      </c>
      <c r="R1992" t="s">
        <v>51</v>
      </c>
      <c r="S1992" t="s">
        <v>13946</v>
      </c>
      <c r="T1992">
        <v>7.9575244032190149</v>
      </c>
      <c r="U1992">
        <v>25</v>
      </c>
      <c r="V1992" t="s">
        <v>15481</v>
      </c>
      <c r="W1992" t="s">
        <v>15481</v>
      </c>
      <c r="X1992" t="s">
        <v>13243</v>
      </c>
      <c r="Y1992" s="102">
        <v>45993.385736689816</v>
      </c>
    </row>
    <row r="1993" spans="1:25" x14ac:dyDescent="0.25">
      <c r="A1993">
        <v>3365</v>
      </c>
      <c r="B1993" t="s">
        <v>5188</v>
      </c>
      <c r="C1993" t="s">
        <v>5189</v>
      </c>
      <c r="D1993" t="s">
        <v>5190</v>
      </c>
      <c r="E1993" t="s">
        <v>399</v>
      </c>
      <c r="F1993" t="s">
        <v>400</v>
      </c>
      <c r="G1993" t="s">
        <v>5191</v>
      </c>
      <c r="H1993">
        <v>1975</v>
      </c>
      <c r="I1993" t="s">
        <v>15440</v>
      </c>
      <c r="J1993" t="s">
        <v>2211</v>
      </c>
      <c r="K1993" t="s">
        <v>13251</v>
      </c>
      <c r="L1993">
        <v>0</v>
      </c>
      <c r="M1993">
        <v>1</v>
      </c>
      <c r="N1993" t="s">
        <v>49</v>
      </c>
      <c r="O1993" t="s">
        <v>2759</v>
      </c>
      <c r="P1993">
        <v>0</v>
      </c>
      <c r="Q1993" t="s">
        <v>51</v>
      </c>
      <c r="R1993" t="s">
        <v>51</v>
      </c>
      <c r="S1993" t="s">
        <v>13949</v>
      </c>
      <c r="T1993">
        <v>7.8766940199731161</v>
      </c>
      <c r="U1993">
        <v>27</v>
      </c>
      <c r="V1993" t="s">
        <v>15481</v>
      </c>
      <c r="W1993" t="s">
        <v>15481</v>
      </c>
      <c r="X1993" t="s">
        <v>13243</v>
      </c>
      <c r="Y1993" s="102">
        <v>45993.385736689816</v>
      </c>
    </row>
    <row r="1994" spans="1:25" x14ac:dyDescent="0.25">
      <c r="A1994">
        <v>3366</v>
      </c>
      <c r="B1994" t="s">
        <v>5192</v>
      </c>
      <c r="C1994" t="s">
        <v>5193</v>
      </c>
      <c r="D1994" t="s">
        <v>5194</v>
      </c>
      <c r="E1994" t="s">
        <v>399</v>
      </c>
      <c r="F1994" t="s">
        <v>400</v>
      </c>
      <c r="G1994" t="s">
        <v>5195</v>
      </c>
      <c r="H1994">
        <v>1998</v>
      </c>
      <c r="I1994" t="s">
        <v>15440</v>
      </c>
      <c r="J1994" t="s">
        <v>2211</v>
      </c>
      <c r="K1994" t="s">
        <v>13251</v>
      </c>
      <c r="L1994">
        <v>0</v>
      </c>
      <c r="M1994">
        <v>1</v>
      </c>
      <c r="N1994" t="s">
        <v>49</v>
      </c>
      <c r="O1994" t="s">
        <v>479</v>
      </c>
      <c r="P1994">
        <v>0</v>
      </c>
      <c r="Q1994" t="s">
        <v>51</v>
      </c>
      <c r="R1994" t="s">
        <v>51</v>
      </c>
      <c r="S1994" t="s">
        <v>13950</v>
      </c>
      <c r="T1994">
        <v>2.2480898349660468</v>
      </c>
      <c r="U1994">
        <v>72</v>
      </c>
      <c r="V1994" t="s">
        <v>15481</v>
      </c>
      <c r="W1994" t="s">
        <v>15481</v>
      </c>
      <c r="X1994" t="s">
        <v>13243</v>
      </c>
      <c r="Y1994" s="102">
        <v>45993.385736689816</v>
      </c>
    </row>
    <row r="1995" spans="1:25" x14ac:dyDescent="0.25">
      <c r="A1995">
        <v>3367</v>
      </c>
      <c r="B1995" t="s">
        <v>5196</v>
      </c>
      <c r="C1995" t="s">
        <v>5197</v>
      </c>
      <c r="D1995" t="s">
        <v>5194</v>
      </c>
      <c r="E1995" t="s">
        <v>399</v>
      </c>
      <c r="F1995" t="s">
        <v>400</v>
      </c>
      <c r="G1995" t="s">
        <v>5195</v>
      </c>
      <c r="H1995">
        <v>2001</v>
      </c>
      <c r="I1995" t="s">
        <v>15450</v>
      </c>
      <c r="J1995" t="s">
        <v>2211</v>
      </c>
      <c r="K1995" t="s">
        <v>13251</v>
      </c>
      <c r="L1995">
        <v>0</v>
      </c>
      <c r="M1995">
        <v>1</v>
      </c>
      <c r="N1995" t="s">
        <v>49</v>
      </c>
      <c r="O1995" t="s">
        <v>479</v>
      </c>
      <c r="P1995">
        <v>0</v>
      </c>
      <c r="Q1995" t="s">
        <v>51</v>
      </c>
      <c r="R1995" t="s">
        <v>51</v>
      </c>
      <c r="S1995" t="s">
        <v>13950</v>
      </c>
      <c r="T1995">
        <v>2.9611142967119433</v>
      </c>
      <c r="U1995">
        <v>69</v>
      </c>
      <c r="V1995" t="s">
        <v>15481</v>
      </c>
      <c r="W1995" t="s">
        <v>15481</v>
      </c>
      <c r="X1995" t="s">
        <v>13243</v>
      </c>
      <c r="Y1995" s="102">
        <v>45993.385736689816</v>
      </c>
    </row>
    <row r="1996" spans="1:25" x14ac:dyDescent="0.25">
      <c r="A1996">
        <v>3368</v>
      </c>
      <c r="B1996" t="s">
        <v>5198</v>
      </c>
      <c r="C1996" t="s">
        <v>5199</v>
      </c>
      <c r="D1996" t="s">
        <v>4694</v>
      </c>
      <c r="E1996" t="s">
        <v>399</v>
      </c>
      <c r="F1996" t="s">
        <v>400</v>
      </c>
      <c r="G1996" t="s">
        <v>5200</v>
      </c>
      <c r="H1996">
        <v>2001</v>
      </c>
      <c r="I1996" t="s">
        <v>15440</v>
      </c>
      <c r="J1996" t="s">
        <v>2211</v>
      </c>
      <c r="K1996" t="s">
        <v>13251</v>
      </c>
      <c r="L1996">
        <v>0</v>
      </c>
      <c r="M1996">
        <v>1</v>
      </c>
      <c r="N1996" t="s">
        <v>49</v>
      </c>
      <c r="O1996" t="s">
        <v>2759</v>
      </c>
      <c r="P1996">
        <v>0</v>
      </c>
      <c r="Q1996" t="s">
        <v>51</v>
      </c>
      <c r="R1996" t="s">
        <v>51</v>
      </c>
      <c r="S1996" t="s">
        <v>13951</v>
      </c>
      <c r="T1996">
        <v>2.2412651422393237</v>
      </c>
      <c r="U1996">
        <v>51.66</v>
      </c>
      <c r="V1996" t="s">
        <v>15481</v>
      </c>
      <c r="W1996" t="s">
        <v>15481</v>
      </c>
      <c r="X1996" t="s">
        <v>13243</v>
      </c>
      <c r="Y1996" s="102">
        <v>45993.385736689816</v>
      </c>
    </row>
    <row r="1997" spans="1:25" x14ac:dyDescent="0.25">
      <c r="A1997">
        <v>3369</v>
      </c>
      <c r="B1997" t="s">
        <v>5201</v>
      </c>
      <c r="C1997" t="s">
        <v>5202</v>
      </c>
      <c r="D1997" t="s">
        <v>5203</v>
      </c>
      <c r="E1997" t="s">
        <v>399</v>
      </c>
      <c r="F1997" t="s">
        <v>400</v>
      </c>
      <c r="G1997" t="s">
        <v>5204</v>
      </c>
      <c r="H1997">
        <v>1958</v>
      </c>
      <c r="I1997" t="s">
        <v>15450</v>
      </c>
      <c r="J1997" t="s">
        <v>928</v>
      </c>
      <c r="K1997" t="s">
        <v>13254</v>
      </c>
      <c r="L1997">
        <v>1</v>
      </c>
      <c r="M1997">
        <v>1</v>
      </c>
      <c r="N1997" t="s">
        <v>928</v>
      </c>
      <c r="O1997" t="s">
        <v>50</v>
      </c>
      <c r="P1997">
        <v>0</v>
      </c>
      <c r="Q1997" t="s">
        <v>51</v>
      </c>
      <c r="R1997" t="s">
        <v>51</v>
      </c>
      <c r="S1997" t="s">
        <v>13952</v>
      </c>
      <c r="T1997">
        <v>1.8837351882325242</v>
      </c>
      <c r="U1997">
        <v>22.3</v>
      </c>
      <c r="V1997" t="s">
        <v>15481</v>
      </c>
      <c r="W1997" t="s">
        <v>15481</v>
      </c>
      <c r="X1997" t="s">
        <v>13243</v>
      </c>
      <c r="Y1997" s="102">
        <v>45993.385736689816</v>
      </c>
    </row>
    <row r="1998" spans="1:25" x14ac:dyDescent="0.25">
      <c r="A1998">
        <v>3370</v>
      </c>
      <c r="B1998" t="s">
        <v>5205</v>
      </c>
      <c r="C1998" t="s">
        <v>5206</v>
      </c>
      <c r="D1998" t="s">
        <v>5207</v>
      </c>
      <c r="E1998" t="s">
        <v>399</v>
      </c>
      <c r="F1998" t="s">
        <v>400</v>
      </c>
      <c r="G1998" t="s">
        <v>5208</v>
      </c>
      <c r="H1998">
        <v>2010</v>
      </c>
      <c r="I1998" t="s">
        <v>15440</v>
      </c>
      <c r="J1998" t="s">
        <v>2211</v>
      </c>
      <c r="K1998" t="s">
        <v>13251</v>
      </c>
      <c r="L1998">
        <v>0</v>
      </c>
      <c r="M1998">
        <v>1</v>
      </c>
      <c r="N1998" t="s">
        <v>49</v>
      </c>
      <c r="O1998" t="s">
        <v>50</v>
      </c>
      <c r="P1998">
        <v>0</v>
      </c>
      <c r="Q1998" t="s">
        <v>51</v>
      </c>
      <c r="R1998" t="s">
        <v>51</v>
      </c>
      <c r="S1998" t="s">
        <v>13953</v>
      </c>
      <c r="T1998">
        <v>0.15910273842460684</v>
      </c>
      <c r="U1998">
        <v>62.5</v>
      </c>
      <c r="V1998" t="s">
        <v>15481</v>
      </c>
      <c r="W1998" t="s">
        <v>15481</v>
      </c>
      <c r="X1998" t="s">
        <v>13243</v>
      </c>
      <c r="Y1998" s="102">
        <v>45993.385736689816</v>
      </c>
    </row>
    <row r="1999" spans="1:25" x14ac:dyDescent="0.25">
      <c r="A1999">
        <v>3371</v>
      </c>
      <c r="B1999" t="s">
        <v>5209</v>
      </c>
      <c r="C1999" t="s">
        <v>5210</v>
      </c>
      <c r="D1999" t="s">
        <v>5207</v>
      </c>
      <c r="E1999" t="s">
        <v>399</v>
      </c>
      <c r="F1999" t="s">
        <v>400</v>
      </c>
      <c r="G1999" t="s">
        <v>5211</v>
      </c>
      <c r="H1999">
        <v>2007</v>
      </c>
      <c r="I1999" t="s">
        <v>15440</v>
      </c>
      <c r="J1999" t="s">
        <v>51</v>
      </c>
      <c r="K1999" t="s">
        <v>15442</v>
      </c>
      <c r="L1999">
        <v>12</v>
      </c>
      <c r="M1999">
        <v>1</v>
      </c>
      <c r="N1999" t="s">
        <v>2467</v>
      </c>
      <c r="O1999" t="s">
        <v>116</v>
      </c>
      <c r="P1999">
        <v>0</v>
      </c>
      <c r="Q1999" t="s">
        <v>51</v>
      </c>
      <c r="R1999" t="s">
        <v>51</v>
      </c>
      <c r="S1999" t="s">
        <v>13953</v>
      </c>
      <c r="T1999">
        <v>1.6292459363117937</v>
      </c>
      <c r="U1999">
        <v>27.9</v>
      </c>
      <c r="V1999" t="s">
        <v>15481</v>
      </c>
      <c r="W1999" t="s">
        <v>15481</v>
      </c>
      <c r="X1999" t="s">
        <v>13243</v>
      </c>
      <c r="Y1999" s="102">
        <v>45993.385736689816</v>
      </c>
    </row>
    <row r="2000" spans="1:25" x14ac:dyDescent="0.25">
      <c r="A2000">
        <v>3372</v>
      </c>
      <c r="B2000" t="s">
        <v>5212</v>
      </c>
      <c r="C2000" t="s">
        <v>5213</v>
      </c>
      <c r="D2000" t="s">
        <v>5207</v>
      </c>
      <c r="E2000" t="s">
        <v>399</v>
      </c>
      <c r="F2000" t="s">
        <v>400</v>
      </c>
      <c r="G2000" t="s">
        <v>5214</v>
      </c>
      <c r="H2000">
        <v>2007</v>
      </c>
      <c r="I2000" t="s">
        <v>15450</v>
      </c>
      <c r="J2000" t="s">
        <v>928</v>
      </c>
      <c r="K2000" t="s">
        <v>260</v>
      </c>
      <c r="L2000">
        <v>0.25</v>
      </c>
      <c r="M2000">
        <v>1</v>
      </c>
      <c r="N2000" t="s">
        <v>928</v>
      </c>
      <c r="O2000" t="s">
        <v>50</v>
      </c>
      <c r="P2000">
        <v>0</v>
      </c>
      <c r="Q2000" t="s">
        <v>51</v>
      </c>
      <c r="R2000" t="s">
        <v>51</v>
      </c>
      <c r="S2000" t="s">
        <v>13953</v>
      </c>
      <c r="T2000">
        <v>2.9443063537661338</v>
      </c>
      <c r="U2000">
        <v>28.7</v>
      </c>
      <c r="V2000" t="s">
        <v>15481</v>
      </c>
      <c r="W2000" t="s">
        <v>15481</v>
      </c>
      <c r="X2000" t="s">
        <v>13243</v>
      </c>
      <c r="Y2000" s="102">
        <v>45993.385736689816</v>
      </c>
    </row>
    <row r="2001" spans="1:25" x14ac:dyDescent="0.25">
      <c r="A2001">
        <v>3373</v>
      </c>
      <c r="B2001" t="s">
        <v>5215</v>
      </c>
      <c r="C2001" t="s">
        <v>5216</v>
      </c>
      <c r="D2001" t="s">
        <v>5217</v>
      </c>
      <c r="E2001" t="s">
        <v>399</v>
      </c>
      <c r="F2001" t="s">
        <v>400</v>
      </c>
      <c r="G2001" t="s">
        <v>5218</v>
      </c>
      <c r="H2001">
        <v>2001</v>
      </c>
      <c r="I2001" t="s">
        <v>15440</v>
      </c>
      <c r="J2001" t="s">
        <v>2211</v>
      </c>
      <c r="K2001" t="s">
        <v>13251</v>
      </c>
      <c r="L2001">
        <v>0</v>
      </c>
      <c r="M2001">
        <v>1</v>
      </c>
      <c r="N2001" t="s">
        <v>49</v>
      </c>
      <c r="O2001" t="s">
        <v>479</v>
      </c>
      <c r="P2001">
        <v>0</v>
      </c>
      <c r="Q2001" t="s">
        <v>51</v>
      </c>
      <c r="R2001" t="s">
        <v>51</v>
      </c>
      <c r="S2001" t="s">
        <v>13954</v>
      </c>
      <c r="T2001">
        <v>2.8031548896305422E-2</v>
      </c>
      <c r="U2001">
        <v>65.099999999999994</v>
      </c>
      <c r="V2001" t="s">
        <v>15481</v>
      </c>
      <c r="W2001" t="s">
        <v>15481</v>
      </c>
      <c r="X2001" t="s">
        <v>13243</v>
      </c>
      <c r="Y2001" s="102">
        <v>45993.385736689816</v>
      </c>
    </row>
    <row r="2002" spans="1:25" x14ac:dyDescent="0.25">
      <c r="A2002">
        <v>3374</v>
      </c>
      <c r="B2002" t="s">
        <v>5219</v>
      </c>
      <c r="C2002" t="s">
        <v>5220</v>
      </c>
      <c r="D2002" t="s">
        <v>5217</v>
      </c>
      <c r="E2002" t="s">
        <v>399</v>
      </c>
      <c r="F2002" t="s">
        <v>400</v>
      </c>
      <c r="G2002" t="s">
        <v>5218</v>
      </c>
      <c r="H2002">
        <v>1990</v>
      </c>
      <c r="I2002" t="s">
        <v>15440</v>
      </c>
      <c r="J2002" t="s">
        <v>51</v>
      </c>
      <c r="K2002" t="s">
        <v>15442</v>
      </c>
      <c r="L2002">
        <v>12</v>
      </c>
      <c r="M2002">
        <v>1</v>
      </c>
      <c r="N2002" t="s">
        <v>2467</v>
      </c>
      <c r="O2002" t="s">
        <v>116</v>
      </c>
      <c r="P2002">
        <v>0</v>
      </c>
      <c r="Q2002" t="s">
        <v>51</v>
      </c>
      <c r="R2002" t="s">
        <v>51</v>
      </c>
      <c r="S2002" t="s">
        <v>13954</v>
      </c>
      <c r="T2002">
        <v>0.1792052450979556</v>
      </c>
      <c r="U2002">
        <v>23.6</v>
      </c>
      <c r="V2002" t="s">
        <v>15481</v>
      </c>
      <c r="W2002" t="s">
        <v>15481</v>
      </c>
      <c r="X2002" t="s">
        <v>13243</v>
      </c>
      <c r="Y2002" s="102">
        <v>45993.385736689816</v>
      </c>
    </row>
    <row r="2003" spans="1:25" x14ac:dyDescent="0.25">
      <c r="A2003">
        <v>3375</v>
      </c>
      <c r="B2003" t="s">
        <v>5221</v>
      </c>
      <c r="C2003" t="s">
        <v>5222</v>
      </c>
      <c r="D2003" t="s">
        <v>5223</v>
      </c>
      <c r="E2003" t="s">
        <v>399</v>
      </c>
      <c r="F2003" t="s">
        <v>400</v>
      </c>
      <c r="G2003" t="s">
        <v>449</v>
      </c>
      <c r="H2003">
        <v>1966</v>
      </c>
      <c r="I2003" t="s">
        <v>15470</v>
      </c>
      <c r="J2003" t="s">
        <v>48</v>
      </c>
      <c r="K2003" t="s">
        <v>13251</v>
      </c>
      <c r="L2003">
        <v>0</v>
      </c>
      <c r="M2003">
        <v>3</v>
      </c>
      <c r="N2003" t="s">
        <v>73</v>
      </c>
      <c r="O2003" t="s">
        <v>50</v>
      </c>
      <c r="P2003">
        <v>0</v>
      </c>
      <c r="Q2003" t="s">
        <v>51</v>
      </c>
      <c r="R2003" t="s">
        <v>51</v>
      </c>
      <c r="S2003" t="s">
        <v>13955</v>
      </c>
      <c r="T2003">
        <v>4.0249755883790851E-2</v>
      </c>
      <c r="U2003">
        <v>90</v>
      </c>
      <c r="V2003" t="s">
        <v>15172</v>
      </c>
      <c r="W2003" t="s">
        <v>15172</v>
      </c>
      <c r="X2003" t="s">
        <v>13242</v>
      </c>
      <c r="Y2003" s="102">
        <v>45993.385736689816</v>
      </c>
    </row>
    <row r="2004" spans="1:25" x14ac:dyDescent="0.25">
      <c r="A2004">
        <v>3376</v>
      </c>
      <c r="B2004" t="s">
        <v>5224</v>
      </c>
      <c r="C2004" t="s">
        <v>5225</v>
      </c>
      <c r="D2004" t="s">
        <v>5226</v>
      </c>
      <c r="E2004" t="s">
        <v>399</v>
      </c>
      <c r="F2004" t="s">
        <v>400</v>
      </c>
      <c r="G2004" t="s">
        <v>409</v>
      </c>
      <c r="H2004">
        <v>1962</v>
      </c>
      <c r="I2004" t="s">
        <v>15440</v>
      </c>
      <c r="J2004" t="s">
        <v>48</v>
      </c>
      <c r="K2004" t="s">
        <v>13251</v>
      </c>
      <c r="L2004">
        <v>0</v>
      </c>
      <c r="M2004">
        <v>1</v>
      </c>
      <c r="N2004" t="s">
        <v>49</v>
      </c>
      <c r="O2004" t="s">
        <v>50</v>
      </c>
      <c r="P2004">
        <v>0</v>
      </c>
      <c r="Q2004" t="s">
        <v>51</v>
      </c>
      <c r="R2004" t="s">
        <v>51</v>
      </c>
      <c r="S2004" t="s">
        <v>13956</v>
      </c>
      <c r="T2004">
        <v>2.3708879004166028</v>
      </c>
      <c r="U2004">
        <v>51</v>
      </c>
      <c r="V2004" t="s">
        <v>15172</v>
      </c>
      <c r="W2004" t="s">
        <v>15172</v>
      </c>
      <c r="X2004" t="s">
        <v>13243</v>
      </c>
      <c r="Y2004" s="102">
        <v>45993.385736689816</v>
      </c>
    </row>
    <row r="2005" spans="1:25" x14ac:dyDescent="0.25">
      <c r="A2005">
        <v>3377</v>
      </c>
      <c r="B2005" t="s">
        <v>5228</v>
      </c>
      <c r="C2005" t="s">
        <v>5229</v>
      </c>
      <c r="D2005" t="s">
        <v>5230</v>
      </c>
      <c r="E2005" t="s">
        <v>399</v>
      </c>
      <c r="F2005" t="s">
        <v>400</v>
      </c>
      <c r="G2005" t="s">
        <v>5231</v>
      </c>
      <c r="H2005">
        <v>2014</v>
      </c>
      <c r="I2005" t="s">
        <v>15441</v>
      </c>
      <c r="J2005" t="s">
        <v>2211</v>
      </c>
      <c r="K2005" t="s">
        <v>13325</v>
      </c>
      <c r="L2005">
        <v>2</v>
      </c>
      <c r="M2005">
        <v>1</v>
      </c>
      <c r="N2005" t="s">
        <v>49</v>
      </c>
      <c r="O2005" t="s">
        <v>479</v>
      </c>
      <c r="P2005">
        <v>0</v>
      </c>
      <c r="Q2005" t="s">
        <v>51</v>
      </c>
      <c r="R2005" t="s">
        <v>51</v>
      </c>
      <c r="S2005" t="s">
        <v>13957</v>
      </c>
      <c r="T2005">
        <v>0.94076020284417083</v>
      </c>
      <c r="U2005">
        <v>100</v>
      </c>
      <c r="V2005" t="s">
        <v>15481</v>
      </c>
      <c r="W2005" t="s">
        <v>15481</v>
      </c>
      <c r="X2005" t="s">
        <v>13243</v>
      </c>
      <c r="Y2005" s="102">
        <v>45993.385736689816</v>
      </c>
    </row>
    <row r="2006" spans="1:25" x14ac:dyDescent="0.25">
      <c r="A2006">
        <v>3378</v>
      </c>
      <c r="B2006" t="s">
        <v>5232</v>
      </c>
      <c r="C2006" t="s">
        <v>5233</v>
      </c>
      <c r="D2006" t="s">
        <v>5230</v>
      </c>
      <c r="E2006" t="s">
        <v>399</v>
      </c>
      <c r="F2006" t="s">
        <v>400</v>
      </c>
      <c r="G2006" t="s">
        <v>5234</v>
      </c>
      <c r="H2006">
        <v>2006</v>
      </c>
      <c r="I2006" t="s">
        <v>15440</v>
      </c>
      <c r="J2006" t="s">
        <v>51</v>
      </c>
      <c r="K2006" t="s">
        <v>15442</v>
      </c>
      <c r="L2006">
        <v>6</v>
      </c>
      <c r="M2006">
        <v>1</v>
      </c>
      <c r="N2006" t="s">
        <v>59</v>
      </c>
      <c r="O2006" t="s">
        <v>116</v>
      </c>
      <c r="P2006">
        <v>0</v>
      </c>
      <c r="Q2006" t="s">
        <v>51</v>
      </c>
      <c r="R2006" t="s">
        <v>51</v>
      </c>
      <c r="S2006" t="s">
        <v>13957</v>
      </c>
      <c r="T2006">
        <v>4.9133282257664712</v>
      </c>
      <c r="U2006">
        <v>8</v>
      </c>
      <c r="V2006" t="s">
        <v>15481</v>
      </c>
      <c r="W2006" t="s">
        <v>15481</v>
      </c>
      <c r="X2006" t="s">
        <v>13243</v>
      </c>
      <c r="Y2006" s="102">
        <v>45993.385736689816</v>
      </c>
    </row>
    <row r="2007" spans="1:25" x14ac:dyDescent="0.25">
      <c r="A2007">
        <v>3379</v>
      </c>
      <c r="B2007" t="s">
        <v>5235</v>
      </c>
      <c r="C2007" t="s">
        <v>5236</v>
      </c>
      <c r="D2007" t="s">
        <v>5230</v>
      </c>
      <c r="E2007" t="s">
        <v>399</v>
      </c>
      <c r="F2007" t="s">
        <v>400</v>
      </c>
      <c r="G2007" t="s">
        <v>5237</v>
      </c>
      <c r="H2007">
        <v>1896</v>
      </c>
      <c r="I2007" t="s">
        <v>15450</v>
      </c>
      <c r="J2007" t="s">
        <v>928</v>
      </c>
      <c r="K2007" t="s">
        <v>928</v>
      </c>
      <c r="L2007">
        <v>3</v>
      </c>
      <c r="M2007">
        <v>1</v>
      </c>
      <c r="N2007" t="s">
        <v>59</v>
      </c>
      <c r="O2007" t="s">
        <v>2278</v>
      </c>
      <c r="P2007">
        <v>3</v>
      </c>
      <c r="Q2007" t="s">
        <v>59</v>
      </c>
      <c r="R2007" t="s">
        <v>50</v>
      </c>
      <c r="S2007" t="s">
        <v>13957</v>
      </c>
      <c r="T2007">
        <v>9.0247864767949757</v>
      </c>
      <c r="U2007">
        <v>250.9</v>
      </c>
      <c r="V2007" t="s">
        <v>15481</v>
      </c>
      <c r="W2007" t="s">
        <v>15481</v>
      </c>
      <c r="X2007" t="s">
        <v>13243</v>
      </c>
      <c r="Y2007" s="102">
        <v>45993.385736689816</v>
      </c>
    </row>
    <row r="2008" spans="1:25" x14ac:dyDescent="0.25">
      <c r="A2008">
        <v>3380</v>
      </c>
      <c r="B2008" t="s">
        <v>5238</v>
      </c>
      <c r="C2008" t="s">
        <v>5239</v>
      </c>
      <c r="D2008" t="s">
        <v>5240</v>
      </c>
      <c r="E2008" t="s">
        <v>399</v>
      </c>
      <c r="F2008" t="s">
        <v>400</v>
      </c>
      <c r="G2008" t="s">
        <v>5241</v>
      </c>
      <c r="H2008">
        <v>2006</v>
      </c>
      <c r="I2008" t="s">
        <v>15450</v>
      </c>
      <c r="J2008" t="s">
        <v>2179</v>
      </c>
      <c r="K2008" t="s">
        <v>13344</v>
      </c>
      <c r="L2008">
        <v>8</v>
      </c>
      <c r="M2008">
        <v>1</v>
      </c>
      <c r="N2008" t="s">
        <v>59</v>
      </c>
      <c r="O2008" t="s">
        <v>50</v>
      </c>
      <c r="P2008">
        <v>0</v>
      </c>
      <c r="Q2008" t="s">
        <v>51</v>
      </c>
      <c r="R2008" t="s">
        <v>51</v>
      </c>
      <c r="S2008" t="s">
        <v>13958</v>
      </c>
      <c r="T2008">
        <v>4.0306967224258443</v>
      </c>
      <c r="U2008">
        <v>35.6</v>
      </c>
      <c r="V2008" t="s">
        <v>15481</v>
      </c>
      <c r="W2008" t="s">
        <v>15481</v>
      </c>
      <c r="X2008" t="s">
        <v>13243</v>
      </c>
      <c r="Y2008" s="102">
        <v>45993.385736689816</v>
      </c>
    </row>
    <row r="2009" spans="1:25" x14ac:dyDescent="0.25">
      <c r="A2009">
        <v>3382</v>
      </c>
      <c r="B2009" t="s">
        <v>5242</v>
      </c>
      <c r="C2009" t="s">
        <v>5243</v>
      </c>
      <c r="D2009" t="s">
        <v>5240</v>
      </c>
      <c r="E2009" t="s">
        <v>399</v>
      </c>
      <c r="F2009" t="s">
        <v>400</v>
      </c>
      <c r="G2009" t="s">
        <v>5244</v>
      </c>
      <c r="H2009">
        <v>2007</v>
      </c>
      <c r="I2009" t="s">
        <v>15440</v>
      </c>
      <c r="J2009" t="s">
        <v>2179</v>
      </c>
      <c r="K2009" t="s">
        <v>13344</v>
      </c>
      <c r="L2009">
        <v>5</v>
      </c>
      <c r="M2009">
        <v>1</v>
      </c>
      <c r="N2009" t="s">
        <v>59</v>
      </c>
      <c r="O2009" t="s">
        <v>50</v>
      </c>
      <c r="P2009">
        <v>0</v>
      </c>
      <c r="Q2009" t="s">
        <v>51</v>
      </c>
      <c r="R2009" t="s">
        <v>51</v>
      </c>
      <c r="S2009" t="s">
        <v>13958</v>
      </c>
      <c r="T2009">
        <v>7.1678741543304225</v>
      </c>
      <c r="U2009">
        <v>35.799999999999997</v>
      </c>
      <c r="V2009" t="s">
        <v>15481</v>
      </c>
      <c r="W2009" t="s">
        <v>15481</v>
      </c>
      <c r="X2009" t="s">
        <v>13243</v>
      </c>
      <c r="Y2009" s="102">
        <v>45993.385736689816</v>
      </c>
    </row>
    <row r="2010" spans="1:25" x14ac:dyDescent="0.25">
      <c r="A2010">
        <v>3386</v>
      </c>
      <c r="B2010" t="s">
        <v>5247</v>
      </c>
      <c r="C2010" t="s">
        <v>5248</v>
      </c>
      <c r="D2010" t="s">
        <v>5249</v>
      </c>
      <c r="E2010" t="s">
        <v>399</v>
      </c>
      <c r="F2010" t="s">
        <v>400</v>
      </c>
      <c r="G2010" t="s">
        <v>5246</v>
      </c>
      <c r="H2010">
        <v>1914</v>
      </c>
      <c r="I2010" t="s">
        <v>15450</v>
      </c>
      <c r="J2010" t="s">
        <v>48</v>
      </c>
      <c r="K2010" t="s">
        <v>13251</v>
      </c>
      <c r="L2010">
        <v>0</v>
      </c>
      <c r="M2010">
        <v>1</v>
      </c>
      <c r="N2010" t="s">
        <v>59</v>
      </c>
      <c r="O2010" t="s">
        <v>2278</v>
      </c>
      <c r="P2010">
        <v>0</v>
      </c>
      <c r="Q2010" t="s">
        <v>51</v>
      </c>
      <c r="R2010" t="s">
        <v>51</v>
      </c>
      <c r="S2010" t="s">
        <v>13959</v>
      </c>
      <c r="T2010">
        <v>0.45425312630201542</v>
      </c>
      <c r="U2010">
        <v>92</v>
      </c>
      <c r="V2010" t="s">
        <v>15481</v>
      </c>
      <c r="W2010" t="s">
        <v>15481</v>
      </c>
      <c r="X2010" t="s">
        <v>13243</v>
      </c>
      <c r="Y2010" s="102">
        <v>45993.385736689816</v>
      </c>
    </row>
    <row r="2011" spans="1:25" x14ac:dyDescent="0.25">
      <c r="A2011">
        <v>3387</v>
      </c>
      <c r="B2011" t="s">
        <v>5250</v>
      </c>
      <c r="C2011" t="s">
        <v>5251</v>
      </c>
      <c r="D2011" t="s">
        <v>5252</v>
      </c>
      <c r="E2011" t="s">
        <v>399</v>
      </c>
      <c r="F2011" t="s">
        <v>400</v>
      </c>
      <c r="G2011" t="s">
        <v>5253</v>
      </c>
      <c r="H2011">
        <v>1962</v>
      </c>
      <c r="I2011" t="s">
        <v>15440</v>
      </c>
      <c r="J2011" t="s">
        <v>2211</v>
      </c>
      <c r="K2011" t="s">
        <v>13251</v>
      </c>
      <c r="L2011">
        <v>0</v>
      </c>
      <c r="M2011">
        <v>1</v>
      </c>
      <c r="N2011" t="s">
        <v>49</v>
      </c>
      <c r="O2011" t="s">
        <v>65</v>
      </c>
      <c r="P2011">
        <v>0</v>
      </c>
      <c r="Q2011" t="s">
        <v>51</v>
      </c>
      <c r="R2011" t="s">
        <v>51</v>
      </c>
      <c r="S2011" t="s">
        <v>13960</v>
      </c>
      <c r="T2011">
        <v>0.73209731561307234</v>
      </c>
      <c r="U2011">
        <v>20</v>
      </c>
      <c r="V2011" t="s">
        <v>15481</v>
      </c>
      <c r="W2011" t="s">
        <v>15481</v>
      </c>
      <c r="X2011" t="s">
        <v>13243</v>
      </c>
      <c r="Y2011" s="102">
        <v>45993.385736689816</v>
      </c>
    </row>
    <row r="2012" spans="1:25" x14ac:dyDescent="0.25">
      <c r="A2012">
        <v>3388</v>
      </c>
      <c r="B2012" t="s">
        <v>5254</v>
      </c>
      <c r="C2012" t="s">
        <v>5255</v>
      </c>
      <c r="D2012" t="s">
        <v>5252</v>
      </c>
      <c r="E2012" t="s">
        <v>399</v>
      </c>
      <c r="F2012" t="s">
        <v>400</v>
      </c>
      <c r="G2012" t="s">
        <v>5256</v>
      </c>
      <c r="H2012">
        <v>1962</v>
      </c>
      <c r="I2012" t="s">
        <v>15440</v>
      </c>
      <c r="J2012" t="s">
        <v>2211</v>
      </c>
      <c r="K2012" t="s">
        <v>13251</v>
      </c>
      <c r="L2012">
        <v>0</v>
      </c>
      <c r="M2012">
        <v>1</v>
      </c>
      <c r="N2012" t="s">
        <v>49</v>
      </c>
      <c r="O2012" t="s">
        <v>65</v>
      </c>
      <c r="P2012">
        <v>0</v>
      </c>
      <c r="Q2012" t="s">
        <v>51</v>
      </c>
      <c r="R2012" t="s">
        <v>51</v>
      </c>
      <c r="S2012" t="s">
        <v>13960</v>
      </c>
      <c r="T2012">
        <v>1.0003362553815116</v>
      </c>
      <c r="U2012">
        <v>16</v>
      </c>
      <c r="V2012" t="s">
        <v>15481</v>
      </c>
      <c r="W2012" t="s">
        <v>15481</v>
      </c>
      <c r="X2012" t="s">
        <v>13243</v>
      </c>
      <c r="Y2012" s="102">
        <v>45993.385736689816</v>
      </c>
    </row>
    <row r="2013" spans="1:25" x14ac:dyDescent="0.25">
      <c r="A2013">
        <v>3389</v>
      </c>
      <c r="B2013" t="s">
        <v>5257</v>
      </c>
      <c r="C2013" t="s">
        <v>5258</v>
      </c>
      <c r="D2013" t="s">
        <v>5259</v>
      </c>
      <c r="E2013" t="s">
        <v>399</v>
      </c>
      <c r="F2013" t="s">
        <v>400</v>
      </c>
      <c r="G2013" t="s">
        <v>5260</v>
      </c>
      <c r="H2013">
        <v>1915</v>
      </c>
      <c r="I2013" t="s">
        <v>15450</v>
      </c>
      <c r="J2013" t="s">
        <v>48</v>
      </c>
      <c r="K2013" t="s">
        <v>13251</v>
      </c>
      <c r="L2013">
        <v>0</v>
      </c>
      <c r="M2013">
        <v>1</v>
      </c>
      <c r="N2013" t="s">
        <v>59</v>
      </c>
      <c r="O2013" t="s">
        <v>2278</v>
      </c>
      <c r="P2013">
        <v>0</v>
      </c>
      <c r="Q2013" t="s">
        <v>51</v>
      </c>
      <c r="R2013" t="s">
        <v>51</v>
      </c>
      <c r="S2013" t="s">
        <v>13961</v>
      </c>
      <c r="T2013">
        <v>0.47502878420217887</v>
      </c>
      <c r="U2013">
        <v>51</v>
      </c>
      <c r="V2013" t="s">
        <v>15481</v>
      </c>
      <c r="W2013" t="s">
        <v>15481</v>
      </c>
      <c r="X2013" t="s">
        <v>13243</v>
      </c>
      <c r="Y2013" s="102">
        <v>45993.385736689816</v>
      </c>
    </row>
    <row r="2014" spans="1:25" x14ac:dyDescent="0.25">
      <c r="A2014">
        <v>3390</v>
      </c>
      <c r="B2014" t="s">
        <v>5261</v>
      </c>
      <c r="C2014" t="s">
        <v>5262</v>
      </c>
      <c r="D2014" t="s">
        <v>5263</v>
      </c>
      <c r="E2014" t="s">
        <v>399</v>
      </c>
      <c r="F2014" t="s">
        <v>400</v>
      </c>
      <c r="G2014" t="s">
        <v>5264</v>
      </c>
      <c r="H2014">
        <v>1901</v>
      </c>
      <c r="I2014" t="s">
        <v>15450</v>
      </c>
      <c r="J2014" t="s">
        <v>928</v>
      </c>
      <c r="K2014" t="s">
        <v>928</v>
      </c>
      <c r="L2014">
        <v>0</v>
      </c>
      <c r="M2014">
        <v>1</v>
      </c>
      <c r="N2014" t="s">
        <v>59</v>
      </c>
      <c r="O2014" t="s">
        <v>2278</v>
      </c>
      <c r="P2014">
        <v>0</v>
      </c>
      <c r="Q2014" t="s">
        <v>51</v>
      </c>
      <c r="R2014" t="s">
        <v>51</v>
      </c>
      <c r="S2014" t="s">
        <v>13962</v>
      </c>
      <c r="T2014">
        <v>3.8393799020918862</v>
      </c>
      <c r="U2014">
        <v>61</v>
      </c>
      <c r="V2014" t="s">
        <v>15481</v>
      </c>
      <c r="W2014" t="s">
        <v>15481</v>
      </c>
      <c r="X2014" t="s">
        <v>13243</v>
      </c>
      <c r="Y2014" s="102">
        <v>45993.385736689816</v>
      </c>
    </row>
    <row r="2015" spans="1:25" x14ac:dyDescent="0.25">
      <c r="A2015">
        <v>3391</v>
      </c>
      <c r="B2015" t="s">
        <v>5265</v>
      </c>
      <c r="C2015" t="s">
        <v>5266</v>
      </c>
      <c r="D2015" t="s">
        <v>5267</v>
      </c>
      <c r="E2015" t="s">
        <v>399</v>
      </c>
      <c r="F2015" t="s">
        <v>400</v>
      </c>
      <c r="G2015" t="s">
        <v>5268</v>
      </c>
      <c r="H2015">
        <v>1935</v>
      </c>
      <c r="I2015" t="s">
        <v>15489</v>
      </c>
      <c r="J2015" t="s">
        <v>48</v>
      </c>
      <c r="K2015" t="s">
        <v>13254</v>
      </c>
      <c r="L2015">
        <v>2</v>
      </c>
      <c r="M2015">
        <v>2</v>
      </c>
      <c r="N2015" t="s">
        <v>165</v>
      </c>
      <c r="O2015" t="s">
        <v>479</v>
      </c>
      <c r="P2015">
        <v>0</v>
      </c>
      <c r="Q2015" t="s">
        <v>51</v>
      </c>
      <c r="R2015" t="s">
        <v>51</v>
      </c>
      <c r="S2015" t="s">
        <v>13512</v>
      </c>
      <c r="T2015">
        <v>8.098093979018714E-2</v>
      </c>
      <c r="U2015">
        <v>80</v>
      </c>
      <c r="V2015" t="s">
        <v>15172</v>
      </c>
      <c r="W2015" t="s">
        <v>15172</v>
      </c>
      <c r="X2015" t="s">
        <v>13243</v>
      </c>
      <c r="Y2015" s="102">
        <v>45993.385736689816</v>
      </c>
    </row>
    <row r="2016" spans="1:25" x14ac:dyDescent="0.25">
      <c r="A2016">
        <v>3392</v>
      </c>
      <c r="B2016" t="s">
        <v>13963</v>
      </c>
      <c r="C2016" t="s">
        <v>5269</v>
      </c>
      <c r="D2016" t="s">
        <v>5267</v>
      </c>
      <c r="E2016" t="s">
        <v>399</v>
      </c>
      <c r="F2016" t="s">
        <v>400</v>
      </c>
      <c r="G2016" t="s">
        <v>5268</v>
      </c>
      <c r="H2016">
        <v>1949</v>
      </c>
      <c r="I2016" t="s">
        <v>15441</v>
      </c>
      <c r="J2016" t="s">
        <v>51</v>
      </c>
      <c r="K2016" t="s">
        <v>15442</v>
      </c>
      <c r="L2016">
        <v>5.7</v>
      </c>
      <c r="M2016">
        <v>3</v>
      </c>
      <c r="N2016" t="s">
        <v>59</v>
      </c>
      <c r="O2016" t="s">
        <v>116</v>
      </c>
      <c r="P2016">
        <v>0</v>
      </c>
      <c r="Q2016" t="s">
        <v>51</v>
      </c>
      <c r="R2016" t="s">
        <v>51</v>
      </c>
      <c r="S2016" t="s">
        <v>13512</v>
      </c>
      <c r="T2016">
        <v>0.17643206447424481</v>
      </c>
      <c r="U2016">
        <v>40</v>
      </c>
      <c r="V2016" t="s">
        <v>15172</v>
      </c>
      <c r="W2016" t="s">
        <v>15172</v>
      </c>
      <c r="X2016" t="s">
        <v>13243</v>
      </c>
      <c r="Y2016" s="102">
        <v>45993.385736689816</v>
      </c>
    </row>
    <row r="2017" spans="1:25" x14ac:dyDescent="0.25">
      <c r="A2017">
        <v>3393</v>
      </c>
      <c r="B2017" t="s">
        <v>5270</v>
      </c>
      <c r="C2017" t="s">
        <v>5271</v>
      </c>
      <c r="D2017" t="s">
        <v>5267</v>
      </c>
      <c r="E2017" t="s">
        <v>399</v>
      </c>
      <c r="F2017" t="s">
        <v>400</v>
      </c>
      <c r="G2017" t="s">
        <v>5272</v>
      </c>
      <c r="H2017">
        <v>1935</v>
      </c>
      <c r="I2017" t="s">
        <v>15450</v>
      </c>
      <c r="J2017" t="s">
        <v>928</v>
      </c>
      <c r="K2017" t="s">
        <v>13254</v>
      </c>
      <c r="L2017">
        <v>10</v>
      </c>
      <c r="M2017">
        <v>1</v>
      </c>
      <c r="N2017" t="s">
        <v>928</v>
      </c>
      <c r="O2017" t="s">
        <v>50</v>
      </c>
      <c r="P2017">
        <v>0</v>
      </c>
      <c r="Q2017" t="s">
        <v>51</v>
      </c>
      <c r="R2017" t="s">
        <v>51</v>
      </c>
      <c r="S2017" t="s">
        <v>13512</v>
      </c>
      <c r="T2017">
        <v>0.66492699477835837</v>
      </c>
      <c r="U2017">
        <v>21</v>
      </c>
      <c r="V2017" t="s">
        <v>15172</v>
      </c>
      <c r="W2017" t="s">
        <v>15172</v>
      </c>
      <c r="X2017" t="s">
        <v>13243</v>
      </c>
      <c r="Y2017" s="102">
        <v>45993.385736689816</v>
      </c>
    </row>
    <row r="2018" spans="1:25" x14ac:dyDescent="0.25">
      <c r="A2018">
        <v>3394</v>
      </c>
      <c r="B2018" t="s">
        <v>5273</v>
      </c>
      <c r="C2018" t="s">
        <v>5274</v>
      </c>
      <c r="D2018" t="s">
        <v>5267</v>
      </c>
      <c r="E2018" t="s">
        <v>399</v>
      </c>
      <c r="F2018" t="s">
        <v>400</v>
      </c>
      <c r="G2018" t="s">
        <v>5275</v>
      </c>
      <c r="H2018">
        <v>1982</v>
      </c>
      <c r="I2018" t="s">
        <v>15450</v>
      </c>
      <c r="J2018" t="s">
        <v>51</v>
      </c>
      <c r="K2018" t="s">
        <v>15442</v>
      </c>
      <c r="L2018">
        <v>0</v>
      </c>
      <c r="M2018">
        <v>2</v>
      </c>
      <c r="N2018" t="s">
        <v>59</v>
      </c>
      <c r="O2018" t="s">
        <v>116</v>
      </c>
      <c r="P2018">
        <v>0</v>
      </c>
      <c r="Q2018" t="s">
        <v>51</v>
      </c>
      <c r="R2018" t="s">
        <v>51</v>
      </c>
      <c r="S2018" t="s">
        <v>13512</v>
      </c>
      <c r="T2018">
        <v>4.3262994068407563</v>
      </c>
      <c r="U2018">
        <v>20</v>
      </c>
      <c r="V2018" t="s">
        <v>15172</v>
      </c>
      <c r="W2018" t="s">
        <v>15172</v>
      </c>
      <c r="X2018" t="s">
        <v>13243</v>
      </c>
      <c r="Y2018" s="102">
        <v>45993.385736689816</v>
      </c>
    </row>
    <row r="2019" spans="1:25" x14ac:dyDescent="0.25">
      <c r="A2019">
        <v>3395</v>
      </c>
      <c r="B2019" t="s">
        <v>5276</v>
      </c>
      <c r="C2019" t="s">
        <v>5277</v>
      </c>
      <c r="D2019" t="s">
        <v>5267</v>
      </c>
      <c r="E2019" t="s">
        <v>399</v>
      </c>
      <c r="F2019" t="s">
        <v>400</v>
      </c>
      <c r="G2019" t="s">
        <v>5278</v>
      </c>
      <c r="H2019">
        <v>1935</v>
      </c>
      <c r="I2019" t="s">
        <v>15489</v>
      </c>
      <c r="J2019" t="s">
        <v>2179</v>
      </c>
      <c r="K2019" t="s">
        <v>13254</v>
      </c>
      <c r="L2019">
        <v>3.5</v>
      </c>
      <c r="M2019">
        <v>4</v>
      </c>
      <c r="N2019" t="s">
        <v>928</v>
      </c>
      <c r="O2019" t="s">
        <v>50</v>
      </c>
      <c r="P2019">
        <v>0</v>
      </c>
      <c r="Q2019" t="s">
        <v>51</v>
      </c>
      <c r="R2019" t="s">
        <v>51</v>
      </c>
      <c r="S2019" t="s">
        <v>13512</v>
      </c>
      <c r="T2019">
        <v>9.1315759044629274</v>
      </c>
      <c r="U2019">
        <v>78</v>
      </c>
      <c r="V2019" t="s">
        <v>15172</v>
      </c>
      <c r="W2019" t="s">
        <v>15172</v>
      </c>
      <c r="X2019" t="s">
        <v>13243</v>
      </c>
      <c r="Y2019" s="102">
        <v>45993.385736689816</v>
      </c>
    </row>
    <row r="2020" spans="1:25" x14ac:dyDescent="0.25">
      <c r="A2020">
        <v>3403</v>
      </c>
      <c r="B2020" t="s">
        <v>5279</v>
      </c>
      <c r="C2020" t="s">
        <v>5280</v>
      </c>
      <c r="D2020" t="s">
        <v>5281</v>
      </c>
      <c r="E2020" t="s">
        <v>399</v>
      </c>
      <c r="F2020" t="s">
        <v>400</v>
      </c>
      <c r="G2020" t="s">
        <v>5282</v>
      </c>
      <c r="H2020">
        <v>2002</v>
      </c>
      <c r="I2020" t="s">
        <v>15440</v>
      </c>
      <c r="J2020" t="s">
        <v>2211</v>
      </c>
      <c r="K2020" t="s">
        <v>13251</v>
      </c>
      <c r="L2020">
        <v>0</v>
      </c>
      <c r="M2020">
        <v>1</v>
      </c>
      <c r="N2020" t="s">
        <v>49</v>
      </c>
      <c r="O2020" t="s">
        <v>479</v>
      </c>
      <c r="P2020">
        <v>0</v>
      </c>
      <c r="Q2020" t="s">
        <v>51</v>
      </c>
      <c r="R2020" t="s">
        <v>51</v>
      </c>
      <c r="S2020" t="s">
        <v>13965</v>
      </c>
      <c r="T2020">
        <v>2.543396376482284</v>
      </c>
      <c r="U2020">
        <v>58.9</v>
      </c>
      <c r="V2020" t="s">
        <v>15481</v>
      </c>
      <c r="W2020" t="s">
        <v>15481</v>
      </c>
      <c r="X2020" t="s">
        <v>13243</v>
      </c>
      <c r="Y2020" s="102">
        <v>45993.385736689816</v>
      </c>
    </row>
    <row r="2021" spans="1:25" x14ac:dyDescent="0.25">
      <c r="A2021">
        <v>3405</v>
      </c>
      <c r="B2021" t="s">
        <v>5284</v>
      </c>
      <c r="C2021" t="s">
        <v>5285</v>
      </c>
      <c r="D2021" t="s">
        <v>4694</v>
      </c>
      <c r="E2021" t="s">
        <v>399</v>
      </c>
      <c r="F2021" t="s">
        <v>400</v>
      </c>
      <c r="G2021" t="s">
        <v>5286</v>
      </c>
      <c r="H2021">
        <v>1957</v>
      </c>
      <c r="I2021" t="s">
        <v>15440</v>
      </c>
      <c r="J2021" t="s">
        <v>928</v>
      </c>
      <c r="K2021" t="s">
        <v>260</v>
      </c>
      <c r="L2021">
        <v>0.3</v>
      </c>
      <c r="M2021">
        <v>1</v>
      </c>
      <c r="N2021" t="s">
        <v>928</v>
      </c>
      <c r="O2021" t="s">
        <v>50</v>
      </c>
      <c r="P2021">
        <v>0</v>
      </c>
      <c r="Q2021" t="s">
        <v>51</v>
      </c>
      <c r="R2021" t="s">
        <v>51</v>
      </c>
      <c r="S2021" t="s">
        <v>13966</v>
      </c>
      <c r="T2021">
        <v>0.2878740077440386</v>
      </c>
      <c r="U2021">
        <v>24</v>
      </c>
      <c r="V2021" t="s">
        <v>15481</v>
      </c>
      <c r="W2021" t="s">
        <v>15481</v>
      </c>
      <c r="X2021" t="s">
        <v>13243</v>
      </c>
      <c r="Y2021" s="102">
        <v>45993.385736689816</v>
      </c>
    </row>
    <row r="2022" spans="1:25" x14ac:dyDescent="0.25">
      <c r="A2022">
        <v>3407</v>
      </c>
      <c r="B2022" t="s">
        <v>5287</v>
      </c>
      <c r="C2022" t="s">
        <v>5288</v>
      </c>
      <c r="D2022" t="s">
        <v>5289</v>
      </c>
      <c r="E2022" t="s">
        <v>399</v>
      </c>
      <c r="F2022" t="s">
        <v>400</v>
      </c>
      <c r="G2022" t="s">
        <v>5290</v>
      </c>
      <c r="H2022">
        <v>1982</v>
      </c>
      <c r="I2022" t="s">
        <v>15450</v>
      </c>
      <c r="J2022" t="s">
        <v>2179</v>
      </c>
      <c r="K2022" t="s">
        <v>13344</v>
      </c>
      <c r="L2022">
        <v>2</v>
      </c>
      <c r="M2022">
        <v>1</v>
      </c>
      <c r="N2022" t="s">
        <v>59</v>
      </c>
      <c r="O2022" t="s">
        <v>50</v>
      </c>
      <c r="P2022">
        <v>0</v>
      </c>
      <c r="Q2022" t="s">
        <v>51</v>
      </c>
      <c r="R2022" t="s">
        <v>51</v>
      </c>
      <c r="S2022" t="s">
        <v>13967</v>
      </c>
      <c r="T2022">
        <v>2.0513903601773844</v>
      </c>
      <c r="U2022">
        <v>52</v>
      </c>
      <c r="V2022" t="s">
        <v>15481</v>
      </c>
      <c r="W2022" t="s">
        <v>15481</v>
      </c>
      <c r="X2022" t="s">
        <v>13243</v>
      </c>
      <c r="Y2022" s="102">
        <v>45993.385736689816</v>
      </c>
    </row>
    <row r="2023" spans="1:25" x14ac:dyDescent="0.25">
      <c r="A2023">
        <v>3408</v>
      </c>
      <c r="B2023" t="s">
        <v>5291</v>
      </c>
      <c r="C2023" t="s">
        <v>5292</v>
      </c>
      <c r="D2023" t="s">
        <v>5289</v>
      </c>
      <c r="E2023" t="s">
        <v>399</v>
      </c>
      <c r="F2023" t="s">
        <v>400</v>
      </c>
      <c r="G2023" t="s">
        <v>5293</v>
      </c>
      <c r="H2023">
        <v>1960</v>
      </c>
      <c r="I2023" t="s">
        <v>15450</v>
      </c>
      <c r="J2023" t="s">
        <v>928</v>
      </c>
      <c r="K2023" t="s">
        <v>260</v>
      </c>
      <c r="L2023">
        <v>0.25</v>
      </c>
      <c r="M2023">
        <v>1</v>
      </c>
      <c r="N2023" t="s">
        <v>928</v>
      </c>
      <c r="O2023" t="s">
        <v>50</v>
      </c>
      <c r="P2023">
        <v>0</v>
      </c>
      <c r="Q2023" t="s">
        <v>51</v>
      </c>
      <c r="R2023" t="s">
        <v>51</v>
      </c>
      <c r="S2023" t="s">
        <v>13967</v>
      </c>
      <c r="T2023">
        <v>4.2749246532191334</v>
      </c>
      <c r="U2023">
        <v>52</v>
      </c>
      <c r="V2023" t="s">
        <v>15481</v>
      </c>
      <c r="W2023" t="s">
        <v>15481</v>
      </c>
      <c r="X2023" t="s">
        <v>13243</v>
      </c>
      <c r="Y2023" s="102">
        <v>45993.385736689816</v>
      </c>
    </row>
    <row r="2024" spans="1:25" x14ac:dyDescent="0.25">
      <c r="A2024">
        <v>3409</v>
      </c>
      <c r="B2024" t="s">
        <v>5294</v>
      </c>
      <c r="C2024" t="s">
        <v>5295</v>
      </c>
      <c r="D2024" t="s">
        <v>5296</v>
      </c>
      <c r="E2024" t="s">
        <v>399</v>
      </c>
      <c r="F2024" t="s">
        <v>400</v>
      </c>
      <c r="G2024" t="s">
        <v>5297</v>
      </c>
      <c r="H2024">
        <v>1991</v>
      </c>
      <c r="I2024" t="s">
        <v>15440</v>
      </c>
      <c r="J2024" t="s">
        <v>48</v>
      </c>
      <c r="K2024" t="s">
        <v>13251</v>
      </c>
      <c r="L2024">
        <v>0</v>
      </c>
      <c r="M2024">
        <v>3</v>
      </c>
      <c r="N2024" t="s">
        <v>64</v>
      </c>
      <c r="O2024" t="s">
        <v>65</v>
      </c>
      <c r="P2024">
        <v>0</v>
      </c>
      <c r="Q2024" t="s">
        <v>51</v>
      </c>
      <c r="R2024" t="s">
        <v>51</v>
      </c>
      <c r="S2024" t="s">
        <v>13968</v>
      </c>
      <c r="T2024">
        <v>2.8286208737292884</v>
      </c>
      <c r="U2024">
        <v>60</v>
      </c>
      <c r="V2024" t="s">
        <v>15481</v>
      </c>
      <c r="W2024" t="s">
        <v>15481</v>
      </c>
      <c r="X2024" t="s">
        <v>13243</v>
      </c>
      <c r="Y2024" s="102">
        <v>45993.385736689816</v>
      </c>
    </row>
    <row r="2025" spans="1:25" x14ac:dyDescent="0.25">
      <c r="A2025">
        <v>3410</v>
      </c>
      <c r="B2025" t="s">
        <v>5298</v>
      </c>
      <c r="C2025" t="s">
        <v>5299</v>
      </c>
      <c r="D2025" t="s">
        <v>5296</v>
      </c>
      <c r="E2025" t="s">
        <v>399</v>
      </c>
      <c r="F2025" t="s">
        <v>400</v>
      </c>
      <c r="G2025" t="s">
        <v>5300</v>
      </c>
      <c r="H2025">
        <v>1991</v>
      </c>
      <c r="I2025" t="s">
        <v>15440</v>
      </c>
      <c r="J2025" t="s">
        <v>2211</v>
      </c>
      <c r="K2025" t="s">
        <v>13251</v>
      </c>
      <c r="L2025">
        <v>0</v>
      </c>
      <c r="M2025">
        <v>1</v>
      </c>
      <c r="N2025" t="s">
        <v>49</v>
      </c>
      <c r="O2025" t="s">
        <v>479</v>
      </c>
      <c r="P2025">
        <v>0</v>
      </c>
      <c r="Q2025" t="s">
        <v>51</v>
      </c>
      <c r="R2025" t="s">
        <v>51</v>
      </c>
      <c r="S2025" t="s">
        <v>13968</v>
      </c>
      <c r="T2025">
        <v>3.8368287131379466</v>
      </c>
      <c r="U2025">
        <v>38</v>
      </c>
      <c r="V2025" t="s">
        <v>15481</v>
      </c>
      <c r="W2025" t="s">
        <v>15481</v>
      </c>
      <c r="X2025" t="s">
        <v>13243</v>
      </c>
      <c r="Y2025" s="102">
        <v>45993.385736689816</v>
      </c>
    </row>
    <row r="2026" spans="1:25" x14ac:dyDescent="0.25">
      <c r="A2026">
        <v>3411</v>
      </c>
      <c r="B2026" t="s">
        <v>5301</v>
      </c>
      <c r="C2026" t="s">
        <v>5302</v>
      </c>
      <c r="D2026" t="s">
        <v>5281</v>
      </c>
      <c r="E2026" t="s">
        <v>399</v>
      </c>
      <c r="F2026" t="s">
        <v>400</v>
      </c>
      <c r="G2026" t="s">
        <v>5283</v>
      </c>
      <c r="H2026">
        <v>2010</v>
      </c>
      <c r="I2026" t="s">
        <v>15440</v>
      </c>
      <c r="J2026" t="s">
        <v>2211</v>
      </c>
      <c r="K2026" t="s">
        <v>13256</v>
      </c>
      <c r="L2026">
        <v>0</v>
      </c>
      <c r="M2026">
        <v>1</v>
      </c>
      <c r="N2026" t="s">
        <v>49</v>
      </c>
      <c r="O2026" t="s">
        <v>479</v>
      </c>
      <c r="P2026">
        <v>0</v>
      </c>
      <c r="Q2026" t="s">
        <v>51</v>
      </c>
      <c r="R2026" t="s">
        <v>51</v>
      </c>
      <c r="S2026" t="s">
        <v>13969</v>
      </c>
      <c r="T2026">
        <v>0.30265949996000291</v>
      </c>
      <c r="U2026">
        <v>57.2</v>
      </c>
      <c r="V2026" t="s">
        <v>15481</v>
      </c>
      <c r="W2026" t="s">
        <v>15481</v>
      </c>
      <c r="X2026" t="s">
        <v>13243</v>
      </c>
      <c r="Y2026" s="102">
        <v>45993.385736689816</v>
      </c>
    </row>
    <row r="2027" spans="1:25" x14ac:dyDescent="0.25">
      <c r="A2027">
        <v>3412</v>
      </c>
      <c r="B2027" t="s">
        <v>15293</v>
      </c>
      <c r="C2027" t="s">
        <v>15294</v>
      </c>
      <c r="D2027" t="s">
        <v>5281</v>
      </c>
      <c r="E2027" t="s">
        <v>399</v>
      </c>
      <c r="F2027" t="s">
        <v>400</v>
      </c>
      <c r="G2027" t="s">
        <v>15295</v>
      </c>
      <c r="H2027">
        <v>2020</v>
      </c>
      <c r="I2027" t="s">
        <v>15441</v>
      </c>
      <c r="J2027" t="s">
        <v>2179</v>
      </c>
      <c r="K2027" t="s">
        <v>13344</v>
      </c>
      <c r="L2027">
        <v>4.5</v>
      </c>
      <c r="M2027">
        <v>1</v>
      </c>
      <c r="N2027" t="s">
        <v>59</v>
      </c>
      <c r="O2027" t="s">
        <v>50</v>
      </c>
      <c r="P2027">
        <v>0</v>
      </c>
      <c r="Q2027" t="s">
        <v>51</v>
      </c>
      <c r="R2027" t="s">
        <v>51</v>
      </c>
      <c r="S2027" t="s">
        <v>13969</v>
      </c>
      <c r="T2027">
        <v>2.0893290297740852</v>
      </c>
      <c r="U2027">
        <v>55</v>
      </c>
      <c r="V2027" t="s">
        <v>15481</v>
      </c>
      <c r="W2027" t="s">
        <v>15481</v>
      </c>
      <c r="X2027" t="s">
        <v>13243</v>
      </c>
      <c r="Y2027" s="102">
        <v>45993.385736689816</v>
      </c>
    </row>
    <row r="2028" spans="1:25" x14ac:dyDescent="0.25">
      <c r="A2028">
        <v>3413</v>
      </c>
      <c r="B2028" t="s">
        <v>15296</v>
      </c>
      <c r="C2028" t="s">
        <v>15297</v>
      </c>
      <c r="D2028" t="s">
        <v>5281</v>
      </c>
      <c r="E2028" t="s">
        <v>399</v>
      </c>
      <c r="F2028" t="s">
        <v>400</v>
      </c>
      <c r="G2028" t="s">
        <v>5303</v>
      </c>
      <c r="H2028">
        <v>2020</v>
      </c>
      <c r="I2028" t="s">
        <v>15441</v>
      </c>
      <c r="J2028" t="s">
        <v>2179</v>
      </c>
      <c r="K2028" t="s">
        <v>13344</v>
      </c>
      <c r="L2028">
        <v>4.5</v>
      </c>
      <c r="M2028">
        <v>1</v>
      </c>
      <c r="N2028" t="s">
        <v>59</v>
      </c>
      <c r="O2028" t="s">
        <v>50</v>
      </c>
      <c r="P2028">
        <v>0</v>
      </c>
      <c r="Q2028" t="s">
        <v>51</v>
      </c>
      <c r="R2028" t="s">
        <v>51</v>
      </c>
      <c r="S2028" t="s">
        <v>13969</v>
      </c>
      <c r="T2028">
        <v>3.0712507695295717</v>
      </c>
      <c r="U2028">
        <v>55</v>
      </c>
      <c r="V2028" t="s">
        <v>15481</v>
      </c>
      <c r="W2028" t="s">
        <v>15481</v>
      </c>
      <c r="X2028" t="s">
        <v>13243</v>
      </c>
      <c r="Y2028" s="102">
        <v>45993.385736689816</v>
      </c>
    </row>
    <row r="2029" spans="1:25" x14ac:dyDescent="0.25">
      <c r="A2029">
        <v>3414</v>
      </c>
      <c r="B2029" t="s">
        <v>15573</v>
      </c>
      <c r="C2029" t="s">
        <v>15574</v>
      </c>
      <c r="D2029" t="s">
        <v>5281</v>
      </c>
      <c r="E2029" t="s">
        <v>399</v>
      </c>
      <c r="F2029" t="s">
        <v>400</v>
      </c>
      <c r="G2029" t="s">
        <v>5303</v>
      </c>
      <c r="H2029">
        <v>2021</v>
      </c>
      <c r="I2029" t="s">
        <v>15441</v>
      </c>
      <c r="J2029" t="s">
        <v>2211</v>
      </c>
      <c r="K2029" t="s">
        <v>13251</v>
      </c>
      <c r="L2029">
        <v>0</v>
      </c>
      <c r="M2029">
        <v>1</v>
      </c>
      <c r="N2029" t="s">
        <v>49</v>
      </c>
      <c r="O2029" t="s">
        <v>50</v>
      </c>
      <c r="P2029">
        <v>0</v>
      </c>
      <c r="Q2029" t="s">
        <v>51</v>
      </c>
      <c r="R2029" t="s">
        <v>51</v>
      </c>
      <c r="S2029" t="s">
        <v>15575</v>
      </c>
      <c r="T2029">
        <v>3.2869541190131715</v>
      </c>
      <c r="U2029">
        <v>77</v>
      </c>
      <c r="V2029" t="s">
        <v>15481</v>
      </c>
      <c r="W2029" t="s">
        <v>15481</v>
      </c>
      <c r="X2029" t="s">
        <v>13243</v>
      </c>
      <c r="Y2029" s="102">
        <v>45993.385736689816</v>
      </c>
    </row>
    <row r="2030" spans="1:25" x14ac:dyDescent="0.25">
      <c r="A2030">
        <v>3415</v>
      </c>
      <c r="B2030" t="s">
        <v>5304</v>
      </c>
      <c r="C2030" t="s">
        <v>5305</v>
      </c>
      <c r="D2030" t="s">
        <v>5306</v>
      </c>
      <c r="E2030" t="s">
        <v>399</v>
      </c>
      <c r="F2030" t="s">
        <v>400</v>
      </c>
      <c r="G2030" t="s">
        <v>5307</v>
      </c>
      <c r="H2030">
        <v>2002</v>
      </c>
      <c r="I2030" t="s">
        <v>15440</v>
      </c>
      <c r="J2030" t="s">
        <v>2211</v>
      </c>
      <c r="K2030" t="s">
        <v>13251</v>
      </c>
      <c r="L2030">
        <v>0</v>
      </c>
      <c r="M2030">
        <v>1</v>
      </c>
      <c r="N2030" t="s">
        <v>49</v>
      </c>
      <c r="O2030" t="s">
        <v>479</v>
      </c>
      <c r="P2030">
        <v>0</v>
      </c>
      <c r="Q2030" t="s">
        <v>51</v>
      </c>
      <c r="R2030" t="s">
        <v>51</v>
      </c>
      <c r="S2030" t="s">
        <v>13970</v>
      </c>
      <c r="T2030">
        <v>3.8920547032085695</v>
      </c>
      <c r="U2030">
        <v>83.6</v>
      </c>
      <c r="V2030" t="s">
        <v>15481</v>
      </c>
      <c r="W2030" t="s">
        <v>15481</v>
      </c>
      <c r="X2030" t="s">
        <v>13243</v>
      </c>
      <c r="Y2030" s="102">
        <v>45993.385736689816</v>
      </c>
    </row>
    <row r="2031" spans="1:25" x14ac:dyDescent="0.25">
      <c r="A2031">
        <v>3418</v>
      </c>
      <c r="B2031" t="s">
        <v>5308</v>
      </c>
      <c r="C2031" t="s">
        <v>5309</v>
      </c>
      <c r="D2031" t="s">
        <v>5310</v>
      </c>
      <c r="E2031" t="s">
        <v>399</v>
      </c>
      <c r="F2031" t="s">
        <v>400</v>
      </c>
      <c r="G2031" t="s">
        <v>5311</v>
      </c>
      <c r="H2031">
        <v>1959</v>
      </c>
      <c r="I2031" t="s">
        <v>15440</v>
      </c>
      <c r="J2031" t="s">
        <v>48</v>
      </c>
      <c r="K2031" t="s">
        <v>13251</v>
      </c>
      <c r="L2031">
        <v>0</v>
      </c>
      <c r="M2031">
        <v>3</v>
      </c>
      <c r="N2031" t="s">
        <v>64</v>
      </c>
      <c r="O2031" t="s">
        <v>479</v>
      </c>
      <c r="P2031">
        <v>0</v>
      </c>
      <c r="Q2031" t="s">
        <v>51</v>
      </c>
      <c r="R2031" t="s">
        <v>51</v>
      </c>
      <c r="S2031" t="s">
        <v>13971</v>
      </c>
      <c r="T2031">
        <v>0.55365687382816486</v>
      </c>
      <c r="U2031">
        <v>124</v>
      </c>
      <c r="V2031" t="s">
        <v>15481</v>
      </c>
      <c r="W2031" t="s">
        <v>15481</v>
      </c>
      <c r="X2031" t="s">
        <v>13243</v>
      </c>
      <c r="Y2031" s="102">
        <v>45993.385736689816</v>
      </c>
    </row>
    <row r="2032" spans="1:25" x14ac:dyDescent="0.25">
      <c r="A2032">
        <v>3419</v>
      </c>
      <c r="B2032" t="s">
        <v>5312</v>
      </c>
      <c r="C2032" t="s">
        <v>5313</v>
      </c>
      <c r="D2032" t="s">
        <v>5310</v>
      </c>
      <c r="E2032" t="s">
        <v>399</v>
      </c>
      <c r="F2032" t="s">
        <v>400</v>
      </c>
      <c r="G2032" t="s">
        <v>5314</v>
      </c>
      <c r="H2032">
        <v>2009</v>
      </c>
      <c r="I2032" t="s">
        <v>15440</v>
      </c>
      <c r="J2032" t="s">
        <v>2211</v>
      </c>
      <c r="K2032" t="s">
        <v>13251</v>
      </c>
      <c r="L2032">
        <v>0</v>
      </c>
      <c r="M2032">
        <v>1</v>
      </c>
      <c r="N2032" t="s">
        <v>49</v>
      </c>
      <c r="O2032" t="s">
        <v>479</v>
      </c>
      <c r="P2032">
        <v>0</v>
      </c>
      <c r="Q2032" t="s">
        <v>51</v>
      </c>
      <c r="R2032" t="s">
        <v>51</v>
      </c>
      <c r="S2032" t="s">
        <v>13971</v>
      </c>
      <c r="T2032">
        <v>3.1271009543307731</v>
      </c>
      <c r="U2032">
        <v>42.3</v>
      </c>
      <c r="V2032" t="s">
        <v>15481</v>
      </c>
      <c r="W2032" t="s">
        <v>15481</v>
      </c>
      <c r="X2032" t="s">
        <v>13243</v>
      </c>
      <c r="Y2032" s="102">
        <v>45993.385736689816</v>
      </c>
    </row>
    <row r="2033" spans="1:25" x14ac:dyDescent="0.25">
      <c r="A2033">
        <v>3420</v>
      </c>
      <c r="B2033" t="s">
        <v>5315</v>
      </c>
      <c r="C2033" t="s">
        <v>5316</v>
      </c>
      <c r="D2033" t="s">
        <v>5310</v>
      </c>
      <c r="E2033" t="s">
        <v>399</v>
      </c>
      <c r="F2033" t="s">
        <v>400</v>
      </c>
      <c r="G2033" t="s">
        <v>5317</v>
      </c>
      <c r="H2033">
        <v>2007</v>
      </c>
      <c r="I2033" t="s">
        <v>15440</v>
      </c>
      <c r="J2033" t="s">
        <v>2211</v>
      </c>
      <c r="K2033" t="s">
        <v>13251</v>
      </c>
      <c r="L2033">
        <v>0</v>
      </c>
      <c r="M2033">
        <v>1</v>
      </c>
      <c r="N2033" t="s">
        <v>49</v>
      </c>
      <c r="O2033" t="s">
        <v>479</v>
      </c>
      <c r="P2033">
        <v>0</v>
      </c>
      <c r="Q2033" t="s">
        <v>51</v>
      </c>
      <c r="R2033" t="s">
        <v>51</v>
      </c>
      <c r="S2033" t="s">
        <v>13971</v>
      </c>
      <c r="T2033">
        <v>3.7833635393895242</v>
      </c>
      <c r="U2033">
        <v>65.599999999999994</v>
      </c>
      <c r="V2033" t="s">
        <v>15481</v>
      </c>
      <c r="W2033" t="s">
        <v>15481</v>
      </c>
      <c r="X2033" t="s">
        <v>13243</v>
      </c>
      <c r="Y2033" s="102">
        <v>45993.385736689816</v>
      </c>
    </row>
    <row r="2034" spans="1:25" x14ac:dyDescent="0.25">
      <c r="A2034">
        <v>3421</v>
      </c>
      <c r="B2034" t="s">
        <v>5318</v>
      </c>
      <c r="C2034" t="s">
        <v>5319</v>
      </c>
      <c r="D2034" t="s">
        <v>5310</v>
      </c>
      <c r="E2034" t="s">
        <v>399</v>
      </c>
      <c r="F2034" t="s">
        <v>400</v>
      </c>
      <c r="G2034" t="s">
        <v>5320</v>
      </c>
      <c r="H2034">
        <v>2004</v>
      </c>
      <c r="I2034" t="s">
        <v>15450</v>
      </c>
      <c r="J2034" t="s">
        <v>2211</v>
      </c>
      <c r="K2034" t="s">
        <v>13251</v>
      </c>
      <c r="L2034">
        <v>0</v>
      </c>
      <c r="M2034">
        <v>1</v>
      </c>
      <c r="N2034" t="s">
        <v>49</v>
      </c>
      <c r="O2034" t="s">
        <v>479</v>
      </c>
      <c r="P2034">
        <v>0</v>
      </c>
      <c r="Q2034" t="s">
        <v>51</v>
      </c>
      <c r="R2034" t="s">
        <v>51</v>
      </c>
      <c r="S2034" t="s">
        <v>13971</v>
      </c>
      <c r="T2034">
        <v>9.2721680572702763</v>
      </c>
      <c r="U2034">
        <v>42</v>
      </c>
      <c r="V2034" t="s">
        <v>15481</v>
      </c>
      <c r="W2034" t="s">
        <v>15481</v>
      </c>
      <c r="X2034" t="s">
        <v>13243</v>
      </c>
      <c r="Y2034" s="102">
        <v>45993.385736689816</v>
      </c>
    </row>
    <row r="2035" spans="1:25" x14ac:dyDescent="0.25">
      <c r="A2035">
        <v>3422</v>
      </c>
      <c r="B2035" t="s">
        <v>5321</v>
      </c>
      <c r="C2035" t="s">
        <v>5322</v>
      </c>
      <c r="D2035" t="s">
        <v>5310</v>
      </c>
      <c r="E2035" t="s">
        <v>399</v>
      </c>
      <c r="F2035" t="s">
        <v>400</v>
      </c>
      <c r="G2035" t="s">
        <v>5323</v>
      </c>
      <c r="H2035">
        <v>2004</v>
      </c>
      <c r="I2035" t="s">
        <v>15440</v>
      </c>
      <c r="J2035" t="s">
        <v>2211</v>
      </c>
      <c r="K2035" t="s">
        <v>13344</v>
      </c>
      <c r="L2035">
        <v>0.5</v>
      </c>
      <c r="M2035">
        <v>1</v>
      </c>
      <c r="N2035" t="s">
        <v>49</v>
      </c>
      <c r="O2035" t="s">
        <v>479</v>
      </c>
      <c r="P2035">
        <v>0</v>
      </c>
      <c r="Q2035" t="s">
        <v>51</v>
      </c>
      <c r="R2035" t="s">
        <v>51</v>
      </c>
      <c r="S2035" t="s">
        <v>13971</v>
      </c>
      <c r="T2035">
        <v>10.658727262504765</v>
      </c>
      <c r="U2035">
        <v>35.700000000000003</v>
      </c>
      <c r="V2035" t="s">
        <v>15481</v>
      </c>
      <c r="W2035" t="s">
        <v>15481</v>
      </c>
      <c r="X2035" t="s">
        <v>13243</v>
      </c>
      <c r="Y2035" s="102">
        <v>45993.385736689816</v>
      </c>
    </row>
    <row r="2036" spans="1:25" x14ac:dyDescent="0.25">
      <c r="A2036">
        <v>3423</v>
      </c>
      <c r="B2036" t="s">
        <v>16095</v>
      </c>
      <c r="C2036" t="s">
        <v>16096</v>
      </c>
      <c r="D2036" t="s">
        <v>16097</v>
      </c>
      <c r="E2036" t="s">
        <v>399</v>
      </c>
      <c r="F2036" t="s">
        <v>400</v>
      </c>
      <c r="G2036" t="s">
        <v>5324</v>
      </c>
      <c r="H2036">
        <v>2024</v>
      </c>
      <c r="I2036" t="s">
        <v>15441</v>
      </c>
      <c r="J2036" t="s">
        <v>48</v>
      </c>
      <c r="K2036" t="s">
        <v>13251</v>
      </c>
      <c r="L2036">
        <v>0</v>
      </c>
      <c r="M2036">
        <v>1</v>
      </c>
      <c r="N2036" t="s">
        <v>59</v>
      </c>
      <c r="O2036" t="s">
        <v>2278</v>
      </c>
      <c r="P2036">
        <v>0</v>
      </c>
      <c r="Q2036" t="s">
        <v>51</v>
      </c>
      <c r="R2036" t="s">
        <v>51</v>
      </c>
      <c r="S2036" t="s">
        <v>13972</v>
      </c>
      <c r="T2036">
        <v>0.30257708015195967</v>
      </c>
      <c r="U2036">
        <v>145</v>
      </c>
      <c r="V2036" t="s">
        <v>15481</v>
      </c>
      <c r="W2036" t="s">
        <v>15481</v>
      </c>
      <c r="X2036" t="s">
        <v>13243</v>
      </c>
      <c r="Y2036" s="102">
        <v>45993.385736689816</v>
      </c>
    </row>
    <row r="2037" spans="1:25" x14ac:dyDescent="0.25">
      <c r="A2037">
        <v>3426</v>
      </c>
      <c r="B2037" t="s">
        <v>5325</v>
      </c>
      <c r="C2037" t="s">
        <v>5326</v>
      </c>
      <c r="D2037" t="s">
        <v>5327</v>
      </c>
      <c r="E2037" t="s">
        <v>399</v>
      </c>
      <c r="F2037" t="s">
        <v>400</v>
      </c>
      <c r="G2037" t="s">
        <v>5328</v>
      </c>
      <c r="H2037">
        <v>1976</v>
      </c>
      <c r="I2037" t="s">
        <v>15440</v>
      </c>
      <c r="J2037" t="s">
        <v>928</v>
      </c>
      <c r="K2037" t="s">
        <v>260</v>
      </c>
      <c r="L2037">
        <v>5.5</v>
      </c>
      <c r="M2037">
        <v>1</v>
      </c>
      <c r="N2037" t="s">
        <v>928</v>
      </c>
      <c r="O2037" t="s">
        <v>50</v>
      </c>
      <c r="P2037">
        <v>0</v>
      </c>
      <c r="Q2037" t="s">
        <v>51</v>
      </c>
      <c r="R2037" t="s">
        <v>51</v>
      </c>
      <c r="S2037" t="s">
        <v>13973</v>
      </c>
      <c r="T2037">
        <v>8.2452226018657306</v>
      </c>
      <c r="U2037">
        <v>29</v>
      </c>
      <c r="V2037" t="s">
        <v>15481</v>
      </c>
      <c r="W2037" t="s">
        <v>15481</v>
      </c>
      <c r="X2037" t="s">
        <v>13243</v>
      </c>
      <c r="Y2037" s="102">
        <v>45993.385736689816</v>
      </c>
    </row>
    <row r="2038" spans="1:25" x14ac:dyDescent="0.25">
      <c r="A2038">
        <v>3427</v>
      </c>
      <c r="B2038" t="s">
        <v>16098</v>
      </c>
      <c r="C2038" t="s">
        <v>16099</v>
      </c>
      <c r="D2038" t="s">
        <v>5329</v>
      </c>
      <c r="E2038" t="s">
        <v>399</v>
      </c>
      <c r="F2038" t="s">
        <v>400</v>
      </c>
      <c r="G2038" t="s">
        <v>5330</v>
      </c>
      <c r="H2038">
        <v>2024</v>
      </c>
      <c r="I2038" t="s">
        <v>15441</v>
      </c>
      <c r="J2038" t="s">
        <v>2179</v>
      </c>
      <c r="K2038" t="s">
        <v>13344</v>
      </c>
      <c r="L2038">
        <v>4</v>
      </c>
      <c r="M2038">
        <v>1</v>
      </c>
      <c r="N2038" t="s">
        <v>59</v>
      </c>
      <c r="O2038" t="s">
        <v>50</v>
      </c>
      <c r="P2038">
        <v>0</v>
      </c>
      <c r="Q2038" t="s">
        <v>51</v>
      </c>
      <c r="R2038" t="s">
        <v>51</v>
      </c>
      <c r="S2038" t="s">
        <v>16100</v>
      </c>
      <c r="T2038">
        <v>7.4379978735712164</v>
      </c>
      <c r="U2038">
        <v>27.5</v>
      </c>
      <c r="V2038" t="s">
        <v>15481</v>
      </c>
      <c r="W2038" t="s">
        <v>15481</v>
      </c>
      <c r="X2038" t="s">
        <v>13243</v>
      </c>
      <c r="Y2038" s="102">
        <v>45993.385736689816</v>
      </c>
    </row>
    <row r="2039" spans="1:25" x14ac:dyDescent="0.25">
      <c r="A2039">
        <v>3428</v>
      </c>
      <c r="B2039" t="s">
        <v>5331</v>
      </c>
      <c r="C2039" t="s">
        <v>5332</v>
      </c>
      <c r="D2039" t="s">
        <v>5333</v>
      </c>
      <c r="E2039" t="s">
        <v>399</v>
      </c>
      <c r="F2039" t="s">
        <v>400</v>
      </c>
      <c r="G2039" t="s">
        <v>5334</v>
      </c>
      <c r="H2039">
        <v>1990</v>
      </c>
      <c r="I2039" t="s">
        <v>15450</v>
      </c>
      <c r="J2039" t="s">
        <v>928</v>
      </c>
      <c r="K2039" t="s">
        <v>260</v>
      </c>
      <c r="L2039">
        <v>1</v>
      </c>
      <c r="M2039">
        <v>1</v>
      </c>
      <c r="N2039" t="s">
        <v>928</v>
      </c>
      <c r="O2039" t="s">
        <v>50</v>
      </c>
      <c r="P2039">
        <v>0</v>
      </c>
      <c r="Q2039" t="s">
        <v>51</v>
      </c>
      <c r="R2039" t="s">
        <v>51</v>
      </c>
      <c r="S2039" t="s">
        <v>13974</v>
      </c>
      <c r="T2039">
        <v>1.5031088343715804</v>
      </c>
      <c r="U2039">
        <v>28</v>
      </c>
      <c r="V2039" t="s">
        <v>15481</v>
      </c>
      <c r="W2039" t="s">
        <v>15481</v>
      </c>
      <c r="X2039" t="s">
        <v>13243</v>
      </c>
      <c r="Y2039" s="102">
        <v>45993.385736689816</v>
      </c>
    </row>
    <row r="2040" spans="1:25" x14ac:dyDescent="0.25">
      <c r="A2040">
        <v>3429</v>
      </c>
      <c r="B2040" t="s">
        <v>5335</v>
      </c>
      <c r="C2040" t="s">
        <v>5336</v>
      </c>
      <c r="D2040" t="s">
        <v>5337</v>
      </c>
      <c r="E2040" t="s">
        <v>399</v>
      </c>
      <c r="F2040" t="s">
        <v>400</v>
      </c>
      <c r="G2040" t="s">
        <v>5338</v>
      </c>
      <c r="H2040">
        <v>2010</v>
      </c>
      <c r="I2040" t="s">
        <v>15441</v>
      </c>
      <c r="J2040" t="s">
        <v>2211</v>
      </c>
      <c r="K2040" t="s">
        <v>13251</v>
      </c>
      <c r="L2040">
        <v>0</v>
      </c>
      <c r="M2040">
        <v>1</v>
      </c>
      <c r="N2040" t="s">
        <v>49</v>
      </c>
      <c r="O2040" t="s">
        <v>479</v>
      </c>
      <c r="P2040">
        <v>0</v>
      </c>
      <c r="Q2040" t="s">
        <v>51</v>
      </c>
      <c r="R2040" t="s">
        <v>51</v>
      </c>
      <c r="S2040" t="s">
        <v>13975</v>
      </c>
      <c r="T2040">
        <v>0.13837097021174116</v>
      </c>
      <c r="U2040">
        <v>75</v>
      </c>
      <c r="V2040" t="s">
        <v>15481</v>
      </c>
      <c r="W2040" t="s">
        <v>15481</v>
      </c>
      <c r="X2040" t="s">
        <v>13243</v>
      </c>
      <c r="Y2040" s="102">
        <v>45993.385736689816</v>
      </c>
    </row>
    <row r="2041" spans="1:25" x14ac:dyDescent="0.25">
      <c r="A2041">
        <v>3430</v>
      </c>
      <c r="B2041" t="s">
        <v>5339</v>
      </c>
      <c r="C2041" t="s">
        <v>5340</v>
      </c>
      <c r="D2041" t="s">
        <v>5341</v>
      </c>
      <c r="E2041" t="s">
        <v>399</v>
      </c>
      <c r="F2041" t="s">
        <v>400</v>
      </c>
      <c r="G2041" t="s">
        <v>5342</v>
      </c>
      <c r="H2041">
        <v>2001</v>
      </c>
      <c r="I2041" t="s">
        <v>15440</v>
      </c>
      <c r="J2041" t="s">
        <v>2211</v>
      </c>
      <c r="K2041" t="s">
        <v>13251</v>
      </c>
      <c r="L2041">
        <v>1.5</v>
      </c>
      <c r="M2041">
        <v>1</v>
      </c>
      <c r="N2041" t="s">
        <v>49</v>
      </c>
      <c r="O2041" t="s">
        <v>479</v>
      </c>
      <c r="P2041">
        <v>0</v>
      </c>
      <c r="Q2041" t="s">
        <v>51</v>
      </c>
      <c r="R2041" t="s">
        <v>51</v>
      </c>
      <c r="S2041" t="s">
        <v>13976</v>
      </c>
      <c r="T2041">
        <v>8.2097293576516588</v>
      </c>
      <c r="U2041">
        <v>40</v>
      </c>
      <c r="V2041" t="s">
        <v>15481</v>
      </c>
      <c r="W2041" t="s">
        <v>15481</v>
      </c>
      <c r="X2041" t="s">
        <v>13243</v>
      </c>
      <c r="Y2041" s="102">
        <v>45993.385736689816</v>
      </c>
    </row>
    <row r="2042" spans="1:25" x14ac:dyDescent="0.25">
      <c r="A2042">
        <v>3431</v>
      </c>
      <c r="B2042" t="s">
        <v>5343</v>
      </c>
      <c r="C2042" t="s">
        <v>5344</v>
      </c>
      <c r="D2042" t="s">
        <v>15228</v>
      </c>
      <c r="E2042" t="s">
        <v>399</v>
      </c>
      <c r="F2042" t="s">
        <v>400</v>
      </c>
      <c r="G2042" t="s">
        <v>5346</v>
      </c>
      <c r="H2042">
        <v>2015</v>
      </c>
      <c r="I2042" t="s">
        <v>15441</v>
      </c>
      <c r="J2042" t="s">
        <v>48</v>
      </c>
      <c r="K2042" t="s">
        <v>13251</v>
      </c>
      <c r="L2042">
        <v>0</v>
      </c>
      <c r="M2042">
        <v>1</v>
      </c>
      <c r="N2042" t="s">
        <v>49</v>
      </c>
      <c r="O2042" t="s">
        <v>50</v>
      </c>
      <c r="P2042">
        <v>0</v>
      </c>
      <c r="Q2042" t="s">
        <v>51</v>
      </c>
      <c r="R2042" t="s">
        <v>51</v>
      </c>
      <c r="S2042" t="s">
        <v>13977</v>
      </c>
      <c r="T2042">
        <v>1.2696955446307006</v>
      </c>
      <c r="U2042">
        <v>101</v>
      </c>
      <c r="V2042" t="s">
        <v>15481</v>
      </c>
      <c r="W2042" t="s">
        <v>15481</v>
      </c>
      <c r="X2042" t="s">
        <v>13243</v>
      </c>
      <c r="Y2042" s="102">
        <v>45993.385736689816</v>
      </c>
    </row>
    <row r="2043" spans="1:25" x14ac:dyDescent="0.25">
      <c r="A2043">
        <v>3432</v>
      </c>
      <c r="B2043" t="s">
        <v>5347</v>
      </c>
      <c r="C2043" t="s">
        <v>5348</v>
      </c>
      <c r="D2043" t="s">
        <v>15228</v>
      </c>
      <c r="E2043" t="s">
        <v>399</v>
      </c>
      <c r="F2043" t="s">
        <v>400</v>
      </c>
      <c r="G2043" t="s">
        <v>5349</v>
      </c>
      <c r="H2043">
        <v>2015</v>
      </c>
      <c r="I2043" t="s">
        <v>15441</v>
      </c>
      <c r="J2043" t="s">
        <v>2211</v>
      </c>
      <c r="K2043" t="s">
        <v>13254</v>
      </c>
      <c r="L2043">
        <v>2</v>
      </c>
      <c r="M2043">
        <v>1</v>
      </c>
      <c r="N2043" t="s">
        <v>49</v>
      </c>
      <c r="O2043" t="s">
        <v>479</v>
      </c>
      <c r="P2043">
        <v>0</v>
      </c>
      <c r="Q2043" t="s">
        <v>51</v>
      </c>
      <c r="R2043" t="s">
        <v>51</v>
      </c>
      <c r="S2043" t="s">
        <v>13977</v>
      </c>
      <c r="T2043">
        <v>2.6269461224361441</v>
      </c>
      <c r="U2043">
        <v>100</v>
      </c>
      <c r="V2043" t="s">
        <v>15481</v>
      </c>
      <c r="W2043" t="s">
        <v>15481</v>
      </c>
      <c r="X2043" t="s">
        <v>13243</v>
      </c>
      <c r="Y2043" s="102">
        <v>45993.385736689816</v>
      </c>
    </row>
    <row r="2044" spans="1:25" x14ac:dyDescent="0.25">
      <c r="A2044">
        <v>3433</v>
      </c>
      <c r="B2044" t="s">
        <v>5350</v>
      </c>
      <c r="C2044" t="s">
        <v>5351</v>
      </c>
      <c r="D2044" t="s">
        <v>5345</v>
      </c>
      <c r="E2044" t="s">
        <v>399</v>
      </c>
      <c r="F2044" t="s">
        <v>400</v>
      </c>
      <c r="G2044" t="s">
        <v>5352</v>
      </c>
      <c r="H2044">
        <v>2015</v>
      </c>
      <c r="I2044" t="s">
        <v>15441</v>
      </c>
      <c r="J2044" t="s">
        <v>2211</v>
      </c>
      <c r="K2044" t="s">
        <v>13254</v>
      </c>
      <c r="L2044">
        <v>2</v>
      </c>
      <c r="M2044">
        <v>1</v>
      </c>
      <c r="N2044" t="s">
        <v>49</v>
      </c>
      <c r="O2044" t="s">
        <v>479</v>
      </c>
      <c r="P2044">
        <v>0</v>
      </c>
      <c r="Q2044" t="s">
        <v>51</v>
      </c>
      <c r="R2044" t="s">
        <v>51</v>
      </c>
      <c r="S2044" t="s">
        <v>13977</v>
      </c>
      <c r="T2044">
        <v>3.4898627404460418</v>
      </c>
      <c r="U2044">
        <v>101</v>
      </c>
      <c r="V2044" t="s">
        <v>15481</v>
      </c>
      <c r="W2044" t="s">
        <v>15481</v>
      </c>
      <c r="X2044" t="s">
        <v>13243</v>
      </c>
      <c r="Y2044" s="102">
        <v>45993.385736689816</v>
      </c>
    </row>
    <row r="2045" spans="1:25" x14ac:dyDescent="0.25">
      <c r="A2045">
        <v>3434</v>
      </c>
      <c r="B2045" t="s">
        <v>5353</v>
      </c>
      <c r="C2045" t="s">
        <v>5354</v>
      </c>
      <c r="D2045" t="s">
        <v>15228</v>
      </c>
      <c r="E2045" t="s">
        <v>399</v>
      </c>
      <c r="F2045" t="s">
        <v>400</v>
      </c>
      <c r="G2045" t="s">
        <v>5355</v>
      </c>
      <c r="H2045">
        <v>1981</v>
      </c>
      <c r="I2045" t="s">
        <v>15440</v>
      </c>
      <c r="J2045" t="s">
        <v>2211</v>
      </c>
      <c r="K2045" t="s">
        <v>13251</v>
      </c>
      <c r="L2045">
        <v>0</v>
      </c>
      <c r="M2045">
        <v>1</v>
      </c>
      <c r="N2045" t="s">
        <v>49</v>
      </c>
      <c r="O2045" t="s">
        <v>479</v>
      </c>
      <c r="P2045">
        <v>0</v>
      </c>
      <c r="Q2045" t="s">
        <v>51</v>
      </c>
      <c r="R2045" t="s">
        <v>51</v>
      </c>
      <c r="S2045" t="s">
        <v>13977</v>
      </c>
      <c r="T2045">
        <v>4.5124630000000003</v>
      </c>
      <c r="U2045">
        <v>60</v>
      </c>
      <c r="V2045" t="s">
        <v>15481</v>
      </c>
      <c r="W2045" t="s">
        <v>15481</v>
      </c>
      <c r="X2045" t="s">
        <v>13243</v>
      </c>
      <c r="Y2045" s="102">
        <v>45993.385736689816</v>
      </c>
    </row>
    <row r="2046" spans="1:25" x14ac:dyDescent="0.25">
      <c r="A2046">
        <v>3435</v>
      </c>
      <c r="B2046" t="s">
        <v>5356</v>
      </c>
      <c r="C2046" t="s">
        <v>5357</v>
      </c>
      <c r="D2046" t="s">
        <v>15228</v>
      </c>
      <c r="E2046" t="s">
        <v>399</v>
      </c>
      <c r="F2046" t="s">
        <v>400</v>
      </c>
      <c r="G2046" t="s">
        <v>5358</v>
      </c>
      <c r="H2046">
        <v>1981</v>
      </c>
      <c r="I2046" t="s">
        <v>15440</v>
      </c>
      <c r="J2046" t="s">
        <v>2211</v>
      </c>
      <c r="K2046" t="s">
        <v>13251</v>
      </c>
      <c r="L2046">
        <v>0</v>
      </c>
      <c r="M2046">
        <v>1</v>
      </c>
      <c r="N2046" t="s">
        <v>49</v>
      </c>
      <c r="O2046" t="s">
        <v>479</v>
      </c>
      <c r="P2046">
        <v>0</v>
      </c>
      <c r="Q2046" t="s">
        <v>51</v>
      </c>
      <c r="R2046" t="s">
        <v>51</v>
      </c>
      <c r="S2046" t="s">
        <v>13977</v>
      </c>
      <c r="T2046">
        <v>5.2095409999999998</v>
      </c>
      <c r="U2046">
        <v>70</v>
      </c>
      <c r="V2046" t="s">
        <v>15481</v>
      </c>
      <c r="W2046" t="s">
        <v>15481</v>
      </c>
      <c r="X2046" t="s">
        <v>13243</v>
      </c>
      <c r="Y2046" s="102">
        <v>45993.385736689816</v>
      </c>
    </row>
    <row r="2047" spans="1:25" x14ac:dyDescent="0.25">
      <c r="A2047">
        <v>3436</v>
      </c>
      <c r="B2047" t="s">
        <v>5359</v>
      </c>
      <c r="C2047" t="s">
        <v>5360</v>
      </c>
      <c r="D2047" t="s">
        <v>15228</v>
      </c>
      <c r="E2047" t="s">
        <v>399</v>
      </c>
      <c r="F2047" t="s">
        <v>400</v>
      </c>
      <c r="G2047" t="s">
        <v>5361</v>
      </c>
      <c r="H2047">
        <v>1962</v>
      </c>
      <c r="I2047" t="s">
        <v>15440</v>
      </c>
      <c r="J2047" t="s">
        <v>928</v>
      </c>
      <c r="K2047" t="s">
        <v>928</v>
      </c>
      <c r="L2047">
        <v>0</v>
      </c>
      <c r="M2047">
        <v>1</v>
      </c>
      <c r="N2047" t="s">
        <v>59</v>
      </c>
      <c r="O2047" t="s">
        <v>50</v>
      </c>
      <c r="P2047">
        <v>0</v>
      </c>
      <c r="Q2047" t="s">
        <v>51</v>
      </c>
      <c r="R2047" t="s">
        <v>51</v>
      </c>
      <c r="S2047" t="s">
        <v>13977</v>
      </c>
      <c r="T2047">
        <v>8.4028606344839964</v>
      </c>
      <c r="U2047">
        <v>34</v>
      </c>
      <c r="V2047" t="s">
        <v>15481</v>
      </c>
      <c r="W2047" t="s">
        <v>15481</v>
      </c>
      <c r="X2047" t="s">
        <v>13243</v>
      </c>
      <c r="Y2047" s="102">
        <v>45993.385736689816</v>
      </c>
    </row>
    <row r="2048" spans="1:25" x14ac:dyDescent="0.25">
      <c r="A2048">
        <v>3437</v>
      </c>
      <c r="B2048" t="s">
        <v>5362</v>
      </c>
      <c r="C2048" t="s">
        <v>5363</v>
      </c>
      <c r="D2048" t="s">
        <v>5364</v>
      </c>
      <c r="E2048" t="s">
        <v>399</v>
      </c>
      <c r="F2048" t="s">
        <v>400</v>
      </c>
      <c r="G2048" t="s">
        <v>401</v>
      </c>
      <c r="H2048">
        <v>2007</v>
      </c>
      <c r="I2048" t="s">
        <v>15505</v>
      </c>
      <c r="J2048" t="s">
        <v>48</v>
      </c>
      <c r="K2048" t="s">
        <v>13251</v>
      </c>
      <c r="L2048">
        <v>0</v>
      </c>
      <c r="M2048">
        <v>2</v>
      </c>
      <c r="N2048" t="s">
        <v>49</v>
      </c>
      <c r="O2048" t="s">
        <v>50</v>
      </c>
      <c r="P2048">
        <v>0</v>
      </c>
      <c r="Q2048" t="s">
        <v>51</v>
      </c>
      <c r="R2048" t="s">
        <v>51</v>
      </c>
      <c r="S2048" t="s">
        <v>13978</v>
      </c>
      <c r="T2048">
        <v>1.5264894352084988</v>
      </c>
      <c r="U2048">
        <v>186.2</v>
      </c>
      <c r="V2048" t="s">
        <v>15172</v>
      </c>
      <c r="W2048" t="s">
        <v>15172</v>
      </c>
      <c r="X2048" t="s">
        <v>13242</v>
      </c>
      <c r="Y2048" s="102">
        <v>45993.385736689816</v>
      </c>
    </row>
    <row r="2049" spans="1:25" x14ac:dyDescent="0.25">
      <c r="A2049">
        <v>3439</v>
      </c>
      <c r="B2049" t="s">
        <v>5365</v>
      </c>
      <c r="C2049" t="s">
        <v>5366</v>
      </c>
      <c r="D2049" t="s">
        <v>5367</v>
      </c>
      <c r="E2049" t="s">
        <v>399</v>
      </c>
      <c r="F2049" t="s">
        <v>400</v>
      </c>
      <c r="G2049" t="s">
        <v>5368</v>
      </c>
      <c r="H2049">
        <v>2006</v>
      </c>
      <c r="I2049" t="s">
        <v>15450</v>
      </c>
      <c r="J2049" t="s">
        <v>2179</v>
      </c>
      <c r="K2049" t="s">
        <v>13344</v>
      </c>
      <c r="L2049">
        <v>7</v>
      </c>
      <c r="M2049">
        <v>1</v>
      </c>
      <c r="N2049" t="s">
        <v>59</v>
      </c>
      <c r="O2049" t="s">
        <v>50</v>
      </c>
      <c r="P2049">
        <v>0</v>
      </c>
      <c r="Q2049" t="s">
        <v>51</v>
      </c>
      <c r="R2049" t="s">
        <v>51</v>
      </c>
      <c r="S2049" t="s">
        <v>13979</v>
      </c>
      <c r="T2049">
        <v>5.3730941949157514E-2</v>
      </c>
      <c r="U2049">
        <v>30.2</v>
      </c>
      <c r="V2049" t="s">
        <v>15481</v>
      </c>
      <c r="W2049" t="s">
        <v>15481</v>
      </c>
      <c r="X2049" t="s">
        <v>13243</v>
      </c>
      <c r="Y2049" s="102">
        <v>45993.385736689816</v>
      </c>
    </row>
    <row r="2050" spans="1:25" x14ac:dyDescent="0.25">
      <c r="A2050">
        <v>3440</v>
      </c>
      <c r="B2050" t="s">
        <v>16101</v>
      </c>
      <c r="C2050" t="s">
        <v>5369</v>
      </c>
      <c r="D2050" t="s">
        <v>16102</v>
      </c>
      <c r="E2050" t="s">
        <v>399</v>
      </c>
      <c r="F2050" t="s">
        <v>400</v>
      </c>
      <c r="G2050" t="s">
        <v>5370</v>
      </c>
      <c r="H2050">
        <v>2025</v>
      </c>
      <c r="I2050" t="s">
        <v>15441</v>
      </c>
      <c r="J2050" t="s">
        <v>2211</v>
      </c>
      <c r="K2050" t="s">
        <v>13256</v>
      </c>
      <c r="L2050">
        <v>2</v>
      </c>
      <c r="M2050">
        <v>1</v>
      </c>
      <c r="N2050" t="s">
        <v>49</v>
      </c>
      <c r="O2050" t="s">
        <v>479</v>
      </c>
      <c r="P2050">
        <v>0</v>
      </c>
      <c r="Q2050" t="s">
        <v>51</v>
      </c>
      <c r="R2050" t="s">
        <v>51</v>
      </c>
      <c r="S2050" t="s">
        <v>13980</v>
      </c>
      <c r="T2050">
        <v>1.3492626443100662</v>
      </c>
      <c r="U2050">
        <v>57</v>
      </c>
      <c r="V2050" t="s">
        <v>15481</v>
      </c>
      <c r="W2050" t="s">
        <v>15481</v>
      </c>
      <c r="X2050" t="s">
        <v>13243</v>
      </c>
      <c r="Y2050" s="102">
        <v>45993.385736689816</v>
      </c>
    </row>
    <row r="2051" spans="1:25" x14ac:dyDescent="0.25">
      <c r="A2051">
        <v>3441</v>
      </c>
      <c r="B2051" t="s">
        <v>5371</v>
      </c>
      <c r="C2051" t="s">
        <v>5372</v>
      </c>
      <c r="D2051" t="s">
        <v>5373</v>
      </c>
      <c r="E2051" t="s">
        <v>399</v>
      </c>
      <c r="F2051" t="s">
        <v>400</v>
      </c>
      <c r="G2051" t="s">
        <v>5342</v>
      </c>
      <c r="H2051">
        <v>1958</v>
      </c>
      <c r="I2051" t="s">
        <v>15489</v>
      </c>
      <c r="J2051" t="s">
        <v>928</v>
      </c>
      <c r="K2051" t="s">
        <v>13254</v>
      </c>
      <c r="L2051">
        <v>5.5</v>
      </c>
      <c r="M2051">
        <v>1</v>
      </c>
      <c r="N2051" t="s">
        <v>928</v>
      </c>
      <c r="O2051" t="s">
        <v>50</v>
      </c>
      <c r="P2051">
        <v>0</v>
      </c>
      <c r="Q2051" t="s">
        <v>51</v>
      </c>
      <c r="R2051" t="s">
        <v>51</v>
      </c>
      <c r="S2051" t="s">
        <v>13981</v>
      </c>
      <c r="T2051">
        <v>0.69384258278122424</v>
      </c>
      <c r="U2051">
        <v>28</v>
      </c>
      <c r="V2051" t="s">
        <v>15481</v>
      </c>
      <c r="W2051" t="s">
        <v>15481</v>
      </c>
      <c r="X2051" t="s">
        <v>13243</v>
      </c>
      <c r="Y2051" s="102">
        <v>45993.385736689816</v>
      </c>
    </row>
    <row r="2052" spans="1:25" x14ac:dyDescent="0.25">
      <c r="A2052">
        <v>3442</v>
      </c>
      <c r="B2052" t="s">
        <v>5374</v>
      </c>
      <c r="C2052" t="s">
        <v>5375</v>
      </c>
      <c r="D2052" t="s">
        <v>5373</v>
      </c>
      <c r="E2052" t="s">
        <v>399</v>
      </c>
      <c r="F2052" t="s">
        <v>400</v>
      </c>
      <c r="G2052" t="s">
        <v>5370</v>
      </c>
      <c r="H2052">
        <v>2005</v>
      </c>
      <c r="I2052" t="s">
        <v>15440</v>
      </c>
      <c r="J2052" t="s">
        <v>2211</v>
      </c>
      <c r="K2052" t="s">
        <v>13251</v>
      </c>
      <c r="L2052">
        <v>0</v>
      </c>
      <c r="M2052">
        <v>1</v>
      </c>
      <c r="N2052" t="s">
        <v>49</v>
      </c>
      <c r="O2052" t="s">
        <v>479</v>
      </c>
      <c r="P2052">
        <v>0</v>
      </c>
      <c r="Q2052" t="s">
        <v>51</v>
      </c>
      <c r="R2052" t="s">
        <v>51</v>
      </c>
      <c r="S2052" t="s">
        <v>13981</v>
      </c>
      <c r="T2052">
        <v>1.2529048229281812</v>
      </c>
      <c r="U2052">
        <v>23.8</v>
      </c>
      <c r="V2052" t="s">
        <v>15481</v>
      </c>
      <c r="W2052" t="s">
        <v>15481</v>
      </c>
      <c r="X2052" t="s">
        <v>13243</v>
      </c>
      <c r="Y2052" s="102">
        <v>45993.385736689816</v>
      </c>
    </row>
    <row r="2053" spans="1:25" x14ac:dyDescent="0.25">
      <c r="A2053">
        <v>3443</v>
      </c>
      <c r="B2053" t="s">
        <v>5376</v>
      </c>
      <c r="C2053" t="s">
        <v>5377</v>
      </c>
      <c r="D2053" t="s">
        <v>5378</v>
      </c>
      <c r="E2053" t="s">
        <v>399</v>
      </c>
      <c r="F2053" t="s">
        <v>400</v>
      </c>
      <c r="G2053" t="s">
        <v>5379</v>
      </c>
      <c r="H2053">
        <v>1958</v>
      </c>
      <c r="I2053" t="s">
        <v>15489</v>
      </c>
      <c r="J2053" t="s">
        <v>928</v>
      </c>
      <c r="K2053" t="s">
        <v>13254</v>
      </c>
      <c r="L2053">
        <v>3</v>
      </c>
      <c r="M2053">
        <v>1</v>
      </c>
      <c r="N2053" t="s">
        <v>928</v>
      </c>
      <c r="O2053" t="s">
        <v>50</v>
      </c>
      <c r="P2053">
        <v>0</v>
      </c>
      <c r="Q2053" t="s">
        <v>51</v>
      </c>
      <c r="R2053" t="s">
        <v>51</v>
      </c>
      <c r="S2053" t="s">
        <v>13981</v>
      </c>
      <c r="T2053">
        <v>2.4106561303777085</v>
      </c>
      <c r="U2053">
        <v>25</v>
      </c>
      <c r="V2053" t="s">
        <v>15481</v>
      </c>
      <c r="W2053" t="s">
        <v>15481</v>
      </c>
      <c r="X2053" t="s">
        <v>13243</v>
      </c>
      <c r="Y2053" s="102">
        <v>45993.385736689816</v>
      </c>
    </row>
    <row r="2054" spans="1:25" x14ac:dyDescent="0.25">
      <c r="A2054">
        <v>3444</v>
      </c>
      <c r="B2054" t="s">
        <v>5380</v>
      </c>
      <c r="C2054" t="s">
        <v>5381</v>
      </c>
      <c r="D2054" t="s">
        <v>5382</v>
      </c>
      <c r="E2054" t="s">
        <v>399</v>
      </c>
      <c r="F2054" t="s">
        <v>400</v>
      </c>
      <c r="G2054" t="s">
        <v>5342</v>
      </c>
      <c r="H2054">
        <v>1958</v>
      </c>
      <c r="I2054" t="s">
        <v>15489</v>
      </c>
      <c r="J2054" t="s">
        <v>928</v>
      </c>
      <c r="K2054" t="s">
        <v>13254</v>
      </c>
      <c r="L2054">
        <v>4</v>
      </c>
      <c r="M2054">
        <v>1</v>
      </c>
      <c r="N2054" t="s">
        <v>928</v>
      </c>
      <c r="O2054" t="s">
        <v>50</v>
      </c>
      <c r="P2054">
        <v>0</v>
      </c>
      <c r="Q2054" t="s">
        <v>51</v>
      </c>
      <c r="R2054" t="s">
        <v>51</v>
      </c>
      <c r="S2054" t="s">
        <v>13982</v>
      </c>
      <c r="T2054">
        <v>1.18045868545455</v>
      </c>
      <c r="U2054">
        <v>29</v>
      </c>
      <c r="V2054" t="s">
        <v>15481</v>
      </c>
      <c r="W2054" t="s">
        <v>15481</v>
      </c>
      <c r="X2054" t="s">
        <v>13243</v>
      </c>
      <c r="Y2054" s="102">
        <v>45993.385736689816</v>
      </c>
    </row>
    <row r="2055" spans="1:25" x14ac:dyDescent="0.25">
      <c r="A2055">
        <v>3445</v>
      </c>
      <c r="B2055" t="s">
        <v>15576</v>
      </c>
      <c r="C2055" t="s">
        <v>15577</v>
      </c>
      <c r="D2055" t="s">
        <v>15578</v>
      </c>
      <c r="E2055" t="s">
        <v>399</v>
      </c>
      <c r="F2055" t="s">
        <v>400</v>
      </c>
      <c r="G2055" t="s">
        <v>15579</v>
      </c>
      <c r="H2055">
        <v>2005</v>
      </c>
      <c r="I2055" t="s">
        <v>15450</v>
      </c>
      <c r="J2055" t="s">
        <v>48</v>
      </c>
      <c r="K2055" t="s">
        <v>13251</v>
      </c>
      <c r="L2055">
        <v>0</v>
      </c>
      <c r="M2055">
        <v>1</v>
      </c>
      <c r="N2055" t="s">
        <v>59</v>
      </c>
      <c r="O2055" t="s">
        <v>50</v>
      </c>
      <c r="P2055">
        <v>0</v>
      </c>
      <c r="Q2055" t="s">
        <v>51</v>
      </c>
      <c r="R2055" t="s">
        <v>51</v>
      </c>
      <c r="S2055" t="s">
        <v>15580</v>
      </c>
      <c r="T2055">
        <v>8.4012475602213178E-3</v>
      </c>
      <c r="U2055">
        <v>26.6</v>
      </c>
      <c r="V2055" t="s">
        <v>15481</v>
      </c>
      <c r="W2055" t="s">
        <v>15481</v>
      </c>
      <c r="X2055" t="s">
        <v>13243</v>
      </c>
      <c r="Y2055" s="102">
        <v>45993.385736689816</v>
      </c>
    </row>
    <row r="2056" spans="1:25" x14ac:dyDescent="0.25">
      <c r="A2056">
        <v>3447</v>
      </c>
      <c r="B2056" t="s">
        <v>5384</v>
      </c>
      <c r="C2056" t="s">
        <v>5385</v>
      </c>
      <c r="D2056" t="s">
        <v>5386</v>
      </c>
      <c r="E2056" t="s">
        <v>399</v>
      </c>
      <c r="F2056" t="s">
        <v>400</v>
      </c>
      <c r="G2056" t="s">
        <v>5383</v>
      </c>
      <c r="H2056">
        <v>1990</v>
      </c>
      <c r="I2056" t="s">
        <v>15450</v>
      </c>
      <c r="J2056" t="s">
        <v>928</v>
      </c>
      <c r="K2056" t="s">
        <v>928</v>
      </c>
      <c r="L2056">
        <v>0</v>
      </c>
      <c r="M2056">
        <v>1</v>
      </c>
      <c r="N2056" t="s">
        <v>59</v>
      </c>
      <c r="O2056" t="s">
        <v>50</v>
      </c>
      <c r="P2056">
        <v>0</v>
      </c>
      <c r="Q2056" t="s">
        <v>51</v>
      </c>
      <c r="R2056" t="s">
        <v>51</v>
      </c>
      <c r="S2056" t="s">
        <v>13983</v>
      </c>
      <c r="T2056">
        <v>1.5307949714087725</v>
      </c>
      <c r="U2056">
        <v>39</v>
      </c>
      <c r="V2056" t="s">
        <v>15481</v>
      </c>
      <c r="W2056" t="s">
        <v>15481</v>
      </c>
      <c r="X2056" t="s">
        <v>13243</v>
      </c>
      <c r="Y2056" s="102">
        <v>45993.385736689816</v>
      </c>
    </row>
    <row r="2057" spans="1:25" x14ac:dyDescent="0.25">
      <c r="A2057">
        <v>3448</v>
      </c>
      <c r="B2057" t="s">
        <v>5387</v>
      </c>
      <c r="C2057" t="s">
        <v>5388</v>
      </c>
      <c r="D2057" t="s">
        <v>5389</v>
      </c>
      <c r="E2057" t="s">
        <v>399</v>
      </c>
      <c r="F2057" t="s">
        <v>400</v>
      </c>
      <c r="G2057" t="s">
        <v>5390</v>
      </c>
      <c r="H2057">
        <v>2010</v>
      </c>
      <c r="I2057" t="s">
        <v>15440</v>
      </c>
      <c r="J2057" t="s">
        <v>2179</v>
      </c>
      <c r="K2057" t="s">
        <v>13344</v>
      </c>
      <c r="L2057">
        <v>5</v>
      </c>
      <c r="M2057">
        <v>1</v>
      </c>
      <c r="N2057" t="s">
        <v>59</v>
      </c>
      <c r="O2057" t="s">
        <v>50</v>
      </c>
      <c r="P2057">
        <v>0</v>
      </c>
      <c r="Q2057" t="s">
        <v>51</v>
      </c>
      <c r="R2057" t="s">
        <v>51</v>
      </c>
      <c r="S2057" t="s">
        <v>13984</v>
      </c>
      <c r="T2057">
        <v>9.2867969955564553E-2</v>
      </c>
      <c r="U2057">
        <v>35.5</v>
      </c>
      <c r="V2057" t="s">
        <v>15481</v>
      </c>
      <c r="W2057" t="s">
        <v>15481</v>
      </c>
      <c r="X2057" t="s">
        <v>13243</v>
      </c>
      <c r="Y2057" s="102">
        <v>45993.385736689816</v>
      </c>
    </row>
    <row r="2058" spans="1:25" x14ac:dyDescent="0.25">
      <c r="A2058">
        <v>3449</v>
      </c>
      <c r="B2058" t="s">
        <v>15298</v>
      </c>
      <c r="C2058" t="s">
        <v>1987</v>
      </c>
      <c r="D2058" t="s">
        <v>15299</v>
      </c>
      <c r="E2058" t="s">
        <v>399</v>
      </c>
      <c r="F2058" t="s">
        <v>5391</v>
      </c>
      <c r="G2058" t="s">
        <v>15300</v>
      </c>
      <c r="H2058">
        <v>2020</v>
      </c>
      <c r="I2058" t="s">
        <v>15441</v>
      </c>
      <c r="J2058" t="s">
        <v>51</v>
      </c>
      <c r="K2058" t="s">
        <v>15442</v>
      </c>
      <c r="L2058">
        <v>92.4</v>
      </c>
      <c r="M2058">
        <v>2</v>
      </c>
      <c r="N2058" t="s">
        <v>165</v>
      </c>
      <c r="O2058" t="s">
        <v>116</v>
      </c>
      <c r="P2058">
        <v>0</v>
      </c>
      <c r="Q2058" t="s">
        <v>51</v>
      </c>
      <c r="R2058" t="s">
        <v>51</v>
      </c>
      <c r="S2058" t="s">
        <v>15301</v>
      </c>
      <c r="T2058">
        <v>3.9436142226337694</v>
      </c>
      <c r="U2058">
        <v>28</v>
      </c>
      <c r="V2058" t="s">
        <v>15481</v>
      </c>
      <c r="W2058" t="s">
        <v>15481</v>
      </c>
      <c r="X2058" t="s">
        <v>13243</v>
      </c>
      <c r="Y2058" s="102">
        <v>45993.385736689816</v>
      </c>
    </row>
    <row r="2059" spans="1:25" x14ac:dyDescent="0.25">
      <c r="A2059">
        <v>3450</v>
      </c>
      <c r="B2059" t="s">
        <v>5392</v>
      </c>
      <c r="C2059" t="s">
        <v>5393</v>
      </c>
      <c r="D2059" t="s">
        <v>5394</v>
      </c>
      <c r="E2059" t="s">
        <v>399</v>
      </c>
      <c r="F2059" t="s">
        <v>5391</v>
      </c>
      <c r="G2059" t="s">
        <v>5395</v>
      </c>
      <c r="H2059">
        <v>1995</v>
      </c>
      <c r="I2059" t="s">
        <v>15440</v>
      </c>
      <c r="J2059" t="s">
        <v>2211</v>
      </c>
      <c r="K2059" t="s">
        <v>13251</v>
      </c>
      <c r="L2059">
        <v>0</v>
      </c>
      <c r="M2059">
        <v>3</v>
      </c>
      <c r="N2059" t="s">
        <v>49</v>
      </c>
      <c r="O2059" t="s">
        <v>479</v>
      </c>
      <c r="P2059">
        <v>0</v>
      </c>
      <c r="Q2059" t="s">
        <v>51</v>
      </c>
      <c r="R2059" t="s">
        <v>51</v>
      </c>
      <c r="S2059" t="s">
        <v>13985</v>
      </c>
      <c r="T2059">
        <v>7.3820971520683756</v>
      </c>
      <c r="U2059">
        <v>183</v>
      </c>
      <c r="V2059" t="s">
        <v>15481</v>
      </c>
      <c r="W2059" t="s">
        <v>15481</v>
      </c>
      <c r="X2059" t="s">
        <v>13243</v>
      </c>
      <c r="Y2059" s="102">
        <v>45993.385736689816</v>
      </c>
    </row>
    <row r="2060" spans="1:25" x14ac:dyDescent="0.25">
      <c r="A2060">
        <v>3451</v>
      </c>
      <c r="B2060" t="s">
        <v>5396</v>
      </c>
      <c r="C2060" t="s">
        <v>5397</v>
      </c>
      <c r="D2060" t="s">
        <v>5398</v>
      </c>
      <c r="E2060" t="s">
        <v>399</v>
      </c>
      <c r="F2060" t="s">
        <v>5391</v>
      </c>
      <c r="G2060" t="s">
        <v>5399</v>
      </c>
      <c r="H2060">
        <v>1951</v>
      </c>
      <c r="I2060" t="s">
        <v>15470</v>
      </c>
      <c r="J2060" t="s">
        <v>928</v>
      </c>
      <c r="K2060" t="s">
        <v>928</v>
      </c>
      <c r="L2060">
        <v>0</v>
      </c>
      <c r="M2060">
        <v>1</v>
      </c>
      <c r="N2060" t="s">
        <v>59</v>
      </c>
      <c r="O2060" t="s">
        <v>5400</v>
      </c>
      <c r="P2060">
        <v>2</v>
      </c>
      <c r="Q2060" t="s">
        <v>928</v>
      </c>
      <c r="R2060" t="s">
        <v>50</v>
      </c>
      <c r="S2060" t="s">
        <v>13986</v>
      </c>
      <c r="T2060">
        <v>2.9535332153670564</v>
      </c>
      <c r="U2060">
        <v>328.5</v>
      </c>
      <c r="V2060" t="s">
        <v>15481</v>
      </c>
      <c r="W2060" t="s">
        <v>15481</v>
      </c>
      <c r="X2060" t="s">
        <v>13243</v>
      </c>
      <c r="Y2060" s="102">
        <v>45993.385736689816</v>
      </c>
    </row>
    <row r="2061" spans="1:25" x14ac:dyDescent="0.25">
      <c r="A2061">
        <v>3452</v>
      </c>
      <c r="B2061" t="s">
        <v>5401</v>
      </c>
      <c r="C2061" t="s">
        <v>5402</v>
      </c>
      <c r="D2061" t="s">
        <v>5403</v>
      </c>
      <c r="E2061" t="s">
        <v>399</v>
      </c>
      <c r="F2061" t="s">
        <v>5391</v>
      </c>
      <c r="G2061" t="s">
        <v>5404</v>
      </c>
      <c r="H2061">
        <v>1977</v>
      </c>
      <c r="I2061" t="s">
        <v>15470</v>
      </c>
      <c r="J2061" t="s">
        <v>2211</v>
      </c>
      <c r="K2061" t="s">
        <v>13251</v>
      </c>
      <c r="L2061">
        <v>0</v>
      </c>
      <c r="M2061">
        <v>1</v>
      </c>
      <c r="N2061" t="s">
        <v>49</v>
      </c>
      <c r="O2061" t="s">
        <v>2759</v>
      </c>
      <c r="P2061">
        <v>0</v>
      </c>
      <c r="Q2061" t="s">
        <v>51</v>
      </c>
      <c r="R2061" t="s">
        <v>51</v>
      </c>
      <c r="S2061" t="s">
        <v>13987</v>
      </c>
      <c r="T2061">
        <v>1.4672297867788002</v>
      </c>
      <c r="U2061">
        <v>38</v>
      </c>
      <c r="V2061" t="s">
        <v>15481</v>
      </c>
      <c r="W2061" t="s">
        <v>15481</v>
      </c>
      <c r="X2061" t="s">
        <v>13243</v>
      </c>
      <c r="Y2061" s="102">
        <v>45993.385736689816</v>
      </c>
    </row>
    <row r="2062" spans="1:25" x14ac:dyDescent="0.25">
      <c r="A2062">
        <v>3453</v>
      </c>
      <c r="B2062" t="s">
        <v>5405</v>
      </c>
      <c r="C2062" t="s">
        <v>5406</v>
      </c>
      <c r="D2062" t="s">
        <v>5407</v>
      </c>
      <c r="E2062" t="s">
        <v>399</v>
      </c>
      <c r="F2062" t="s">
        <v>5391</v>
      </c>
      <c r="G2062" t="s">
        <v>5408</v>
      </c>
      <c r="H2062">
        <v>2006</v>
      </c>
      <c r="I2062" t="s">
        <v>15440</v>
      </c>
      <c r="J2062" t="s">
        <v>51</v>
      </c>
      <c r="K2062" t="s">
        <v>15442</v>
      </c>
      <c r="L2062">
        <v>0</v>
      </c>
      <c r="M2062">
        <v>2</v>
      </c>
      <c r="N2062" t="s">
        <v>165</v>
      </c>
      <c r="O2062" t="s">
        <v>116</v>
      </c>
      <c r="P2062">
        <v>0</v>
      </c>
      <c r="Q2062" t="s">
        <v>51</v>
      </c>
      <c r="R2062" t="s">
        <v>51</v>
      </c>
      <c r="S2062" t="s">
        <v>13988</v>
      </c>
      <c r="T2062">
        <v>0.79208605609515426</v>
      </c>
      <c r="U2062">
        <v>21.6</v>
      </c>
      <c r="V2062" t="s">
        <v>15481</v>
      </c>
      <c r="W2062" t="s">
        <v>15481</v>
      </c>
      <c r="X2062" t="s">
        <v>13243</v>
      </c>
      <c r="Y2062" s="102">
        <v>45993.385736689816</v>
      </c>
    </row>
    <row r="2063" spans="1:25" x14ac:dyDescent="0.25">
      <c r="A2063">
        <v>3470</v>
      </c>
      <c r="B2063" t="s">
        <v>15581</v>
      </c>
      <c r="C2063" t="s">
        <v>15582</v>
      </c>
      <c r="D2063" t="s">
        <v>15583</v>
      </c>
      <c r="E2063" t="s">
        <v>638</v>
      </c>
      <c r="F2063" t="s">
        <v>5390</v>
      </c>
      <c r="G2063" t="s">
        <v>15584</v>
      </c>
      <c r="H2063">
        <v>1934</v>
      </c>
      <c r="I2063" t="s">
        <v>15450</v>
      </c>
      <c r="J2063" t="s">
        <v>928</v>
      </c>
      <c r="K2063" t="s">
        <v>13254</v>
      </c>
      <c r="L2063">
        <v>4</v>
      </c>
      <c r="M2063">
        <v>1</v>
      </c>
      <c r="N2063" t="s">
        <v>59</v>
      </c>
      <c r="O2063" t="s">
        <v>2278</v>
      </c>
      <c r="P2063">
        <v>2</v>
      </c>
      <c r="Q2063" t="s">
        <v>928</v>
      </c>
      <c r="R2063" t="s">
        <v>50</v>
      </c>
      <c r="S2063" t="s">
        <v>15585</v>
      </c>
      <c r="T2063">
        <v>4.9440060105369436E-2</v>
      </c>
      <c r="U2063">
        <v>231</v>
      </c>
      <c r="V2063" t="s">
        <v>15481</v>
      </c>
      <c r="W2063" t="s">
        <v>15481</v>
      </c>
      <c r="X2063" t="s">
        <v>13243</v>
      </c>
      <c r="Y2063" s="102">
        <v>45993.385736689816</v>
      </c>
    </row>
    <row r="2064" spans="1:25" x14ac:dyDescent="0.25">
      <c r="A2064">
        <v>3472</v>
      </c>
      <c r="B2064" t="s">
        <v>5410</v>
      </c>
      <c r="C2064" t="s">
        <v>5411</v>
      </c>
      <c r="D2064" t="s">
        <v>5412</v>
      </c>
      <c r="E2064" t="s">
        <v>638</v>
      </c>
      <c r="F2064" t="s">
        <v>5390</v>
      </c>
      <c r="G2064" t="s">
        <v>5413</v>
      </c>
      <c r="H2064">
        <v>1927</v>
      </c>
      <c r="I2064" t="s">
        <v>15489</v>
      </c>
      <c r="J2064" t="s">
        <v>48</v>
      </c>
      <c r="K2064" t="s">
        <v>13254</v>
      </c>
      <c r="L2064">
        <v>9</v>
      </c>
      <c r="M2064">
        <v>1</v>
      </c>
      <c r="N2064" t="s">
        <v>165</v>
      </c>
      <c r="O2064" t="s">
        <v>479</v>
      </c>
      <c r="P2064">
        <v>0</v>
      </c>
      <c r="Q2064" t="s">
        <v>51</v>
      </c>
      <c r="R2064" t="s">
        <v>51</v>
      </c>
      <c r="S2064" t="s">
        <v>13990</v>
      </c>
      <c r="T2064">
        <v>4.860082051638412</v>
      </c>
      <c r="U2064">
        <v>32</v>
      </c>
      <c r="V2064" t="s">
        <v>15481</v>
      </c>
      <c r="W2064" t="s">
        <v>15481</v>
      </c>
      <c r="X2064" t="s">
        <v>13243</v>
      </c>
      <c r="Y2064" s="102">
        <v>45993.385736689816</v>
      </c>
    </row>
    <row r="2065" spans="1:25" x14ac:dyDescent="0.25">
      <c r="A2065">
        <v>3473</v>
      </c>
      <c r="B2065" t="s">
        <v>5414</v>
      </c>
      <c r="C2065" t="s">
        <v>5415</v>
      </c>
      <c r="D2065" t="s">
        <v>5416</v>
      </c>
      <c r="E2065" t="s">
        <v>638</v>
      </c>
      <c r="F2065" t="s">
        <v>5390</v>
      </c>
      <c r="G2065" t="s">
        <v>5417</v>
      </c>
      <c r="H2065">
        <v>1974</v>
      </c>
      <c r="I2065" t="s">
        <v>15450</v>
      </c>
      <c r="J2065" t="s">
        <v>51</v>
      </c>
      <c r="K2065" t="s">
        <v>15442</v>
      </c>
      <c r="L2065">
        <v>3</v>
      </c>
      <c r="M2065">
        <v>1</v>
      </c>
      <c r="N2065" t="s">
        <v>59</v>
      </c>
      <c r="O2065" t="s">
        <v>116</v>
      </c>
      <c r="P2065">
        <v>0</v>
      </c>
      <c r="Q2065" t="s">
        <v>51</v>
      </c>
      <c r="R2065" t="s">
        <v>51</v>
      </c>
      <c r="S2065" t="s">
        <v>13991</v>
      </c>
      <c r="T2065">
        <v>3.0317528161087242</v>
      </c>
      <c r="U2065">
        <v>21</v>
      </c>
      <c r="V2065" t="s">
        <v>15481</v>
      </c>
      <c r="W2065" t="s">
        <v>15481</v>
      </c>
      <c r="X2065" t="s">
        <v>13243</v>
      </c>
      <c r="Y2065" s="102">
        <v>45993.385736689816</v>
      </c>
    </row>
    <row r="2066" spans="1:25" x14ac:dyDescent="0.25">
      <c r="A2066">
        <v>3474</v>
      </c>
      <c r="B2066" t="s">
        <v>5418</v>
      </c>
      <c r="C2066" t="s">
        <v>5419</v>
      </c>
      <c r="D2066" t="s">
        <v>5416</v>
      </c>
      <c r="E2066" t="s">
        <v>638</v>
      </c>
      <c r="F2066" t="s">
        <v>5390</v>
      </c>
      <c r="G2066" t="s">
        <v>5420</v>
      </c>
      <c r="H2066">
        <v>1974</v>
      </c>
      <c r="I2066" t="s">
        <v>15450</v>
      </c>
      <c r="J2066" t="s">
        <v>928</v>
      </c>
      <c r="K2066" t="s">
        <v>13254</v>
      </c>
      <c r="L2066">
        <v>6.58</v>
      </c>
      <c r="M2066">
        <v>1</v>
      </c>
      <c r="N2066" t="s">
        <v>928</v>
      </c>
      <c r="O2066" t="s">
        <v>50</v>
      </c>
      <c r="P2066">
        <v>0</v>
      </c>
      <c r="Q2066" t="s">
        <v>51</v>
      </c>
      <c r="R2066" t="s">
        <v>51</v>
      </c>
      <c r="S2066" t="s">
        <v>13991</v>
      </c>
      <c r="T2066">
        <v>5.1168349128822772</v>
      </c>
      <c r="U2066">
        <v>29</v>
      </c>
      <c r="V2066" t="s">
        <v>15481</v>
      </c>
      <c r="W2066" t="s">
        <v>15481</v>
      </c>
      <c r="X2066" t="s">
        <v>13243</v>
      </c>
      <c r="Y2066" s="102">
        <v>45993.385736689816</v>
      </c>
    </row>
    <row r="2067" spans="1:25" x14ac:dyDescent="0.25">
      <c r="A2067">
        <v>3476</v>
      </c>
      <c r="B2067" t="s">
        <v>5421</v>
      </c>
      <c r="C2067" t="s">
        <v>5422</v>
      </c>
      <c r="D2067" t="s">
        <v>5423</v>
      </c>
      <c r="E2067" t="s">
        <v>638</v>
      </c>
      <c r="F2067" t="s">
        <v>5390</v>
      </c>
      <c r="G2067" t="s">
        <v>5424</v>
      </c>
      <c r="H2067">
        <v>1914</v>
      </c>
      <c r="I2067" t="s">
        <v>15450</v>
      </c>
      <c r="J2067" t="s">
        <v>2179</v>
      </c>
      <c r="K2067" t="s">
        <v>13254</v>
      </c>
      <c r="L2067">
        <v>6</v>
      </c>
      <c r="M2067">
        <v>1</v>
      </c>
      <c r="N2067" t="s">
        <v>59</v>
      </c>
      <c r="O2067" t="s">
        <v>475</v>
      </c>
      <c r="P2067">
        <v>0</v>
      </c>
      <c r="Q2067" t="s">
        <v>51</v>
      </c>
      <c r="R2067" t="s">
        <v>51</v>
      </c>
      <c r="S2067" t="s">
        <v>13992</v>
      </c>
      <c r="T2067">
        <v>0.41253671026915151</v>
      </c>
      <c r="U2067">
        <v>65</v>
      </c>
      <c r="V2067" t="s">
        <v>15481</v>
      </c>
      <c r="W2067" t="s">
        <v>15481</v>
      </c>
      <c r="X2067" t="s">
        <v>13243</v>
      </c>
      <c r="Y2067" s="102">
        <v>45993.385736689816</v>
      </c>
    </row>
    <row r="2068" spans="1:25" x14ac:dyDescent="0.25">
      <c r="A2068">
        <v>3477</v>
      </c>
      <c r="B2068" t="s">
        <v>5425</v>
      </c>
      <c r="C2068" t="s">
        <v>5426</v>
      </c>
      <c r="D2068" t="s">
        <v>5427</v>
      </c>
      <c r="E2068" t="s">
        <v>638</v>
      </c>
      <c r="F2068" t="s">
        <v>5390</v>
      </c>
      <c r="G2068" t="s">
        <v>5428</v>
      </c>
      <c r="H2068">
        <v>1950</v>
      </c>
      <c r="I2068" t="s">
        <v>15450</v>
      </c>
      <c r="J2068" t="s">
        <v>928</v>
      </c>
      <c r="K2068" t="s">
        <v>928</v>
      </c>
      <c r="L2068">
        <v>0</v>
      </c>
      <c r="M2068">
        <v>1</v>
      </c>
      <c r="N2068" t="s">
        <v>928</v>
      </c>
      <c r="O2068" t="s">
        <v>475</v>
      </c>
      <c r="P2068">
        <v>0</v>
      </c>
      <c r="Q2068" t="s">
        <v>51</v>
      </c>
      <c r="R2068" t="s">
        <v>51</v>
      </c>
      <c r="S2068" t="s">
        <v>13993</v>
      </c>
      <c r="T2068">
        <v>0.32087374180590006</v>
      </c>
      <c r="U2068">
        <v>45.1</v>
      </c>
      <c r="V2068" t="s">
        <v>15481</v>
      </c>
      <c r="W2068" t="s">
        <v>15481</v>
      </c>
      <c r="X2068" t="s">
        <v>13243</v>
      </c>
      <c r="Y2068" s="102">
        <v>45993.385736689816</v>
      </c>
    </row>
    <row r="2069" spans="1:25" x14ac:dyDescent="0.25">
      <c r="A2069">
        <v>3478</v>
      </c>
      <c r="B2069" t="s">
        <v>5429</v>
      </c>
      <c r="C2069" t="s">
        <v>5430</v>
      </c>
      <c r="D2069" t="s">
        <v>15302</v>
      </c>
      <c r="E2069" t="s">
        <v>638</v>
      </c>
      <c r="F2069" t="s">
        <v>5390</v>
      </c>
      <c r="G2069" t="s">
        <v>5431</v>
      </c>
      <c r="H2069">
        <v>1993</v>
      </c>
      <c r="I2069" t="s">
        <v>15440</v>
      </c>
      <c r="J2069" t="s">
        <v>2211</v>
      </c>
      <c r="K2069" t="s">
        <v>13256</v>
      </c>
      <c r="L2069">
        <v>0</v>
      </c>
      <c r="M2069">
        <v>1</v>
      </c>
      <c r="N2069" t="s">
        <v>49</v>
      </c>
      <c r="O2069" t="s">
        <v>479</v>
      </c>
      <c r="P2069">
        <v>0</v>
      </c>
      <c r="Q2069" t="s">
        <v>51</v>
      </c>
      <c r="R2069" t="s">
        <v>51</v>
      </c>
      <c r="S2069" t="s">
        <v>13994</v>
      </c>
      <c r="T2069">
        <v>0.26391446657331019</v>
      </c>
      <c r="U2069">
        <v>85</v>
      </c>
      <c r="V2069" t="s">
        <v>15481</v>
      </c>
      <c r="W2069" t="s">
        <v>15481</v>
      </c>
      <c r="X2069" t="s">
        <v>13243</v>
      </c>
      <c r="Y2069" s="102">
        <v>45993.385736689816</v>
      </c>
    </row>
    <row r="2070" spans="1:25" x14ac:dyDescent="0.25">
      <c r="A2070">
        <v>3479</v>
      </c>
      <c r="B2070" t="s">
        <v>5432</v>
      </c>
      <c r="C2070" t="s">
        <v>5433</v>
      </c>
      <c r="D2070" t="s">
        <v>5434</v>
      </c>
      <c r="E2070" t="s">
        <v>638</v>
      </c>
      <c r="F2070" t="s">
        <v>5390</v>
      </c>
      <c r="G2070" t="s">
        <v>5435</v>
      </c>
      <c r="H2070">
        <v>1981</v>
      </c>
      <c r="I2070" t="s">
        <v>15450</v>
      </c>
      <c r="J2070" t="s">
        <v>2211</v>
      </c>
      <c r="K2070" t="s">
        <v>13256</v>
      </c>
      <c r="L2070">
        <v>0</v>
      </c>
      <c r="M2070">
        <v>1</v>
      </c>
      <c r="N2070" t="s">
        <v>49</v>
      </c>
      <c r="O2070" t="s">
        <v>479</v>
      </c>
      <c r="P2070">
        <v>0</v>
      </c>
      <c r="Q2070" t="s">
        <v>51</v>
      </c>
      <c r="R2070" t="s">
        <v>51</v>
      </c>
      <c r="S2070" t="s">
        <v>13995</v>
      </c>
      <c r="T2070">
        <v>0.28166361929324135</v>
      </c>
      <c r="U2070">
        <v>60.3</v>
      </c>
      <c r="V2070" t="s">
        <v>15481</v>
      </c>
      <c r="W2070" t="s">
        <v>15481</v>
      </c>
      <c r="X2070" t="s">
        <v>13243</v>
      </c>
      <c r="Y2070" s="102">
        <v>45993.385736689816</v>
      </c>
    </row>
    <row r="2071" spans="1:25" x14ac:dyDescent="0.25">
      <c r="A2071">
        <v>3480</v>
      </c>
      <c r="B2071" t="s">
        <v>5436</v>
      </c>
      <c r="C2071" t="s">
        <v>5437</v>
      </c>
      <c r="D2071" t="s">
        <v>5438</v>
      </c>
      <c r="E2071" t="s">
        <v>638</v>
      </c>
      <c r="F2071" t="s">
        <v>5390</v>
      </c>
      <c r="G2071" t="s">
        <v>5439</v>
      </c>
      <c r="H2071">
        <v>1983</v>
      </c>
      <c r="I2071" t="s">
        <v>15450</v>
      </c>
      <c r="J2071" t="s">
        <v>2211</v>
      </c>
      <c r="K2071" t="s">
        <v>13256</v>
      </c>
      <c r="L2071">
        <v>0</v>
      </c>
      <c r="M2071">
        <v>1</v>
      </c>
      <c r="N2071" t="s">
        <v>49</v>
      </c>
      <c r="O2071" t="s">
        <v>479</v>
      </c>
      <c r="P2071">
        <v>0</v>
      </c>
      <c r="Q2071" t="s">
        <v>51</v>
      </c>
      <c r="R2071" t="s">
        <v>51</v>
      </c>
      <c r="S2071" t="s">
        <v>13996</v>
      </c>
      <c r="T2071">
        <v>3.6592068734733821E-2</v>
      </c>
      <c r="U2071">
        <v>72</v>
      </c>
      <c r="V2071" t="s">
        <v>15481</v>
      </c>
      <c r="W2071" t="s">
        <v>15481</v>
      </c>
      <c r="X2071" t="s">
        <v>13243</v>
      </c>
      <c r="Y2071" s="102">
        <v>45993.385736689816</v>
      </c>
    </row>
    <row r="2072" spans="1:25" x14ac:dyDescent="0.25">
      <c r="A2072">
        <v>3481</v>
      </c>
      <c r="B2072" t="s">
        <v>5440</v>
      </c>
      <c r="C2072" t="s">
        <v>5441</v>
      </c>
      <c r="D2072" t="s">
        <v>5442</v>
      </c>
      <c r="E2072" t="s">
        <v>638</v>
      </c>
      <c r="F2072" t="s">
        <v>5390</v>
      </c>
      <c r="G2072" t="s">
        <v>5443</v>
      </c>
      <c r="H2072">
        <v>1977</v>
      </c>
      <c r="I2072" t="s">
        <v>15440</v>
      </c>
      <c r="J2072" t="s">
        <v>2211</v>
      </c>
      <c r="K2072" t="s">
        <v>13254</v>
      </c>
      <c r="L2072">
        <v>1.5</v>
      </c>
      <c r="M2072">
        <v>1</v>
      </c>
      <c r="N2072" t="s">
        <v>49</v>
      </c>
      <c r="O2072" t="s">
        <v>2759</v>
      </c>
      <c r="P2072">
        <v>0</v>
      </c>
      <c r="Q2072" t="s">
        <v>51</v>
      </c>
      <c r="R2072" t="s">
        <v>51</v>
      </c>
      <c r="S2072" t="s">
        <v>13997</v>
      </c>
      <c r="T2072">
        <v>3.8591048399181505</v>
      </c>
      <c r="U2072">
        <v>24</v>
      </c>
      <c r="V2072" t="s">
        <v>15481</v>
      </c>
      <c r="W2072" t="s">
        <v>15481</v>
      </c>
      <c r="X2072" t="s">
        <v>13243</v>
      </c>
      <c r="Y2072" s="102">
        <v>45993.385736689816</v>
      </c>
    </row>
    <row r="2073" spans="1:25" x14ac:dyDescent="0.25">
      <c r="A2073">
        <v>3482</v>
      </c>
      <c r="B2073" t="s">
        <v>5444</v>
      </c>
      <c r="C2073" t="s">
        <v>5445</v>
      </c>
      <c r="D2073" t="s">
        <v>5442</v>
      </c>
      <c r="E2073" t="s">
        <v>638</v>
      </c>
      <c r="F2073" t="s">
        <v>5390</v>
      </c>
      <c r="G2073" t="s">
        <v>5443</v>
      </c>
      <c r="H2073">
        <v>1977</v>
      </c>
      <c r="I2073" t="s">
        <v>15440</v>
      </c>
      <c r="J2073" t="s">
        <v>2211</v>
      </c>
      <c r="K2073" t="s">
        <v>13254</v>
      </c>
      <c r="L2073">
        <v>1.5</v>
      </c>
      <c r="M2073">
        <v>1</v>
      </c>
      <c r="N2073" t="s">
        <v>49</v>
      </c>
      <c r="O2073" t="s">
        <v>2759</v>
      </c>
      <c r="P2073">
        <v>0</v>
      </c>
      <c r="Q2073" t="s">
        <v>51</v>
      </c>
      <c r="R2073" t="s">
        <v>51</v>
      </c>
      <c r="S2073" t="s">
        <v>13997</v>
      </c>
      <c r="T2073">
        <v>3.9168465556206238</v>
      </c>
      <c r="U2073">
        <v>24</v>
      </c>
      <c r="V2073" t="s">
        <v>15481</v>
      </c>
      <c r="W2073" t="s">
        <v>15481</v>
      </c>
      <c r="X2073" t="s">
        <v>13243</v>
      </c>
      <c r="Y2073" s="102">
        <v>45993.385736689816</v>
      </c>
    </row>
    <row r="2074" spans="1:25" x14ac:dyDescent="0.25">
      <c r="A2074">
        <v>3483</v>
      </c>
      <c r="B2074" t="s">
        <v>5446</v>
      </c>
      <c r="C2074" t="s">
        <v>5447</v>
      </c>
      <c r="D2074" t="s">
        <v>5442</v>
      </c>
      <c r="E2074" t="s">
        <v>638</v>
      </c>
      <c r="F2074" t="s">
        <v>5390</v>
      </c>
      <c r="G2074" t="s">
        <v>5448</v>
      </c>
      <c r="H2074">
        <v>1977</v>
      </c>
      <c r="I2074" t="s">
        <v>15440</v>
      </c>
      <c r="J2074" t="s">
        <v>2211</v>
      </c>
      <c r="K2074" t="s">
        <v>13254</v>
      </c>
      <c r="L2074">
        <v>3</v>
      </c>
      <c r="M2074">
        <v>1</v>
      </c>
      <c r="N2074" t="s">
        <v>49</v>
      </c>
      <c r="O2074" t="s">
        <v>2759</v>
      </c>
      <c r="P2074">
        <v>0</v>
      </c>
      <c r="Q2074" t="s">
        <v>51</v>
      </c>
      <c r="R2074" t="s">
        <v>51</v>
      </c>
      <c r="S2074" t="s">
        <v>13998</v>
      </c>
      <c r="T2074">
        <v>4.0788666197802836</v>
      </c>
      <c r="U2074">
        <v>24</v>
      </c>
      <c r="V2074" t="s">
        <v>15481</v>
      </c>
      <c r="W2074" t="s">
        <v>15481</v>
      </c>
      <c r="X2074" t="s">
        <v>13243</v>
      </c>
      <c r="Y2074" s="102">
        <v>45993.385736689816</v>
      </c>
    </row>
    <row r="2075" spans="1:25" x14ac:dyDescent="0.25">
      <c r="A2075">
        <v>3484</v>
      </c>
      <c r="B2075" t="s">
        <v>5449</v>
      </c>
      <c r="C2075" t="s">
        <v>5450</v>
      </c>
      <c r="D2075" t="s">
        <v>5442</v>
      </c>
      <c r="E2075" t="s">
        <v>638</v>
      </c>
      <c r="F2075" t="s">
        <v>5390</v>
      </c>
      <c r="G2075" t="s">
        <v>5448</v>
      </c>
      <c r="H2075">
        <v>1977</v>
      </c>
      <c r="I2075" t="s">
        <v>15440</v>
      </c>
      <c r="J2075" t="s">
        <v>2211</v>
      </c>
      <c r="K2075" t="s">
        <v>13254</v>
      </c>
      <c r="L2075">
        <v>3</v>
      </c>
      <c r="M2075">
        <v>1</v>
      </c>
      <c r="N2075" t="s">
        <v>49</v>
      </c>
      <c r="O2075" t="s">
        <v>2759</v>
      </c>
      <c r="P2075">
        <v>0</v>
      </c>
      <c r="Q2075" t="s">
        <v>51</v>
      </c>
      <c r="R2075" t="s">
        <v>51</v>
      </c>
      <c r="S2075" t="s">
        <v>13998</v>
      </c>
      <c r="T2075">
        <v>4.5962977224990027</v>
      </c>
      <c r="U2075">
        <v>24</v>
      </c>
      <c r="V2075" t="s">
        <v>15481</v>
      </c>
      <c r="W2075" t="s">
        <v>15481</v>
      </c>
      <c r="X2075" t="s">
        <v>13243</v>
      </c>
      <c r="Y2075" s="102">
        <v>45993.385736689816</v>
      </c>
    </row>
    <row r="2076" spans="1:25" x14ac:dyDescent="0.25">
      <c r="A2076">
        <v>3485</v>
      </c>
      <c r="B2076" t="s">
        <v>5451</v>
      </c>
      <c r="C2076" t="s">
        <v>5452</v>
      </c>
      <c r="D2076" t="s">
        <v>15586</v>
      </c>
      <c r="E2076" t="s">
        <v>638</v>
      </c>
      <c r="F2076" t="s">
        <v>5390</v>
      </c>
      <c r="G2076" t="s">
        <v>5453</v>
      </c>
      <c r="H2076">
        <v>2009</v>
      </c>
      <c r="I2076" t="s">
        <v>15441</v>
      </c>
      <c r="J2076" t="s">
        <v>2211</v>
      </c>
      <c r="K2076" t="s">
        <v>13256</v>
      </c>
      <c r="L2076">
        <v>0</v>
      </c>
      <c r="M2076">
        <v>1</v>
      </c>
      <c r="N2076" t="s">
        <v>49</v>
      </c>
      <c r="O2076" t="s">
        <v>479</v>
      </c>
      <c r="P2076">
        <v>0</v>
      </c>
      <c r="Q2076" t="s">
        <v>51</v>
      </c>
      <c r="R2076" t="s">
        <v>51</v>
      </c>
      <c r="S2076" t="s">
        <v>13999</v>
      </c>
      <c r="T2076">
        <v>1.5862241593569387E-2</v>
      </c>
      <c r="U2076">
        <v>91.2</v>
      </c>
      <c r="V2076" t="s">
        <v>15481</v>
      </c>
      <c r="W2076" t="s">
        <v>15481</v>
      </c>
      <c r="X2076" t="s">
        <v>13243</v>
      </c>
      <c r="Y2076" s="102">
        <v>45993.385736689816</v>
      </c>
    </row>
    <row r="2077" spans="1:25" x14ac:dyDescent="0.25">
      <c r="A2077">
        <v>3496</v>
      </c>
      <c r="B2077" t="s">
        <v>5456</v>
      </c>
      <c r="C2077" t="s">
        <v>5457</v>
      </c>
      <c r="D2077" t="s">
        <v>5458</v>
      </c>
      <c r="E2077" t="s">
        <v>638</v>
      </c>
      <c r="F2077" t="s">
        <v>5390</v>
      </c>
      <c r="G2077" t="s">
        <v>5459</v>
      </c>
      <c r="H2077">
        <v>1950</v>
      </c>
      <c r="I2077" t="s">
        <v>15450</v>
      </c>
      <c r="J2077" t="s">
        <v>2218</v>
      </c>
      <c r="K2077" t="s">
        <v>13256</v>
      </c>
      <c r="L2077">
        <v>2</v>
      </c>
      <c r="M2077">
        <v>1</v>
      </c>
      <c r="N2077" t="s">
        <v>59</v>
      </c>
      <c r="O2077" t="s">
        <v>50</v>
      </c>
      <c r="P2077">
        <v>0</v>
      </c>
      <c r="Q2077" t="s">
        <v>51</v>
      </c>
      <c r="R2077" t="s">
        <v>51</v>
      </c>
      <c r="S2077" t="s">
        <v>14000</v>
      </c>
      <c r="T2077">
        <v>0.10563292522961576</v>
      </c>
      <c r="U2077">
        <v>60.5</v>
      </c>
      <c r="V2077" t="s">
        <v>15481</v>
      </c>
      <c r="W2077" t="s">
        <v>15481</v>
      </c>
      <c r="X2077" t="s">
        <v>13243</v>
      </c>
      <c r="Y2077" s="102">
        <v>45993.385736689816</v>
      </c>
    </row>
    <row r="2078" spans="1:25" x14ac:dyDescent="0.25">
      <c r="A2078">
        <v>3497</v>
      </c>
      <c r="B2078" t="s">
        <v>5460</v>
      </c>
      <c r="C2078" t="s">
        <v>5461</v>
      </c>
      <c r="D2078" t="s">
        <v>5462</v>
      </c>
      <c r="E2078" t="s">
        <v>638</v>
      </c>
      <c r="F2078" t="s">
        <v>5390</v>
      </c>
      <c r="G2078" t="s">
        <v>5463</v>
      </c>
      <c r="H2078">
        <v>1950</v>
      </c>
      <c r="I2078" t="s">
        <v>15441</v>
      </c>
      <c r="J2078" t="s">
        <v>2179</v>
      </c>
      <c r="K2078" t="s">
        <v>13254</v>
      </c>
      <c r="L2078">
        <v>2.5</v>
      </c>
      <c r="M2078">
        <v>1</v>
      </c>
      <c r="N2078" t="s">
        <v>59</v>
      </c>
      <c r="O2078" t="s">
        <v>50</v>
      </c>
      <c r="P2078">
        <v>0</v>
      </c>
      <c r="Q2078" t="s">
        <v>51</v>
      </c>
      <c r="R2078" t="s">
        <v>51</v>
      </c>
      <c r="S2078" t="s">
        <v>14001</v>
      </c>
      <c r="T2078">
        <v>1.5484878794021209E-2</v>
      </c>
      <c r="U2078">
        <v>39.799999999999997</v>
      </c>
      <c r="V2078" t="s">
        <v>15481</v>
      </c>
      <c r="W2078" t="s">
        <v>15481</v>
      </c>
      <c r="X2078" t="s">
        <v>13243</v>
      </c>
      <c r="Y2078" s="102">
        <v>45993.385736689816</v>
      </c>
    </row>
    <row r="2079" spans="1:25" x14ac:dyDescent="0.25">
      <c r="A2079">
        <v>3498</v>
      </c>
      <c r="B2079" t="s">
        <v>5464</v>
      </c>
      <c r="C2079" t="s">
        <v>5465</v>
      </c>
      <c r="D2079" t="s">
        <v>5466</v>
      </c>
      <c r="E2079" t="s">
        <v>638</v>
      </c>
      <c r="F2079" t="s">
        <v>5390</v>
      </c>
      <c r="G2079" t="s">
        <v>5463</v>
      </c>
      <c r="H2079">
        <v>1987</v>
      </c>
      <c r="I2079" t="s">
        <v>15440</v>
      </c>
      <c r="J2079" t="s">
        <v>2211</v>
      </c>
      <c r="K2079" t="s">
        <v>13256</v>
      </c>
      <c r="L2079">
        <v>0</v>
      </c>
      <c r="M2079">
        <v>1</v>
      </c>
      <c r="N2079" t="s">
        <v>49</v>
      </c>
      <c r="O2079" t="s">
        <v>479</v>
      </c>
      <c r="P2079">
        <v>0</v>
      </c>
      <c r="Q2079" t="s">
        <v>51</v>
      </c>
      <c r="R2079" t="s">
        <v>51</v>
      </c>
      <c r="S2079" t="s">
        <v>14002</v>
      </c>
      <c r="T2079">
        <v>2.1334450544349157</v>
      </c>
      <c r="U2079">
        <v>62</v>
      </c>
      <c r="V2079" t="s">
        <v>15481</v>
      </c>
      <c r="W2079" t="s">
        <v>15481</v>
      </c>
      <c r="X2079" t="s">
        <v>13243</v>
      </c>
      <c r="Y2079" s="102">
        <v>45993.385736689816</v>
      </c>
    </row>
    <row r="2080" spans="1:25" x14ac:dyDescent="0.25">
      <c r="A2080">
        <v>3499</v>
      </c>
      <c r="B2080" t="s">
        <v>5467</v>
      </c>
      <c r="C2080" t="s">
        <v>5468</v>
      </c>
      <c r="D2080" t="s">
        <v>5469</v>
      </c>
      <c r="E2080" t="s">
        <v>638</v>
      </c>
      <c r="F2080" t="s">
        <v>5390</v>
      </c>
      <c r="G2080" t="s">
        <v>5470</v>
      </c>
      <c r="H2080">
        <v>1969</v>
      </c>
      <c r="I2080" t="s">
        <v>15440</v>
      </c>
      <c r="J2080" t="s">
        <v>2211</v>
      </c>
      <c r="K2080" t="s">
        <v>13254</v>
      </c>
      <c r="L2080">
        <v>3</v>
      </c>
      <c r="M2080">
        <v>1</v>
      </c>
      <c r="N2080" t="s">
        <v>49</v>
      </c>
      <c r="O2080" t="s">
        <v>2759</v>
      </c>
      <c r="P2080">
        <v>0</v>
      </c>
      <c r="Q2080" t="s">
        <v>51</v>
      </c>
      <c r="R2080" t="s">
        <v>51</v>
      </c>
      <c r="S2080" t="s">
        <v>14003</v>
      </c>
      <c r="T2080">
        <v>0.65253185618424991</v>
      </c>
      <c r="U2080">
        <v>30</v>
      </c>
      <c r="V2080" t="s">
        <v>15481</v>
      </c>
      <c r="W2080" t="s">
        <v>15481</v>
      </c>
      <c r="X2080" t="s">
        <v>13243</v>
      </c>
      <c r="Y2080" s="102">
        <v>45993.385736689816</v>
      </c>
    </row>
    <row r="2081" spans="1:25" x14ac:dyDescent="0.25">
      <c r="A2081">
        <v>3506</v>
      </c>
      <c r="B2081" t="s">
        <v>5472</v>
      </c>
      <c r="C2081" t="s">
        <v>5473</v>
      </c>
      <c r="D2081" t="s">
        <v>5474</v>
      </c>
      <c r="E2081" t="s">
        <v>638</v>
      </c>
      <c r="F2081" t="s">
        <v>5390</v>
      </c>
      <c r="G2081" t="s">
        <v>5475</v>
      </c>
      <c r="H2081">
        <v>1970</v>
      </c>
      <c r="I2081" t="s">
        <v>15450</v>
      </c>
      <c r="J2081" t="s">
        <v>2211</v>
      </c>
      <c r="K2081" t="s">
        <v>13254</v>
      </c>
      <c r="L2081">
        <v>13.5</v>
      </c>
      <c r="M2081">
        <v>1</v>
      </c>
      <c r="N2081" t="s">
        <v>49</v>
      </c>
      <c r="O2081" t="s">
        <v>479</v>
      </c>
      <c r="P2081">
        <v>0</v>
      </c>
      <c r="Q2081" t="s">
        <v>51</v>
      </c>
      <c r="R2081" t="s">
        <v>51</v>
      </c>
      <c r="S2081" t="s">
        <v>14004</v>
      </c>
      <c r="T2081">
        <v>3.0235005050810142</v>
      </c>
      <c r="U2081">
        <v>79</v>
      </c>
      <c r="V2081" t="s">
        <v>15481</v>
      </c>
      <c r="W2081" t="s">
        <v>15481</v>
      </c>
      <c r="X2081" t="s">
        <v>13243</v>
      </c>
      <c r="Y2081" s="102">
        <v>45993.385736689816</v>
      </c>
    </row>
    <row r="2082" spans="1:25" x14ac:dyDescent="0.25">
      <c r="A2082">
        <v>3507</v>
      </c>
      <c r="B2082" t="s">
        <v>5476</v>
      </c>
      <c r="C2082" t="s">
        <v>5477</v>
      </c>
      <c r="D2082" t="s">
        <v>5474</v>
      </c>
      <c r="E2082" t="s">
        <v>638</v>
      </c>
      <c r="F2082" t="s">
        <v>5390</v>
      </c>
      <c r="G2082" t="s">
        <v>5471</v>
      </c>
      <c r="H2082">
        <v>1974</v>
      </c>
      <c r="I2082" t="s">
        <v>15450</v>
      </c>
      <c r="J2082" t="s">
        <v>2179</v>
      </c>
      <c r="K2082" t="s">
        <v>13254</v>
      </c>
      <c r="L2082">
        <v>2</v>
      </c>
      <c r="M2082">
        <v>1</v>
      </c>
      <c r="N2082" t="s">
        <v>59</v>
      </c>
      <c r="O2082" t="s">
        <v>50</v>
      </c>
      <c r="P2082">
        <v>0</v>
      </c>
      <c r="Q2082" t="s">
        <v>51</v>
      </c>
      <c r="R2082" t="s">
        <v>51</v>
      </c>
      <c r="S2082" t="s">
        <v>14005</v>
      </c>
      <c r="T2082">
        <v>6.5447998099975617</v>
      </c>
      <c r="U2082">
        <v>60</v>
      </c>
      <c r="V2082" t="s">
        <v>15481</v>
      </c>
      <c r="W2082" t="s">
        <v>15481</v>
      </c>
      <c r="X2082" t="s">
        <v>13243</v>
      </c>
      <c r="Y2082" s="102">
        <v>45993.385736689816</v>
      </c>
    </row>
    <row r="2083" spans="1:25" x14ac:dyDescent="0.25">
      <c r="A2083">
        <v>3508</v>
      </c>
      <c r="B2083" t="s">
        <v>5478</v>
      </c>
      <c r="C2083" t="s">
        <v>5479</v>
      </c>
      <c r="D2083" t="s">
        <v>5480</v>
      </c>
      <c r="E2083" t="s">
        <v>638</v>
      </c>
      <c r="F2083" t="s">
        <v>5390</v>
      </c>
      <c r="G2083" t="s">
        <v>5481</v>
      </c>
      <c r="H2083">
        <v>1988</v>
      </c>
      <c r="I2083" t="s">
        <v>15440</v>
      </c>
      <c r="J2083" t="s">
        <v>2211</v>
      </c>
      <c r="K2083" t="s">
        <v>13254</v>
      </c>
      <c r="L2083">
        <v>1</v>
      </c>
      <c r="M2083">
        <v>1</v>
      </c>
      <c r="N2083" t="s">
        <v>49</v>
      </c>
      <c r="O2083" t="s">
        <v>479</v>
      </c>
      <c r="P2083">
        <v>0</v>
      </c>
      <c r="Q2083" t="s">
        <v>51</v>
      </c>
      <c r="R2083" t="s">
        <v>51</v>
      </c>
      <c r="S2083" t="s">
        <v>14006</v>
      </c>
      <c r="T2083">
        <v>1.751194918018474</v>
      </c>
      <c r="U2083">
        <v>87</v>
      </c>
      <c r="V2083" t="s">
        <v>15481</v>
      </c>
      <c r="W2083" t="s">
        <v>15481</v>
      </c>
      <c r="X2083" t="s">
        <v>13243</v>
      </c>
      <c r="Y2083" s="102">
        <v>45993.385736689816</v>
      </c>
    </row>
    <row r="2084" spans="1:25" x14ac:dyDescent="0.25">
      <c r="A2084">
        <v>3510</v>
      </c>
      <c r="B2084" t="s">
        <v>5482</v>
      </c>
      <c r="C2084" t="s">
        <v>5483</v>
      </c>
      <c r="D2084" t="s">
        <v>5484</v>
      </c>
      <c r="E2084" t="s">
        <v>638</v>
      </c>
      <c r="F2084" t="s">
        <v>5390</v>
      </c>
      <c r="G2084" t="s">
        <v>5485</v>
      </c>
      <c r="H2084">
        <v>1977</v>
      </c>
      <c r="I2084" t="s">
        <v>15440</v>
      </c>
      <c r="J2084" t="s">
        <v>2211</v>
      </c>
      <c r="K2084" t="s">
        <v>13256</v>
      </c>
      <c r="L2084">
        <v>0</v>
      </c>
      <c r="M2084">
        <v>1</v>
      </c>
      <c r="N2084" t="s">
        <v>49</v>
      </c>
      <c r="O2084" t="s">
        <v>479</v>
      </c>
      <c r="P2084">
        <v>0</v>
      </c>
      <c r="Q2084" t="s">
        <v>51</v>
      </c>
      <c r="R2084" t="s">
        <v>51</v>
      </c>
      <c r="S2084" t="s">
        <v>14007</v>
      </c>
      <c r="T2084">
        <v>0.80121405317462724</v>
      </c>
      <c r="U2084">
        <v>100</v>
      </c>
      <c r="V2084" t="s">
        <v>15481</v>
      </c>
      <c r="W2084" t="s">
        <v>15481</v>
      </c>
      <c r="X2084" t="s">
        <v>13243</v>
      </c>
      <c r="Y2084" s="102">
        <v>45993.385736689816</v>
      </c>
    </row>
    <row r="2085" spans="1:25" x14ac:dyDescent="0.25">
      <c r="A2085">
        <v>3512</v>
      </c>
      <c r="B2085" t="s">
        <v>5486</v>
      </c>
      <c r="C2085" t="s">
        <v>5487</v>
      </c>
      <c r="D2085" t="s">
        <v>5488</v>
      </c>
      <c r="E2085" t="s">
        <v>638</v>
      </c>
      <c r="F2085" t="s">
        <v>5390</v>
      </c>
      <c r="G2085" t="s">
        <v>5489</v>
      </c>
      <c r="H2085">
        <v>1985</v>
      </c>
      <c r="I2085" t="s">
        <v>15440</v>
      </c>
      <c r="J2085" t="s">
        <v>2211</v>
      </c>
      <c r="K2085" t="s">
        <v>13256</v>
      </c>
      <c r="L2085">
        <v>0</v>
      </c>
      <c r="M2085">
        <v>2</v>
      </c>
      <c r="N2085" t="s">
        <v>49</v>
      </c>
      <c r="O2085" t="s">
        <v>2759</v>
      </c>
      <c r="P2085">
        <v>0</v>
      </c>
      <c r="Q2085" t="s">
        <v>51</v>
      </c>
      <c r="R2085" t="s">
        <v>51</v>
      </c>
      <c r="S2085" t="s">
        <v>14008</v>
      </c>
      <c r="T2085">
        <v>0.95516322334488579</v>
      </c>
      <c r="U2085">
        <v>126</v>
      </c>
      <c r="V2085" t="s">
        <v>15481</v>
      </c>
      <c r="W2085" t="s">
        <v>15481</v>
      </c>
      <c r="X2085" t="s">
        <v>13243</v>
      </c>
      <c r="Y2085" s="102">
        <v>45993.385736689816</v>
      </c>
    </row>
    <row r="2086" spans="1:25" x14ac:dyDescent="0.25">
      <c r="A2086">
        <v>3518</v>
      </c>
      <c r="B2086" t="s">
        <v>5490</v>
      </c>
      <c r="C2086" t="s">
        <v>5491</v>
      </c>
      <c r="D2086" t="s">
        <v>5474</v>
      </c>
      <c r="E2086" t="s">
        <v>638</v>
      </c>
      <c r="F2086" t="s">
        <v>5390</v>
      </c>
      <c r="G2086" t="s">
        <v>5492</v>
      </c>
      <c r="H2086">
        <v>1969</v>
      </c>
      <c r="I2086" t="s">
        <v>15450</v>
      </c>
      <c r="J2086" t="s">
        <v>2211</v>
      </c>
      <c r="K2086" t="s">
        <v>13254</v>
      </c>
      <c r="L2086">
        <v>3.5</v>
      </c>
      <c r="M2086">
        <v>1</v>
      </c>
      <c r="N2086" t="s">
        <v>49</v>
      </c>
      <c r="O2086" t="s">
        <v>2759</v>
      </c>
      <c r="P2086">
        <v>0</v>
      </c>
      <c r="Q2086" t="s">
        <v>51</v>
      </c>
      <c r="R2086" t="s">
        <v>51</v>
      </c>
      <c r="S2086" t="s">
        <v>14009</v>
      </c>
      <c r="T2086">
        <v>6.7652425315360647</v>
      </c>
      <c r="U2086">
        <v>30</v>
      </c>
      <c r="V2086" t="s">
        <v>15481</v>
      </c>
      <c r="W2086" t="s">
        <v>15481</v>
      </c>
      <c r="X2086" t="s">
        <v>13243</v>
      </c>
      <c r="Y2086" s="102">
        <v>45993.385736689816</v>
      </c>
    </row>
    <row r="2087" spans="1:25" x14ac:dyDescent="0.25">
      <c r="A2087">
        <v>3553</v>
      </c>
      <c r="B2087" t="s">
        <v>5496</v>
      </c>
      <c r="C2087" t="s">
        <v>5497</v>
      </c>
      <c r="D2087" t="s">
        <v>15587</v>
      </c>
      <c r="E2087" t="s">
        <v>638</v>
      </c>
      <c r="F2087" t="s">
        <v>5390</v>
      </c>
      <c r="G2087" t="s">
        <v>5498</v>
      </c>
      <c r="H2087">
        <v>1991</v>
      </c>
      <c r="I2087" t="s">
        <v>15440</v>
      </c>
      <c r="J2087" t="s">
        <v>2211</v>
      </c>
      <c r="K2087" t="s">
        <v>13256</v>
      </c>
      <c r="L2087">
        <v>0</v>
      </c>
      <c r="M2087">
        <v>1</v>
      </c>
      <c r="N2087" t="s">
        <v>49</v>
      </c>
      <c r="O2087" t="s">
        <v>479</v>
      </c>
      <c r="P2087">
        <v>0</v>
      </c>
      <c r="Q2087" t="s">
        <v>51</v>
      </c>
      <c r="R2087" t="s">
        <v>51</v>
      </c>
      <c r="S2087" t="s">
        <v>14010</v>
      </c>
      <c r="T2087">
        <v>0.21066027181922645</v>
      </c>
      <c r="U2087">
        <v>61</v>
      </c>
      <c r="V2087" t="s">
        <v>15481</v>
      </c>
      <c r="W2087" t="s">
        <v>15481</v>
      </c>
      <c r="X2087" t="s">
        <v>13243</v>
      </c>
      <c r="Y2087" s="102">
        <v>45993.385736689816</v>
      </c>
    </row>
    <row r="2088" spans="1:25" x14ac:dyDescent="0.25">
      <c r="A2088">
        <v>3554</v>
      </c>
      <c r="B2088" t="s">
        <v>5499</v>
      </c>
      <c r="C2088" t="s">
        <v>5500</v>
      </c>
      <c r="D2088" t="s">
        <v>5501</v>
      </c>
      <c r="E2088" t="s">
        <v>638</v>
      </c>
      <c r="F2088" t="s">
        <v>5390</v>
      </c>
      <c r="G2088" t="s">
        <v>5502</v>
      </c>
      <c r="H2088">
        <v>1938</v>
      </c>
      <c r="I2088" t="s">
        <v>15450</v>
      </c>
      <c r="J2088" t="s">
        <v>928</v>
      </c>
      <c r="K2088" t="s">
        <v>13254</v>
      </c>
      <c r="L2088">
        <v>2.25</v>
      </c>
      <c r="M2088">
        <v>3</v>
      </c>
      <c r="N2088" t="s">
        <v>928</v>
      </c>
      <c r="O2088" t="s">
        <v>50</v>
      </c>
      <c r="P2088">
        <v>0</v>
      </c>
      <c r="Q2088" t="s">
        <v>51</v>
      </c>
      <c r="R2088" t="s">
        <v>51</v>
      </c>
      <c r="S2088" t="s">
        <v>14011</v>
      </c>
      <c r="T2088">
        <v>8.806685550941289E-3</v>
      </c>
      <c r="U2088">
        <v>67</v>
      </c>
      <c r="V2088" t="s">
        <v>15481</v>
      </c>
      <c r="W2088" t="s">
        <v>15481</v>
      </c>
      <c r="X2088" t="s">
        <v>13243</v>
      </c>
      <c r="Y2088" s="102">
        <v>45993.385736689816</v>
      </c>
    </row>
    <row r="2089" spans="1:25" x14ac:dyDescent="0.25">
      <c r="A2089">
        <v>3555</v>
      </c>
      <c r="B2089" t="s">
        <v>5503</v>
      </c>
      <c r="C2089" t="s">
        <v>5504</v>
      </c>
      <c r="D2089" t="s">
        <v>5501</v>
      </c>
      <c r="E2089" t="s">
        <v>638</v>
      </c>
      <c r="F2089" t="s">
        <v>5390</v>
      </c>
      <c r="G2089" t="s">
        <v>5505</v>
      </c>
      <c r="H2089">
        <v>1975</v>
      </c>
      <c r="I2089" t="s">
        <v>15450</v>
      </c>
      <c r="J2089" t="s">
        <v>2179</v>
      </c>
      <c r="K2089" t="s">
        <v>13254</v>
      </c>
      <c r="L2089">
        <v>2</v>
      </c>
      <c r="M2089">
        <v>1</v>
      </c>
      <c r="N2089" t="s">
        <v>59</v>
      </c>
      <c r="O2089" t="s">
        <v>50</v>
      </c>
      <c r="P2089">
        <v>0</v>
      </c>
      <c r="Q2089" t="s">
        <v>51</v>
      </c>
      <c r="R2089" t="s">
        <v>51</v>
      </c>
      <c r="S2089" t="s">
        <v>14011</v>
      </c>
      <c r="T2089">
        <v>1.6077730158392556</v>
      </c>
      <c r="U2089">
        <v>60</v>
      </c>
      <c r="V2089" t="s">
        <v>15481</v>
      </c>
      <c r="W2089" t="s">
        <v>15481</v>
      </c>
      <c r="X2089" t="s">
        <v>13243</v>
      </c>
      <c r="Y2089" s="102">
        <v>45993.385736689816</v>
      </c>
    </row>
    <row r="2090" spans="1:25" x14ac:dyDescent="0.25">
      <c r="A2090">
        <v>3557</v>
      </c>
      <c r="B2090" t="s">
        <v>5506</v>
      </c>
      <c r="C2090" t="s">
        <v>5507</v>
      </c>
      <c r="D2090" t="s">
        <v>5508</v>
      </c>
      <c r="E2090" t="s">
        <v>638</v>
      </c>
      <c r="F2090" t="s">
        <v>5390</v>
      </c>
      <c r="G2090" t="s">
        <v>5509</v>
      </c>
      <c r="H2090">
        <v>1985</v>
      </c>
      <c r="I2090" t="s">
        <v>15440</v>
      </c>
      <c r="J2090" t="s">
        <v>2211</v>
      </c>
      <c r="K2090" t="s">
        <v>13256</v>
      </c>
      <c r="L2090">
        <v>0</v>
      </c>
      <c r="M2090">
        <v>1</v>
      </c>
      <c r="N2090" t="s">
        <v>49</v>
      </c>
      <c r="O2090" t="s">
        <v>2759</v>
      </c>
      <c r="P2090">
        <v>0</v>
      </c>
      <c r="Q2090" t="s">
        <v>51</v>
      </c>
      <c r="R2090" t="s">
        <v>51</v>
      </c>
      <c r="S2090" t="s">
        <v>14012</v>
      </c>
      <c r="T2090">
        <v>3.2130308529888713E-2</v>
      </c>
      <c r="U2090">
        <v>55</v>
      </c>
      <c r="V2090" t="s">
        <v>15481</v>
      </c>
      <c r="W2090" t="s">
        <v>15481</v>
      </c>
      <c r="X2090" t="s">
        <v>13243</v>
      </c>
      <c r="Y2090" s="102">
        <v>45993.385736689816</v>
      </c>
    </row>
    <row r="2091" spans="1:25" x14ac:dyDescent="0.25">
      <c r="A2091">
        <v>3559</v>
      </c>
      <c r="B2091" t="s">
        <v>5510</v>
      </c>
      <c r="C2091" t="s">
        <v>5511</v>
      </c>
      <c r="D2091" t="s">
        <v>5512</v>
      </c>
      <c r="E2091" t="s">
        <v>638</v>
      </c>
      <c r="F2091" t="s">
        <v>5390</v>
      </c>
      <c r="G2091" t="s">
        <v>5513</v>
      </c>
      <c r="H2091">
        <v>1989</v>
      </c>
      <c r="I2091" t="s">
        <v>15440</v>
      </c>
      <c r="J2091" t="s">
        <v>48</v>
      </c>
      <c r="K2091" t="s">
        <v>13251</v>
      </c>
      <c r="L2091">
        <v>0</v>
      </c>
      <c r="M2091">
        <v>1</v>
      </c>
      <c r="N2091" t="s">
        <v>49</v>
      </c>
      <c r="O2091" t="s">
        <v>50</v>
      </c>
      <c r="P2091">
        <v>0</v>
      </c>
      <c r="Q2091" t="s">
        <v>51</v>
      </c>
      <c r="R2091" t="s">
        <v>51</v>
      </c>
      <c r="S2091" t="s">
        <v>14013</v>
      </c>
      <c r="T2091">
        <v>8.4041101941611046E-2</v>
      </c>
      <c r="U2091">
        <v>70.7</v>
      </c>
      <c r="V2091" t="s">
        <v>15481</v>
      </c>
      <c r="W2091" t="s">
        <v>15481</v>
      </c>
      <c r="X2091" t="s">
        <v>13243</v>
      </c>
      <c r="Y2091" s="102">
        <v>45993.385736689816</v>
      </c>
    </row>
    <row r="2092" spans="1:25" x14ac:dyDescent="0.25">
      <c r="A2092">
        <v>3560</v>
      </c>
      <c r="B2092" t="s">
        <v>5514</v>
      </c>
      <c r="C2092" t="s">
        <v>5515</v>
      </c>
      <c r="D2092" t="s">
        <v>5516</v>
      </c>
      <c r="E2092" t="s">
        <v>638</v>
      </c>
      <c r="F2092" t="s">
        <v>5390</v>
      </c>
      <c r="G2092" t="s">
        <v>5517</v>
      </c>
      <c r="H2092">
        <v>2010</v>
      </c>
      <c r="I2092" t="s">
        <v>15441</v>
      </c>
      <c r="J2092" t="s">
        <v>2211</v>
      </c>
      <c r="K2092" t="s">
        <v>13256</v>
      </c>
      <c r="L2092">
        <v>0</v>
      </c>
      <c r="M2092">
        <v>1</v>
      </c>
      <c r="N2092" t="s">
        <v>49</v>
      </c>
      <c r="O2092" t="s">
        <v>479</v>
      </c>
      <c r="P2092">
        <v>0</v>
      </c>
      <c r="Q2092" t="s">
        <v>51</v>
      </c>
      <c r="R2092" t="s">
        <v>51</v>
      </c>
      <c r="S2092" t="s">
        <v>14014</v>
      </c>
      <c r="T2092">
        <v>0.16000337568001638</v>
      </c>
      <c r="U2092">
        <v>88.7</v>
      </c>
      <c r="V2092" t="s">
        <v>15481</v>
      </c>
      <c r="W2092" t="s">
        <v>15481</v>
      </c>
      <c r="X2092" t="s">
        <v>13243</v>
      </c>
      <c r="Y2092" s="102">
        <v>45993.385736689816</v>
      </c>
    </row>
    <row r="2093" spans="1:25" x14ac:dyDescent="0.25">
      <c r="A2093">
        <v>3561</v>
      </c>
      <c r="B2093" t="s">
        <v>5518</v>
      </c>
      <c r="C2093" t="s">
        <v>5519</v>
      </c>
      <c r="D2093" t="s">
        <v>5520</v>
      </c>
      <c r="E2093" t="s">
        <v>638</v>
      </c>
      <c r="F2093" t="s">
        <v>5390</v>
      </c>
      <c r="G2093" t="s">
        <v>5521</v>
      </c>
      <c r="H2093">
        <v>1960</v>
      </c>
      <c r="I2093" t="s">
        <v>15450</v>
      </c>
      <c r="J2093" t="s">
        <v>2179</v>
      </c>
      <c r="K2093" t="s">
        <v>13254</v>
      </c>
      <c r="L2093">
        <v>2.25</v>
      </c>
      <c r="M2093">
        <v>1</v>
      </c>
      <c r="N2093" t="s">
        <v>59</v>
      </c>
      <c r="O2093" t="s">
        <v>50</v>
      </c>
      <c r="P2093">
        <v>0</v>
      </c>
      <c r="Q2093" t="s">
        <v>51</v>
      </c>
      <c r="R2093" t="s">
        <v>51</v>
      </c>
      <c r="S2093" t="s">
        <v>14015</v>
      </c>
      <c r="T2093">
        <v>0.18241001141149737</v>
      </c>
      <c r="U2093">
        <v>30</v>
      </c>
      <c r="V2093" t="s">
        <v>15481</v>
      </c>
      <c r="W2093" t="s">
        <v>15481</v>
      </c>
      <c r="X2093" t="s">
        <v>13243</v>
      </c>
      <c r="Y2093" s="102">
        <v>45993.385736689816</v>
      </c>
    </row>
    <row r="2094" spans="1:25" x14ac:dyDescent="0.25">
      <c r="A2094">
        <v>3562</v>
      </c>
      <c r="B2094" t="s">
        <v>5522</v>
      </c>
      <c r="C2094" t="s">
        <v>5523</v>
      </c>
      <c r="D2094" t="s">
        <v>5524</v>
      </c>
      <c r="E2094" t="s">
        <v>638</v>
      </c>
      <c r="F2094" t="s">
        <v>5390</v>
      </c>
      <c r="G2094" t="s">
        <v>5525</v>
      </c>
      <c r="H2094">
        <v>1912</v>
      </c>
      <c r="I2094" t="s">
        <v>15450</v>
      </c>
      <c r="J2094" t="s">
        <v>928</v>
      </c>
      <c r="K2094" t="s">
        <v>928</v>
      </c>
      <c r="L2094">
        <v>0</v>
      </c>
      <c r="M2094">
        <v>2</v>
      </c>
      <c r="N2094" t="s">
        <v>59</v>
      </c>
      <c r="O2094" t="s">
        <v>2278</v>
      </c>
      <c r="P2094">
        <v>0</v>
      </c>
      <c r="Q2094" t="s">
        <v>51</v>
      </c>
      <c r="R2094" t="s">
        <v>51</v>
      </c>
      <c r="S2094" t="s">
        <v>14016</v>
      </c>
      <c r="T2094">
        <v>0.21217158197172339</v>
      </c>
      <c r="U2094">
        <v>444.9</v>
      </c>
      <c r="V2094" t="s">
        <v>15481</v>
      </c>
      <c r="W2094" t="s">
        <v>15481</v>
      </c>
      <c r="X2094" t="s">
        <v>13243</v>
      </c>
      <c r="Y2094" s="102">
        <v>45993.385736689816</v>
      </c>
    </row>
    <row r="2095" spans="1:25" x14ac:dyDescent="0.25">
      <c r="A2095">
        <v>3568</v>
      </c>
      <c r="B2095" t="s">
        <v>5526</v>
      </c>
      <c r="C2095" t="s">
        <v>5527</v>
      </c>
      <c r="D2095" t="s">
        <v>5528</v>
      </c>
      <c r="E2095" t="s">
        <v>638</v>
      </c>
      <c r="F2095" t="s">
        <v>5390</v>
      </c>
      <c r="G2095" t="s">
        <v>5529</v>
      </c>
      <c r="H2095">
        <v>1995</v>
      </c>
      <c r="I2095" t="s">
        <v>15441</v>
      </c>
      <c r="J2095" t="s">
        <v>48</v>
      </c>
      <c r="K2095" t="s">
        <v>13251</v>
      </c>
      <c r="L2095">
        <v>0</v>
      </c>
      <c r="M2095">
        <v>3</v>
      </c>
      <c r="N2095" t="s">
        <v>73</v>
      </c>
      <c r="O2095" t="s">
        <v>50</v>
      </c>
      <c r="P2095">
        <v>0</v>
      </c>
      <c r="Q2095" t="s">
        <v>51</v>
      </c>
      <c r="R2095" t="s">
        <v>51</v>
      </c>
      <c r="S2095" t="s">
        <v>14017</v>
      </c>
      <c r="T2095">
        <v>0.34180073042346215</v>
      </c>
      <c r="U2095">
        <v>139.69999999999999</v>
      </c>
      <c r="V2095" t="s">
        <v>15481</v>
      </c>
      <c r="W2095" t="s">
        <v>15481</v>
      </c>
      <c r="X2095" t="s">
        <v>13243</v>
      </c>
      <c r="Y2095" s="102">
        <v>45993.385736689816</v>
      </c>
    </row>
    <row r="2096" spans="1:25" x14ac:dyDescent="0.25">
      <c r="A2096">
        <v>3569</v>
      </c>
      <c r="B2096" t="s">
        <v>5530</v>
      </c>
      <c r="C2096" t="s">
        <v>5531</v>
      </c>
      <c r="D2096" t="s">
        <v>5528</v>
      </c>
      <c r="E2096" t="s">
        <v>638</v>
      </c>
      <c r="F2096" t="s">
        <v>5390</v>
      </c>
      <c r="G2096" t="s">
        <v>5532</v>
      </c>
      <c r="H2096">
        <v>1953</v>
      </c>
      <c r="I2096" t="s">
        <v>15450</v>
      </c>
      <c r="J2096" t="s">
        <v>2179</v>
      </c>
      <c r="K2096" t="s">
        <v>13254</v>
      </c>
      <c r="L2096">
        <v>11</v>
      </c>
      <c r="M2096">
        <v>1</v>
      </c>
      <c r="N2096" t="s">
        <v>59</v>
      </c>
      <c r="O2096" t="s">
        <v>50</v>
      </c>
      <c r="P2096">
        <v>0</v>
      </c>
      <c r="Q2096" t="s">
        <v>51</v>
      </c>
      <c r="R2096" t="s">
        <v>51</v>
      </c>
      <c r="S2096" t="s">
        <v>14017</v>
      </c>
      <c r="T2096">
        <v>4.3810359619735539</v>
      </c>
      <c r="U2096">
        <v>36</v>
      </c>
      <c r="V2096" t="s">
        <v>15481</v>
      </c>
      <c r="W2096" t="s">
        <v>15481</v>
      </c>
      <c r="X2096" t="s">
        <v>13243</v>
      </c>
      <c r="Y2096" s="102">
        <v>45993.385736689816</v>
      </c>
    </row>
    <row r="2097" spans="1:25" x14ac:dyDescent="0.25">
      <c r="A2097">
        <v>3573</v>
      </c>
      <c r="B2097" t="s">
        <v>5533</v>
      </c>
      <c r="C2097" t="s">
        <v>5534</v>
      </c>
      <c r="D2097" t="s">
        <v>5520</v>
      </c>
      <c r="E2097" t="s">
        <v>638</v>
      </c>
      <c r="F2097" t="s">
        <v>5390</v>
      </c>
      <c r="G2097" t="s">
        <v>5521</v>
      </c>
      <c r="H2097">
        <v>2000</v>
      </c>
      <c r="I2097" t="s">
        <v>15440</v>
      </c>
      <c r="J2097" t="s">
        <v>2211</v>
      </c>
      <c r="K2097" t="s">
        <v>13256</v>
      </c>
      <c r="L2097">
        <v>0</v>
      </c>
      <c r="M2097">
        <v>1</v>
      </c>
      <c r="N2097" t="s">
        <v>49</v>
      </c>
      <c r="O2097" t="s">
        <v>479</v>
      </c>
      <c r="P2097">
        <v>0</v>
      </c>
      <c r="Q2097" t="s">
        <v>51</v>
      </c>
      <c r="R2097" t="s">
        <v>51</v>
      </c>
      <c r="S2097" t="s">
        <v>14015</v>
      </c>
      <c r="T2097">
        <v>0.13587835704674944</v>
      </c>
      <c r="U2097">
        <v>63</v>
      </c>
      <c r="V2097" t="s">
        <v>15481</v>
      </c>
      <c r="W2097" t="s">
        <v>15481</v>
      </c>
      <c r="X2097" t="s">
        <v>13243</v>
      </c>
      <c r="Y2097" s="102">
        <v>45993.385736689816</v>
      </c>
    </row>
    <row r="2098" spans="1:25" x14ac:dyDescent="0.25">
      <c r="A2098">
        <v>3575</v>
      </c>
      <c r="B2098" t="s">
        <v>5536</v>
      </c>
      <c r="C2098" t="s">
        <v>5537</v>
      </c>
      <c r="D2098" t="s">
        <v>5538</v>
      </c>
      <c r="E2098" t="s">
        <v>1820</v>
      </c>
      <c r="F2098" t="s">
        <v>5535</v>
      </c>
      <c r="G2098" t="s">
        <v>5539</v>
      </c>
      <c r="H2098">
        <v>1970</v>
      </c>
      <c r="I2098" t="s">
        <v>15440</v>
      </c>
      <c r="J2098" t="s">
        <v>48</v>
      </c>
      <c r="K2098" t="s">
        <v>13256</v>
      </c>
      <c r="L2098">
        <v>0</v>
      </c>
      <c r="M2098">
        <v>1</v>
      </c>
      <c r="N2098" t="s">
        <v>59</v>
      </c>
      <c r="O2098" t="s">
        <v>50</v>
      </c>
      <c r="P2098">
        <v>0</v>
      </c>
      <c r="Q2098" t="s">
        <v>51</v>
      </c>
      <c r="R2098" t="s">
        <v>51</v>
      </c>
      <c r="S2098" t="s">
        <v>14018</v>
      </c>
      <c r="T2098">
        <v>15.530832226827568</v>
      </c>
      <c r="U2098">
        <v>36.799999999999997</v>
      </c>
      <c r="V2098" t="s">
        <v>15481</v>
      </c>
      <c r="W2098" t="s">
        <v>15481</v>
      </c>
      <c r="X2098" t="s">
        <v>13243</v>
      </c>
      <c r="Y2098" s="102">
        <v>45993.385736689816</v>
      </c>
    </row>
    <row r="2099" spans="1:25" x14ac:dyDescent="0.25">
      <c r="A2099">
        <v>3576</v>
      </c>
      <c r="B2099" t="s">
        <v>5540</v>
      </c>
      <c r="C2099" t="s">
        <v>5541</v>
      </c>
      <c r="D2099" t="s">
        <v>5538</v>
      </c>
      <c r="E2099" t="s">
        <v>1820</v>
      </c>
      <c r="F2099" t="s">
        <v>5535</v>
      </c>
      <c r="G2099" t="s">
        <v>5542</v>
      </c>
      <c r="H2099">
        <v>1979</v>
      </c>
      <c r="I2099" t="s">
        <v>15440</v>
      </c>
      <c r="J2099" t="s">
        <v>2211</v>
      </c>
      <c r="K2099" t="s">
        <v>13344</v>
      </c>
      <c r="L2099">
        <v>2</v>
      </c>
      <c r="M2099">
        <v>1</v>
      </c>
      <c r="N2099" t="s">
        <v>49</v>
      </c>
      <c r="O2099" t="s">
        <v>479</v>
      </c>
      <c r="P2099">
        <v>0</v>
      </c>
      <c r="Q2099" t="s">
        <v>51</v>
      </c>
      <c r="R2099" t="s">
        <v>51</v>
      </c>
      <c r="S2099" t="s">
        <v>14018</v>
      </c>
      <c r="T2099">
        <v>22.782821073068433</v>
      </c>
      <c r="U2099">
        <v>30</v>
      </c>
      <c r="V2099" t="s">
        <v>15481</v>
      </c>
      <c r="W2099" t="s">
        <v>15481</v>
      </c>
      <c r="X2099" t="s">
        <v>13243</v>
      </c>
      <c r="Y2099" s="102">
        <v>45993.385736689816</v>
      </c>
    </row>
    <row r="2100" spans="1:25" x14ac:dyDescent="0.25">
      <c r="A2100">
        <v>3577</v>
      </c>
      <c r="B2100" t="s">
        <v>5543</v>
      </c>
      <c r="C2100" t="s">
        <v>5544</v>
      </c>
      <c r="D2100" t="s">
        <v>5545</v>
      </c>
      <c r="E2100" t="s">
        <v>1820</v>
      </c>
      <c r="F2100" t="s">
        <v>5535</v>
      </c>
      <c r="G2100" t="s">
        <v>5546</v>
      </c>
      <c r="H2100">
        <v>1974</v>
      </c>
      <c r="I2100" t="s">
        <v>15440</v>
      </c>
      <c r="J2100" t="s">
        <v>48</v>
      </c>
      <c r="K2100" t="s">
        <v>13251</v>
      </c>
      <c r="L2100">
        <v>0</v>
      </c>
      <c r="M2100">
        <v>3</v>
      </c>
      <c r="N2100" t="s">
        <v>49</v>
      </c>
      <c r="O2100" t="s">
        <v>50</v>
      </c>
      <c r="P2100">
        <v>0</v>
      </c>
      <c r="Q2100" t="s">
        <v>51</v>
      </c>
      <c r="R2100" t="s">
        <v>51</v>
      </c>
      <c r="S2100" t="s">
        <v>14019</v>
      </c>
      <c r="T2100">
        <v>10.418850545622741</v>
      </c>
      <c r="U2100">
        <v>149.1</v>
      </c>
      <c r="V2100" t="s">
        <v>15172</v>
      </c>
      <c r="W2100" t="s">
        <v>15172</v>
      </c>
      <c r="X2100" t="s">
        <v>13243</v>
      </c>
      <c r="Y2100" s="102">
        <v>45993.385736689816</v>
      </c>
    </row>
    <row r="2101" spans="1:25" x14ac:dyDescent="0.25">
      <c r="A2101">
        <v>3578</v>
      </c>
      <c r="B2101" t="s">
        <v>5547</v>
      </c>
      <c r="C2101" t="s">
        <v>5548</v>
      </c>
      <c r="D2101" t="s">
        <v>5545</v>
      </c>
      <c r="E2101" t="s">
        <v>1820</v>
      </c>
      <c r="F2101" t="s">
        <v>5535</v>
      </c>
      <c r="G2101" t="s">
        <v>5549</v>
      </c>
      <c r="H2101">
        <v>1972</v>
      </c>
      <c r="I2101" t="s">
        <v>15440</v>
      </c>
      <c r="J2101" t="s">
        <v>2211</v>
      </c>
      <c r="K2101" t="s">
        <v>13325</v>
      </c>
      <c r="L2101">
        <v>4</v>
      </c>
      <c r="M2101">
        <v>2</v>
      </c>
      <c r="N2101" t="s">
        <v>49</v>
      </c>
      <c r="O2101" t="s">
        <v>2759</v>
      </c>
      <c r="P2101">
        <v>0</v>
      </c>
      <c r="Q2101" t="s">
        <v>51</v>
      </c>
      <c r="R2101" t="s">
        <v>51</v>
      </c>
      <c r="S2101" t="s">
        <v>14019</v>
      </c>
      <c r="T2101">
        <v>17.744837962075646</v>
      </c>
      <c r="U2101">
        <v>139.5</v>
      </c>
      <c r="V2101" t="s">
        <v>15481</v>
      </c>
      <c r="W2101" t="s">
        <v>15481</v>
      </c>
      <c r="X2101" t="s">
        <v>13243</v>
      </c>
      <c r="Y2101" s="102">
        <v>45993.385736689816</v>
      </c>
    </row>
    <row r="2102" spans="1:25" x14ac:dyDescent="0.25">
      <c r="A2102">
        <v>3579</v>
      </c>
      <c r="B2102" t="s">
        <v>5550</v>
      </c>
      <c r="C2102" t="s">
        <v>5551</v>
      </c>
      <c r="D2102" t="s">
        <v>5552</v>
      </c>
      <c r="E2102" t="s">
        <v>1820</v>
      </c>
      <c r="F2102" t="s">
        <v>5535</v>
      </c>
      <c r="G2102" t="s">
        <v>5553</v>
      </c>
      <c r="H2102">
        <v>2006</v>
      </c>
      <c r="I2102" t="s">
        <v>15464</v>
      </c>
      <c r="J2102" t="s">
        <v>48</v>
      </c>
      <c r="K2102" t="s">
        <v>13251</v>
      </c>
      <c r="L2102">
        <v>0</v>
      </c>
      <c r="M2102">
        <v>1</v>
      </c>
      <c r="N2102" t="s">
        <v>49</v>
      </c>
      <c r="O2102" t="s">
        <v>50</v>
      </c>
      <c r="P2102">
        <v>0</v>
      </c>
      <c r="Q2102" t="s">
        <v>51</v>
      </c>
      <c r="R2102" t="s">
        <v>51</v>
      </c>
      <c r="S2102" t="s">
        <v>14020</v>
      </c>
      <c r="T2102">
        <v>4.6713530846659284</v>
      </c>
      <c r="U2102">
        <v>101.8</v>
      </c>
      <c r="V2102" t="s">
        <v>15481</v>
      </c>
      <c r="W2102" t="s">
        <v>15481</v>
      </c>
      <c r="X2102" t="s">
        <v>13243</v>
      </c>
      <c r="Y2102" s="102">
        <v>45993.385736689816</v>
      </c>
    </row>
    <row r="2103" spans="1:25" x14ac:dyDescent="0.25">
      <c r="A2103">
        <v>3580</v>
      </c>
      <c r="B2103" t="s">
        <v>5554</v>
      </c>
      <c r="C2103" t="s">
        <v>5555</v>
      </c>
      <c r="D2103" t="s">
        <v>5556</v>
      </c>
      <c r="E2103" t="s">
        <v>1820</v>
      </c>
      <c r="F2103" t="s">
        <v>5535</v>
      </c>
      <c r="G2103" t="s">
        <v>5557</v>
      </c>
      <c r="H2103">
        <v>1970</v>
      </c>
      <c r="I2103" t="s">
        <v>15450</v>
      </c>
      <c r="J2103" t="s">
        <v>928</v>
      </c>
      <c r="K2103" t="s">
        <v>928</v>
      </c>
      <c r="L2103">
        <v>0</v>
      </c>
      <c r="M2103">
        <v>2</v>
      </c>
      <c r="N2103" t="s">
        <v>59</v>
      </c>
      <c r="O2103" t="s">
        <v>50</v>
      </c>
      <c r="P2103">
        <v>0</v>
      </c>
      <c r="Q2103" t="s">
        <v>51</v>
      </c>
      <c r="R2103" t="s">
        <v>51</v>
      </c>
      <c r="S2103" t="s">
        <v>14021</v>
      </c>
      <c r="T2103">
        <v>5.9346834306793914</v>
      </c>
      <c r="U2103">
        <v>28.8</v>
      </c>
      <c r="V2103" t="s">
        <v>15481</v>
      </c>
      <c r="W2103" t="s">
        <v>15481</v>
      </c>
      <c r="X2103" t="s">
        <v>13243</v>
      </c>
      <c r="Y2103" s="102">
        <v>45993.385736689816</v>
      </c>
    </row>
    <row r="2104" spans="1:25" x14ac:dyDescent="0.25">
      <c r="A2104">
        <v>3581</v>
      </c>
      <c r="B2104" t="s">
        <v>5558</v>
      </c>
      <c r="C2104" t="s">
        <v>5559</v>
      </c>
      <c r="D2104" t="s">
        <v>5560</v>
      </c>
      <c r="E2104" t="s">
        <v>1820</v>
      </c>
      <c r="F2104" t="s">
        <v>5535</v>
      </c>
      <c r="G2104" t="s">
        <v>5561</v>
      </c>
      <c r="H2104">
        <v>1989</v>
      </c>
      <c r="I2104" t="s">
        <v>15440</v>
      </c>
      <c r="J2104" t="s">
        <v>2211</v>
      </c>
      <c r="K2104" t="s">
        <v>13256</v>
      </c>
      <c r="L2104">
        <v>0</v>
      </c>
      <c r="M2104">
        <v>2</v>
      </c>
      <c r="N2104" t="s">
        <v>49</v>
      </c>
      <c r="O2104" t="s">
        <v>479</v>
      </c>
      <c r="P2104">
        <v>0</v>
      </c>
      <c r="Q2104" t="s">
        <v>51</v>
      </c>
      <c r="R2104" t="s">
        <v>51</v>
      </c>
      <c r="S2104" t="s">
        <v>14021</v>
      </c>
      <c r="T2104">
        <v>10.249268103199757</v>
      </c>
      <c r="U2104">
        <v>173</v>
      </c>
      <c r="V2104" t="s">
        <v>15481</v>
      </c>
      <c r="W2104" t="s">
        <v>15481</v>
      </c>
      <c r="X2104" t="s">
        <v>13243</v>
      </c>
      <c r="Y2104" s="102">
        <v>45993.385736689816</v>
      </c>
    </row>
    <row r="2105" spans="1:25" x14ac:dyDescent="0.25">
      <c r="A2105">
        <v>3582</v>
      </c>
      <c r="B2105" t="s">
        <v>5562</v>
      </c>
      <c r="C2105" t="s">
        <v>5563</v>
      </c>
      <c r="D2105" t="s">
        <v>5564</v>
      </c>
      <c r="E2105" t="s">
        <v>45</v>
      </c>
      <c r="F2105" t="s">
        <v>197</v>
      </c>
      <c r="G2105" t="s">
        <v>5565</v>
      </c>
      <c r="H2105">
        <v>2003</v>
      </c>
      <c r="I2105" t="s">
        <v>15440</v>
      </c>
      <c r="J2105" t="s">
        <v>2211</v>
      </c>
      <c r="K2105" t="s">
        <v>13256</v>
      </c>
      <c r="L2105">
        <v>0</v>
      </c>
      <c r="M2105">
        <v>1</v>
      </c>
      <c r="N2105" t="s">
        <v>49</v>
      </c>
      <c r="O2105" t="s">
        <v>479</v>
      </c>
      <c r="P2105">
        <v>0</v>
      </c>
      <c r="Q2105" t="s">
        <v>51</v>
      </c>
      <c r="R2105" t="s">
        <v>51</v>
      </c>
      <c r="S2105" t="s">
        <v>14022</v>
      </c>
      <c r="T2105">
        <v>1.2846803666458713</v>
      </c>
      <c r="U2105">
        <v>53</v>
      </c>
      <c r="V2105" t="s">
        <v>15481</v>
      </c>
      <c r="W2105" t="s">
        <v>15481</v>
      </c>
      <c r="X2105" t="s">
        <v>13243</v>
      </c>
      <c r="Y2105" s="102">
        <v>45993.385736689816</v>
      </c>
    </row>
    <row r="2106" spans="1:25" x14ac:dyDescent="0.25">
      <c r="A2106">
        <v>3583</v>
      </c>
      <c r="B2106" t="s">
        <v>5566</v>
      </c>
      <c r="C2106" t="s">
        <v>5567</v>
      </c>
      <c r="D2106" t="s">
        <v>5568</v>
      </c>
      <c r="E2106" t="s">
        <v>45</v>
      </c>
      <c r="F2106" t="s">
        <v>197</v>
      </c>
      <c r="G2106" t="s">
        <v>5569</v>
      </c>
      <c r="H2106">
        <v>2008</v>
      </c>
      <c r="I2106" t="s">
        <v>15440</v>
      </c>
      <c r="J2106" t="s">
        <v>2211</v>
      </c>
      <c r="K2106" t="s">
        <v>13256</v>
      </c>
      <c r="L2106">
        <v>0</v>
      </c>
      <c r="M2106">
        <v>1</v>
      </c>
      <c r="N2106" t="s">
        <v>49</v>
      </c>
      <c r="O2106" t="s">
        <v>479</v>
      </c>
      <c r="P2106">
        <v>0</v>
      </c>
      <c r="Q2106" t="s">
        <v>51</v>
      </c>
      <c r="R2106" t="s">
        <v>51</v>
      </c>
      <c r="S2106" t="s">
        <v>14023</v>
      </c>
      <c r="T2106">
        <v>0.8544261483147404</v>
      </c>
      <c r="U2106">
        <v>46.5</v>
      </c>
      <c r="V2106" t="s">
        <v>15481</v>
      </c>
      <c r="W2106" t="s">
        <v>15481</v>
      </c>
      <c r="X2106" t="s">
        <v>13243</v>
      </c>
      <c r="Y2106" s="102">
        <v>45993.385736689816</v>
      </c>
    </row>
    <row r="2107" spans="1:25" x14ac:dyDescent="0.25">
      <c r="A2107">
        <v>3584</v>
      </c>
      <c r="B2107" t="s">
        <v>5570</v>
      </c>
      <c r="C2107" t="s">
        <v>5571</v>
      </c>
      <c r="D2107" t="s">
        <v>5568</v>
      </c>
      <c r="E2107" t="s">
        <v>45</v>
      </c>
      <c r="F2107" t="s">
        <v>197</v>
      </c>
      <c r="G2107" t="s">
        <v>5569</v>
      </c>
      <c r="H2107">
        <v>2003</v>
      </c>
      <c r="I2107" t="s">
        <v>15440</v>
      </c>
      <c r="J2107" t="s">
        <v>2211</v>
      </c>
      <c r="K2107" t="s">
        <v>13256</v>
      </c>
      <c r="L2107">
        <v>0</v>
      </c>
      <c r="M2107">
        <v>1</v>
      </c>
      <c r="N2107" t="s">
        <v>49</v>
      </c>
      <c r="O2107" t="s">
        <v>479</v>
      </c>
      <c r="P2107">
        <v>0</v>
      </c>
      <c r="Q2107" t="s">
        <v>51</v>
      </c>
      <c r="R2107" t="s">
        <v>51</v>
      </c>
      <c r="S2107" t="s">
        <v>14023</v>
      </c>
      <c r="T2107">
        <v>2.4594246340536223</v>
      </c>
      <c r="U2107">
        <v>47</v>
      </c>
      <c r="V2107" t="s">
        <v>15481</v>
      </c>
      <c r="W2107" t="s">
        <v>15481</v>
      </c>
      <c r="X2107" t="s">
        <v>13243</v>
      </c>
      <c r="Y2107" s="102">
        <v>45993.385736689816</v>
      </c>
    </row>
    <row r="2108" spans="1:25" x14ac:dyDescent="0.25">
      <c r="A2108">
        <v>3585</v>
      </c>
      <c r="B2108" t="s">
        <v>5572</v>
      </c>
      <c r="C2108" t="s">
        <v>5573</v>
      </c>
      <c r="D2108" t="s">
        <v>5568</v>
      </c>
      <c r="E2108" t="s">
        <v>45</v>
      </c>
      <c r="F2108" t="s">
        <v>197</v>
      </c>
      <c r="G2108" t="s">
        <v>5574</v>
      </c>
      <c r="H2108">
        <v>2003</v>
      </c>
      <c r="I2108" t="s">
        <v>15440</v>
      </c>
      <c r="J2108" t="s">
        <v>2211</v>
      </c>
      <c r="K2108" t="s">
        <v>13256</v>
      </c>
      <c r="L2108">
        <v>0</v>
      </c>
      <c r="M2108">
        <v>1</v>
      </c>
      <c r="N2108" t="s">
        <v>49</v>
      </c>
      <c r="O2108" t="s">
        <v>479</v>
      </c>
      <c r="P2108">
        <v>0</v>
      </c>
      <c r="Q2108" t="s">
        <v>51</v>
      </c>
      <c r="R2108" t="s">
        <v>51</v>
      </c>
      <c r="S2108" t="s">
        <v>14023</v>
      </c>
      <c r="T2108">
        <v>3.8961541545403593</v>
      </c>
      <c r="U2108">
        <v>46.38</v>
      </c>
      <c r="V2108" t="s">
        <v>15481</v>
      </c>
      <c r="W2108" t="s">
        <v>15481</v>
      </c>
      <c r="X2108" t="s">
        <v>13243</v>
      </c>
      <c r="Y2108" s="102">
        <v>45993.385736689816</v>
      </c>
    </row>
    <row r="2109" spans="1:25" x14ac:dyDescent="0.25">
      <c r="A2109">
        <v>3587</v>
      </c>
      <c r="B2109" t="s">
        <v>5575</v>
      </c>
      <c r="C2109" t="s">
        <v>5576</v>
      </c>
      <c r="D2109" t="s">
        <v>5577</v>
      </c>
      <c r="E2109" t="s">
        <v>45</v>
      </c>
      <c r="F2109" t="s">
        <v>197</v>
      </c>
      <c r="G2109" t="s">
        <v>5578</v>
      </c>
      <c r="H2109">
        <v>2009</v>
      </c>
      <c r="I2109" t="s">
        <v>15440</v>
      </c>
      <c r="J2109" t="s">
        <v>2211</v>
      </c>
      <c r="K2109" t="s">
        <v>13256</v>
      </c>
      <c r="M2109">
        <v>1</v>
      </c>
      <c r="N2109" t="s">
        <v>49</v>
      </c>
      <c r="O2109" t="s">
        <v>479</v>
      </c>
      <c r="P2109">
        <v>0</v>
      </c>
      <c r="Q2109" t="s">
        <v>51</v>
      </c>
      <c r="R2109" t="s">
        <v>51</v>
      </c>
      <c r="S2109" t="s">
        <v>14024</v>
      </c>
      <c r="T2109">
        <v>0.48748000000000002</v>
      </c>
      <c r="U2109">
        <v>61</v>
      </c>
      <c r="V2109" t="s">
        <v>15481</v>
      </c>
      <c r="W2109" t="s">
        <v>15481</v>
      </c>
      <c r="X2109" t="s">
        <v>13243</v>
      </c>
      <c r="Y2109" s="102">
        <v>45993.385736689816</v>
      </c>
    </row>
    <row r="2110" spans="1:25" x14ac:dyDescent="0.25">
      <c r="A2110">
        <v>3588</v>
      </c>
      <c r="B2110" t="s">
        <v>5579</v>
      </c>
      <c r="C2110" t="s">
        <v>5580</v>
      </c>
      <c r="D2110" t="s">
        <v>5581</v>
      </c>
      <c r="E2110" t="s">
        <v>45</v>
      </c>
      <c r="F2110" t="s">
        <v>197</v>
      </c>
      <c r="G2110" t="s">
        <v>5582</v>
      </c>
      <c r="H2110">
        <v>1977</v>
      </c>
      <c r="I2110" t="s">
        <v>15440</v>
      </c>
      <c r="J2110" t="s">
        <v>260</v>
      </c>
      <c r="K2110" t="s">
        <v>13256</v>
      </c>
      <c r="L2110">
        <v>0</v>
      </c>
      <c r="M2110">
        <v>1</v>
      </c>
      <c r="N2110" t="s">
        <v>49</v>
      </c>
      <c r="O2110" t="s">
        <v>479</v>
      </c>
      <c r="P2110">
        <v>0</v>
      </c>
      <c r="Q2110" t="s">
        <v>51</v>
      </c>
      <c r="R2110" t="s">
        <v>51</v>
      </c>
      <c r="S2110" t="s">
        <v>14025</v>
      </c>
      <c r="T2110">
        <v>2.3724624863478141</v>
      </c>
      <c r="U2110">
        <v>60</v>
      </c>
      <c r="V2110" t="s">
        <v>15481</v>
      </c>
      <c r="W2110" t="s">
        <v>15481</v>
      </c>
      <c r="X2110" t="s">
        <v>13243</v>
      </c>
      <c r="Y2110" s="102">
        <v>45993.385736689816</v>
      </c>
    </row>
    <row r="2111" spans="1:25" x14ac:dyDescent="0.25">
      <c r="A2111">
        <v>3589</v>
      </c>
      <c r="B2111" t="s">
        <v>5583</v>
      </c>
      <c r="C2111" t="s">
        <v>5584</v>
      </c>
      <c r="D2111" t="s">
        <v>5581</v>
      </c>
      <c r="E2111" t="s">
        <v>45</v>
      </c>
      <c r="F2111" t="s">
        <v>197</v>
      </c>
      <c r="G2111" t="s">
        <v>5585</v>
      </c>
      <c r="H2111">
        <v>1973</v>
      </c>
      <c r="I2111" t="s">
        <v>15440</v>
      </c>
      <c r="J2111" t="s">
        <v>48</v>
      </c>
      <c r="K2111" t="s">
        <v>13256</v>
      </c>
      <c r="L2111">
        <v>0</v>
      </c>
      <c r="M2111">
        <v>3</v>
      </c>
      <c r="N2111" t="s">
        <v>49</v>
      </c>
      <c r="O2111" t="s">
        <v>50</v>
      </c>
      <c r="P2111">
        <v>0</v>
      </c>
      <c r="Q2111" t="s">
        <v>51</v>
      </c>
      <c r="R2111" t="s">
        <v>51</v>
      </c>
      <c r="S2111" t="s">
        <v>14025</v>
      </c>
      <c r="T2111">
        <v>3.9227143458195632</v>
      </c>
      <c r="U2111">
        <v>290.60000000000002</v>
      </c>
      <c r="V2111" t="s">
        <v>15481</v>
      </c>
      <c r="W2111" t="s">
        <v>15481</v>
      </c>
      <c r="X2111" t="s">
        <v>13243</v>
      </c>
      <c r="Y2111" s="102">
        <v>45993.385736689816</v>
      </c>
    </row>
    <row r="2112" spans="1:25" x14ac:dyDescent="0.25">
      <c r="A2112">
        <v>3590</v>
      </c>
      <c r="B2112" t="s">
        <v>5586</v>
      </c>
      <c r="C2112" t="s">
        <v>5587</v>
      </c>
      <c r="D2112" t="s">
        <v>5588</v>
      </c>
      <c r="E2112" t="s">
        <v>45</v>
      </c>
      <c r="F2112" t="s">
        <v>197</v>
      </c>
      <c r="G2112" t="s">
        <v>5589</v>
      </c>
      <c r="H2112">
        <v>1967</v>
      </c>
      <c r="I2112" t="s">
        <v>15470</v>
      </c>
      <c r="J2112" t="s">
        <v>48</v>
      </c>
      <c r="K2112" t="s">
        <v>13256</v>
      </c>
      <c r="L2112">
        <v>0</v>
      </c>
      <c r="M2112">
        <v>3</v>
      </c>
      <c r="N2112" t="s">
        <v>49</v>
      </c>
      <c r="O2112" t="s">
        <v>50</v>
      </c>
      <c r="P2112">
        <v>0</v>
      </c>
      <c r="Q2112" t="s">
        <v>51</v>
      </c>
      <c r="R2112" t="s">
        <v>51</v>
      </c>
      <c r="S2112" t="s">
        <v>14026</v>
      </c>
      <c r="T2112">
        <v>0.73386195831468704</v>
      </c>
      <c r="U2112">
        <v>278</v>
      </c>
      <c r="V2112" t="s">
        <v>15481</v>
      </c>
      <c r="W2112" t="s">
        <v>15481</v>
      </c>
      <c r="X2112" t="s">
        <v>13243</v>
      </c>
      <c r="Y2112" s="102">
        <v>45993.385736689816</v>
      </c>
    </row>
    <row r="2113" spans="1:25" x14ac:dyDescent="0.25">
      <c r="A2113">
        <v>3591</v>
      </c>
      <c r="B2113" t="s">
        <v>5590</v>
      </c>
      <c r="C2113" t="s">
        <v>5591</v>
      </c>
      <c r="D2113" t="s">
        <v>5592</v>
      </c>
      <c r="E2113" t="s">
        <v>45</v>
      </c>
      <c r="F2113" t="s">
        <v>197</v>
      </c>
      <c r="G2113" t="s">
        <v>5593</v>
      </c>
      <c r="H2113">
        <v>1990</v>
      </c>
      <c r="I2113" t="s">
        <v>15440</v>
      </c>
      <c r="J2113" t="s">
        <v>48</v>
      </c>
      <c r="K2113" t="s">
        <v>13256</v>
      </c>
      <c r="L2113">
        <v>0</v>
      </c>
      <c r="M2113">
        <v>5</v>
      </c>
      <c r="N2113" t="s">
        <v>49</v>
      </c>
      <c r="O2113" t="s">
        <v>50</v>
      </c>
      <c r="P2113">
        <v>0</v>
      </c>
      <c r="Q2113" t="s">
        <v>51</v>
      </c>
      <c r="R2113" t="s">
        <v>51</v>
      </c>
      <c r="S2113" t="s">
        <v>14027</v>
      </c>
      <c r="T2113">
        <v>3.9366908116817916</v>
      </c>
      <c r="U2113">
        <v>317.89999999999998</v>
      </c>
      <c r="V2113" t="s">
        <v>15481</v>
      </c>
      <c r="W2113" t="s">
        <v>15481</v>
      </c>
      <c r="X2113" t="s">
        <v>13243</v>
      </c>
      <c r="Y2113" s="102">
        <v>45993.385736689816</v>
      </c>
    </row>
    <row r="2114" spans="1:25" x14ac:dyDescent="0.25">
      <c r="A2114">
        <v>3592</v>
      </c>
      <c r="B2114" t="s">
        <v>5594</v>
      </c>
      <c r="C2114" t="s">
        <v>5595</v>
      </c>
      <c r="D2114" t="s">
        <v>5596</v>
      </c>
      <c r="E2114" t="s">
        <v>45</v>
      </c>
      <c r="F2114" t="s">
        <v>197</v>
      </c>
      <c r="G2114" t="s">
        <v>5597</v>
      </c>
      <c r="H2114">
        <v>2004</v>
      </c>
      <c r="I2114" t="s">
        <v>15440</v>
      </c>
      <c r="J2114" t="s">
        <v>2211</v>
      </c>
      <c r="K2114" t="s">
        <v>13344</v>
      </c>
      <c r="L2114">
        <v>6</v>
      </c>
      <c r="M2114">
        <v>1</v>
      </c>
      <c r="N2114" t="s">
        <v>49</v>
      </c>
      <c r="O2114" t="s">
        <v>479</v>
      </c>
      <c r="P2114">
        <v>0</v>
      </c>
      <c r="Q2114" t="s">
        <v>51</v>
      </c>
      <c r="R2114" t="s">
        <v>51</v>
      </c>
      <c r="S2114" t="s">
        <v>14028</v>
      </c>
      <c r="T2114">
        <v>2.3026156000093394</v>
      </c>
      <c r="U2114">
        <v>29.7</v>
      </c>
      <c r="V2114" t="s">
        <v>15481</v>
      </c>
      <c r="W2114" t="s">
        <v>15481</v>
      </c>
      <c r="X2114" t="s">
        <v>13243</v>
      </c>
      <c r="Y2114" s="102">
        <v>45993.385736689816</v>
      </c>
    </row>
    <row r="2115" spans="1:25" x14ac:dyDescent="0.25">
      <c r="A2115">
        <v>3593</v>
      </c>
      <c r="B2115" t="s">
        <v>5598</v>
      </c>
      <c r="C2115" t="s">
        <v>5599</v>
      </c>
      <c r="D2115" t="s">
        <v>5600</v>
      </c>
      <c r="E2115" t="s">
        <v>45</v>
      </c>
      <c r="F2115" t="s">
        <v>197</v>
      </c>
      <c r="G2115" t="s">
        <v>5601</v>
      </c>
      <c r="H2115">
        <v>2011</v>
      </c>
      <c r="I2115" t="s">
        <v>15440</v>
      </c>
      <c r="J2115" t="s">
        <v>2211</v>
      </c>
      <c r="K2115" t="s">
        <v>13344</v>
      </c>
      <c r="L2115">
        <v>6</v>
      </c>
      <c r="M2115">
        <v>1</v>
      </c>
      <c r="N2115" t="s">
        <v>165</v>
      </c>
      <c r="O2115" t="s">
        <v>65</v>
      </c>
      <c r="P2115">
        <v>0</v>
      </c>
      <c r="Q2115" t="s">
        <v>51</v>
      </c>
      <c r="R2115" t="s">
        <v>51</v>
      </c>
      <c r="S2115" t="s">
        <v>14029</v>
      </c>
      <c r="T2115">
        <v>6.9360597017881851</v>
      </c>
      <c r="U2115">
        <v>27.67</v>
      </c>
      <c r="V2115" t="s">
        <v>15481</v>
      </c>
      <c r="W2115" t="s">
        <v>15481</v>
      </c>
      <c r="X2115" t="s">
        <v>13243</v>
      </c>
      <c r="Y2115" s="102">
        <v>45993.385736689816</v>
      </c>
    </row>
    <row r="2116" spans="1:25" x14ac:dyDescent="0.25">
      <c r="A2116">
        <v>3594</v>
      </c>
      <c r="B2116" t="s">
        <v>5602</v>
      </c>
      <c r="C2116" t="s">
        <v>5603</v>
      </c>
      <c r="D2116" t="s">
        <v>5600</v>
      </c>
      <c r="E2116" t="s">
        <v>45</v>
      </c>
      <c r="F2116" t="s">
        <v>197</v>
      </c>
      <c r="G2116" t="s">
        <v>5604</v>
      </c>
      <c r="H2116">
        <v>2011</v>
      </c>
      <c r="I2116" t="s">
        <v>15440</v>
      </c>
      <c r="J2116" t="s">
        <v>2211</v>
      </c>
      <c r="K2116" t="s">
        <v>13344</v>
      </c>
      <c r="L2116">
        <v>10</v>
      </c>
      <c r="M2116">
        <v>1</v>
      </c>
      <c r="N2116" t="s">
        <v>165</v>
      </c>
      <c r="O2116" t="s">
        <v>65</v>
      </c>
      <c r="P2116">
        <v>0</v>
      </c>
      <c r="Q2116" t="s">
        <v>51</v>
      </c>
      <c r="R2116" t="s">
        <v>51</v>
      </c>
      <c r="S2116" t="s">
        <v>14029</v>
      </c>
      <c r="T2116">
        <v>7.2545871398460147</v>
      </c>
      <c r="U2116">
        <v>27.67</v>
      </c>
      <c r="V2116" t="s">
        <v>15481</v>
      </c>
      <c r="W2116" t="s">
        <v>15481</v>
      </c>
      <c r="X2116" t="s">
        <v>13243</v>
      </c>
      <c r="Y2116" s="102">
        <v>45993.385736689816</v>
      </c>
    </row>
    <row r="2117" spans="1:25" x14ac:dyDescent="0.25">
      <c r="A2117">
        <v>3595</v>
      </c>
      <c r="B2117" t="s">
        <v>16103</v>
      </c>
      <c r="C2117" t="s">
        <v>5605</v>
      </c>
      <c r="D2117" t="s">
        <v>5600</v>
      </c>
      <c r="E2117" t="s">
        <v>45</v>
      </c>
      <c r="F2117" t="s">
        <v>197</v>
      </c>
      <c r="G2117" t="s">
        <v>5604</v>
      </c>
      <c r="H2117">
        <v>2024</v>
      </c>
      <c r="I2117" t="s">
        <v>15441</v>
      </c>
      <c r="J2117" t="s">
        <v>2211</v>
      </c>
      <c r="K2117" t="s">
        <v>13256</v>
      </c>
      <c r="L2117">
        <v>0</v>
      </c>
      <c r="M2117">
        <v>1</v>
      </c>
      <c r="N2117" t="s">
        <v>59</v>
      </c>
      <c r="O2117" t="s">
        <v>50</v>
      </c>
      <c r="P2117">
        <v>0</v>
      </c>
      <c r="Q2117" t="s">
        <v>51</v>
      </c>
      <c r="R2117" t="s">
        <v>51</v>
      </c>
      <c r="S2117" t="s">
        <v>14029</v>
      </c>
      <c r="T2117">
        <v>7.7171685208049681</v>
      </c>
      <c r="U2117">
        <v>36.700000000000003</v>
      </c>
      <c r="V2117" t="s">
        <v>15481</v>
      </c>
      <c r="W2117" t="s">
        <v>15481</v>
      </c>
      <c r="X2117" t="s">
        <v>13243</v>
      </c>
      <c r="Y2117" s="102">
        <v>45993.385736689816</v>
      </c>
    </row>
    <row r="2118" spans="1:25" x14ac:dyDescent="0.25">
      <c r="A2118">
        <v>3596</v>
      </c>
      <c r="B2118" t="s">
        <v>5606</v>
      </c>
      <c r="C2118" t="s">
        <v>5607</v>
      </c>
      <c r="D2118" t="s">
        <v>5600</v>
      </c>
      <c r="E2118" t="s">
        <v>45</v>
      </c>
      <c r="F2118" t="s">
        <v>197</v>
      </c>
      <c r="G2118" t="s">
        <v>5608</v>
      </c>
      <c r="H2118">
        <v>1952</v>
      </c>
      <c r="I2118" t="s">
        <v>15450</v>
      </c>
      <c r="J2118" t="s">
        <v>928</v>
      </c>
      <c r="K2118" t="s">
        <v>13344</v>
      </c>
      <c r="L2118">
        <v>2</v>
      </c>
      <c r="M2118">
        <v>1</v>
      </c>
      <c r="N2118" t="s">
        <v>928</v>
      </c>
      <c r="O2118" t="s">
        <v>50</v>
      </c>
      <c r="P2118">
        <v>0</v>
      </c>
      <c r="Q2118" t="s">
        <v>51</v>
      </c>
      <c r="R2118" t="s">
        <v>51</v>
      </c>
      <c r="S2118" t="s">
        <v>14029</v>
      </c>
      <c r="T2118">
        <v>9.9156454689973224</v>
      </c>
      <c r="U2118">
        <v>26</v>
      </c>
      <c r="V2118" t="s">
        <v>15481</v>
      </c>
      <c r="W2118" t="s">
        <v>15481</v>
      </c>
      <c r="X2118" t="s">
        <v>13243</v>
      </c>
      <c r="Y2118" s="102">
        <v>45993.385736689816</v>
      </c>
    </row>
    <row r="2119" spans="1:25" x14ac:dyDescent="0.25">
      <c r="A2119">
        <v>3597</v>
      </c>
      <c r="B2119" t="s">
        <v>5609</v>
      </c>
      <c r="C2119" t="s">
        <v>5610</v>
      </c>
      <c r="D2119" t="s">
        <v>5611</v>
      </c>
      <c r="E2119" t="s">
        <v>45</v>
      </c>
      <c r="F2119" t="s">
        <v>197</v>
      </c>
      <c r="G2119" t="s">
        <v>5601</v>
      </c>
      <c r="H2119">
        <v>1952</v>
      </c>
      <c r="I2119" t="s">
        <v>15450</v>
      </c>
      <c r="J2119" t="s">
        <v>2179</v>
      </c>
      <c r="K2119" t="s">
        <v>260</v>
      </c>
      <c r="L2119">
        <v>10.5</v>
      </c>
      <c r="M2119">
        <v>1</v>
      </c>
      <c r="N2119" t="s">
        <v>59</v>
      </c>
      <c r="O2119" t="s">
        <v>50</v>
      </c>
      <c r="P2119">
        <v>0</v>
      </c>
      <c r="Q2119" t="s">
        <v>51</v>
      </c>
      <c r="R2119" t="s">
        <v>51</v>
      </c>
      <c r="S2119" t="s">
        <v>14030</v>
      </c>
      <c r="T2119">
        <v>6.8683505937092661</v>
      </c>
      <c r="U2119">
        <v>25</v>
      </c>
      <c r="V2119" t="s">
        <v>15481</v>
      </c>
      <c r="W2119" t="s">
        <v>15481</v>
      </c>
      <c r="X2119" t="s">
        <v>13243</v>
      </c>
      <c r="Y2119" s="102">
        <v>45993.385736689816</v>
      </c>
    </row>
    <row r="2120" spans="1:25" x14ac:dyDescent="0.25">
      <c r="A2120">
        <v>3598</v>
      </c>
      <c r="B2120" t="s">
        <v>5612</v>
      </c>
      <c r="C2120" t="s">
        <v>5613</v>
      </c>
      <c r="D2120" t="s">
        <v>2326</v>
      </c>
      <c r="E2120" t="s">
        <v>45</v>
      </c>
      <c r="F2120" t="s">
        <v>197</v>
      </c>
      <c r="G2120" t="s">
        <v>5614</v>
      </c>
      <c r="H2120">
        <v>1987</v>
      </c>
      <c r="I2120" t="s">
        <v>15441</v>
      </c>
      <c r="J2120" t="s">
        <v>48</v>
      </c>
      <c r="K2120" t="s">
        <v>13256</v>
      </c>
      <c r="L2120">
        <v>0</v>
      </c>
      <c r="M2120">
        <v>3</v>
      </c>
      <c r="N2120" t="s">
        <v>73</v>
      </c>
      <c r="O2120" t="s">
        <v>50</v>
      </c>
      <c r="P2120">
        <v>0</v>
      </c>
      <c r="Q2120" t="s">
        <v>51</v>
      </c>
      <c r="R2120" t="s">
        <v>51</v>
      </c>
      <c r="S2120" t="s">
        <v>14031</v>
      </c>
      <c r="T2120">
        <v>2.4919418126561395</v>
      </c>
      <c r="U2120">
        <v>210</v>
      </c>
      <c r="V2120" t="s">
        <v>15481</v>
      </c>
      <c r="W2120" t="s">
        <v>15481</v>
      </c>
      <c r="X2120" t="s">
        <v>13243</v>
      </c>
      <c r="Y2120" s="102">
        <v>45993.385736689816</v>
      </c>
    </row>
    <row r="2121" spans="1:25" x14ac:dyDescent="0.25">
      <c r="A2121">
        <v>3599</v>
      </c>
      <c r="B2121" t="s">
        <v>5615</v>
      </c>
      <c r="C2121" t="s">
        <v>5616</v>
      </c>
      <c r="D2121" t="s">
        <v>2326</v>
      </c>
      <c r="E2121" t="s">
        <v>45</v>
      </c>
      <c r="F2121" t="s">
        <v>197</v>
      </c>
      <c r="G2121" t="s">
        <v>5614</v>
      </c>
      <c r="H2121">
        <v>1987</v>
      </c>
      <c r="I2121" t="s">
        <v>15440</v>
      </c>
      <c r="J2121" t="s">
        <v>48</v>
      </c>
      <c r="K2121" t="s">
        <v>13256</v>
      </c>
      <c r="L2121">
        <v>0</v>
      </c>
      <c r="M2121">
        <v>2</v>
      </c>
      <c r="N2121" t="s">
        <v>73</v>
      </c>
      <c r="O2121" t="s">
        <v>50</v>
      </c>
      <c r="P2121">
        <v>0</v>
      </c>
      <c r="Q2121" t="s">
        <v>51</v>
      </c>
      <c r="R2121" t="s">
        <v>51</v>
      </c>
      <c r="S2121" t="s">
        <v>14031</v>
      </c>
      <c r="T2121">
        <v>2.6946869763259578</v>
      </c>
      <c r="U2121">
        <v>150</v>
      </c>
      <c r="V2121" t="s">
        <v>15481</v>
      </c>
      <c r="W2121" t="s">
        <v>15481</v>
      </c>
      <c r="X2121" t="s">
        <v>13243</v>
      </c>
      <c r="Y2121" s="102">
        <v>45993.385736689816</v>
      </c>
    </row>
    <row r="2122" spans="1:25" x14ac:dyDescent="0.25">
      <c r="A2122">
        <v>3600</v>
      </c>
      <c r="B2122" t="s">
        <v>5617</v>
      </c>
      <c r="C2122" t="s">
        <v>5618</v>
      </c>
      <c r="D2122" t="s">
        <v>2326</v>
      </c>
      <c r="E2122" t="s">
        <v>45</v>
      </c>
      <c r="F2122" t="s">
        <v>197</v>
      </c>
      <c r="G2122" t="s">
        <v>2327</v>
      </c>
      <c r="H2122">
        <v>2000</v>
      </c>
      <c r="I2122" t="s">
        <v>15440</v>
      </c>
      <c r="J2122" t="s">
        <v>48</v>
      </c>
      <c r="K2122" t="s">
        <v>13256</v>
      </c>
      <c r="L2122">
        <v>0</v>
      </c>
      <c r="M2122">
        <v>1</v>
      </c>
      <c r="N2122" t="s">
        <v>49</v>
      </c>
      <c r="O2122" t="s">
        <v>50</v>
      </c>
      <c r="P2122">
        <v>0</v>
      </c>
      <c r="Q2122" t="s">
        <v>51</v>
      </c>
      <c r="R2122" t="s">
        <v>51</v>
      </c>
      <c r="S2122" t="s">
        <v>14031</v>
      </c>
      <c r="T2122">
        <v>17.36346669375893</v>
      </c>
      <c r="U2122">
        <v>107.3</v>
      </c>
      <c r="V2122" t="s">
        <v>15481</v>
      </c>
      <c r="W2122" t="s">
        <v>15481</v>
      </c>
      <c r="X2122" t="s">
        <v>13243</v>
      </c>
      <c r="Y2122" s="102">
        <v>45993.385736689816</v>
      </c>
    </row>
    <row r="2123" spans="1:25" x14ac:dyDescent="0.25">
      <c r="A2123">
        <v>3601</v>
      </c>
      <c r="B2123" t="s">
        <v>5619</v>
      </c>
      <c r="C2123" t="s">
        <v>5620</v>
      </c>
      <c r="D2123" t="s">
        <v>5621</v>
      </c>
      <c r="E2123" t="s">
        <v>45</v>
      </c>
      <c r="F2123" t="s">
        <v>197</v>
      </c>
      <c r="G2123" t="s">
        <v>5622</v>
      </c>
      <c r="H2123">
        <v>1976</v>
      </c>
      <c r="I2123" t="s">
        <v>15440</v>
      </c>
      <c r="J2123" t="s">
        <v>260</v>
      </c>
      <c r="K2123" t="s">
        <v>13254</v>
      </c>
      <c r="L2123">
        <v>2</v>
      </c>
      <c r="M2123">
        <v>2</v>
      </c>
      <c r="N2123" t="s">
        <v>165</v>
      </c>
      <c r="O2123" t="s">
        <v>479</v>
      </c>
      <c r="P2123">
        <v>0</v>
      </c>
      <c r="Q2123" t="s">
        <v>51</v>
      </c>
      <c r="R2123" t="s">
        <v>51</v>
      </c>
      <c r="S2123" t="s">
        <v>14033</v>
      </c>
      <c r="T2123">
        <v>11.264806896206476</v>
      </c>
      <c r="U2123">
        <v>61</v>
      </c>
      <c r="V2123" t="s">
        <v>15481</v>
      </c>
      <c r="W2123" t="s">
        <v>15481</v>
      </c>
      <c r="X2123" t="s">
        <v>13243</v>
      </c>
      <c r="Y2123" s="102">
        <v>45993.385736689816</v>
      </c>
    </row>
    <row r="2124" spans="1:25" x14ac:dyDescent="0.25">
      <c r="A2124">
        <v>3602</v>
      </c>
      <c r="B2124" t="s">
        <v>15303</v>
      </c>
      <c r="C2124" t="s">
        <v>43</v>
      </c>
      <c r="D2124" t="s">
        <v>15304</v>
      </c>
      <c r="E2124" t="s">
        <v>45</v>
      </c>
      <c r="F2124" t="s">
        <v>197</v>
      </c>
      <c r="G2124" t="s">
        <v>15305</v>
      </c>
      <c r="H2124">
        <v>2020</v>
      </c>
      <c r="I2124" t="s">
        <v>15441</v>
      </c>
      <c r="J2124" t="s">
        <v>2211</v>
      </c>
      <c r="K2124" t="s">
        <v>13256</v>
      </c>
      <c r="L2124">
        <v>0</v>
      </c>
      <c r="M2124">
        <v>1</v>
      </c>
      <c r="N2124" t="s">
        <v>49</v>
      </c>
      <c r="O2124" t="s">
        <v>479</v>
      </c>
      <c r="P2124">
        <v>0</v>
      </c>
      <c r="Q2124" t="s">
        <v>51</v>
      </c>
      <c r="R2124" t="s">
        <v>51</v>
      </c>
      <c r="S2124" t="s">
        <v>14034</v>
      </c>
      <c r="T2124">
        <v>2.0815955897881673</v>
      </c>
      <c r="U2124">
        <v>139</v>
      </c>
      <c r="V2124" t="s">
        <v>15481</v>
      </c>
      <c r="W2124" t="s">
        <v>15481</v>
      </c>
      <c r="X2124" t="s">
        <v>13243</v>
      </c>
      <c r="Y2124" s="102">
        <v>45993.385736689816</v>
      </c>
    </row>
    <row r="2125" spans="1:25" x14ac:dyDescent="0.25">
      <c r="A2125">
        <v>3603</v>
      </c>
      <c r="B2125" t="s">
        <v>5623</v>
      </c>
      <c r="C2125" t="s">
        <v>5624</v>
      </c>
      <c r="D2125" t="s">
        <v>5625</v>
      </c>
      <c r="E2125" t="s">
        <v>45</v>
      </c>
      <c r="F2125" t="s">
        <v>197</v>
      </c>
      <c r="G2125" t="s">
        <v>5626</v>
      </c>
      <c r="H2125">
        <v>1975</v>
      </c>
      <c r="I2125" t="s">
        <v>15440</v>
      </c>
      <c r="J2125" t="s">
        <v>2211</v>
      </c>
      <c r="K2125" t="s">
        <v>13325</v>
      </c>
      <c r="L2125">
        <v>4</v>
      </c>
      <c r="M2125">
        <v>1</v>
      </c>
      <c r="N2125" t="s">
        <v>49</v>
      </c>
      <c r="O2125" t="s">
        <v>479</v>
      </c>
      <c r="P2125">
        <v>0</v>
      </c>
      <c r="Q2125" t="s">
        <v>51</v>
      </c>
      <c r="R2125" t="s">
        <v>51</v>
      </c>
      <c r="S2125" t="s">
        <v>14035</v>
      </c>
      <c r="T2125">
        <v>4.7159583794291455</v>
      </c>
      <c r="U2125">
        <v>42</v>
      </c>
      <c r="V2125" t="s">
        <v>15481</v>
      </c>
      <c r="W2125" t="s">
        <v>15481</v>
      </c>
      <c r="X2125" t="s">
        <v>13243</v>
      </c>
      <c r="Y2125" s="102">
        <v>45993.385736689816</v>
      </c>
    </row>
    <row r="2126" spans="1:25" x14ac:dyDescent="0.25">
      <c r="A2126">
        <v>3604</v>
      </c>
      <c r="B2126" t="s">
        <v>5627</v>
      </c>
      <c r="C2126" t="s">
        <v>5628</v>
      </c>
      <c r="D2126" t="s">
        <v>5629</v>
      </c>
      <c r="E2126" t="s">
        <v>45</v>
      </c>
      <c r="F2126" t="s">
        <v>197</v>
      </c>
      <c r="G2126" t="s">
        <v>5630</v>
      </c>
      <c r="H2126">
        <v>2010</v>
      </c>
      <c r="I2126" t="s">
        <v>15440</v>
      </c>
      <c r="J2126" t="s">
        <v>2211</v>
      </c>
      <c r="K2126" t="s">
        <v>13256</v>
      </c>
      <c r="L2126">
        <v>0</v>
      </c>
      <c r="M2126">
        <v>1</v>
      </c>
      <c r="N2126" t="s">
        <v>49</v>
      </c>
      <c r="O2126" t="s">
        <v>479</v>
      </c>
      <c r="P2126">
        <v>0</v>
      </c>
      <c r="Q2126" t="s">
        <v>51</v>
      </c>
      <c r="R2126" t="s">
        <v>51</v>
      </c>
      <c r="S2126" t="s">
        <v>14036</v>
      </c>
      <c r="T2126">
        <v>3.5329325283690975</v>
      </c>
      <c r="U2126">
        <v>64.900000000000006</v>
      </c>
      <c r="V2126" t="s">
        <v>15481</v>
      </c>
      <c r="W2126" t="s">
        <v>15481</v>
      </c>
      <c r="X2126" t="s">
        <v>13243</v>
      </c>
      <c r="Y2126" s="102">
        <v>45993.385736689816</v>
      </c>
    </row>
    <row r="2127" spans="1:25" x14ac:dyDescent="0.25">
      <c r="A2127">
        <v>3605</v>
      </c>
      <c r="B2127" t="s">
        <v>5631</v>
      </c>
      <c r="C2127" t="s">
        <v>5632</v>
      </c>
      <c r="D2127" t="s">
        <v>5633</v>
      </c>
      <c r="E2127" t="s">
        <v>45</v>
      </c>
      <c r="F2127" t="s">
        <v>197</v>
      </c>
      <c r="G2127" t="s">
        <v>5634</v>
      </c>
      <c r="H2127">
        <v>1927</v>
      </c>
      <c r="I2127" t="s">
        <v>15450</v>
      </c>
      <c r="J2127" t="s">
        <v>48</v>
      </c>
      <c r="K2127" t="s">
        <v>13256</v>
      </c>
      <c r="L2127">
        <v>0</v>
      </c>
      <c r="M2127">
        <v>1</v>
      </c>
      <c r="N2127" t="s">
        <v>59</v>
      </c>
      <c r="O2127" t="s">
        <v>50</v>
      </c>
      <c r="P2127">
        <v>0</v>
      </c>
      <c r="Q2127" t="s">
        <v>51</v>
      </c>
      <c r="R2127" t="s">
        <v>51</v>
      </c>
      <c r="S2127" t="s">
        <v>14037</v>
      </c>
      <c r="T2127">
        <v>0.2259876069148076</v>
      </c>
      <c r="U2127">
        <v>37</v>
      </c>
      <c r="V2127" t="s">
        <v>15481</v>
      </c>
      <c r="W2127" t="s">
        <v>15481</v>
      </c>
      <c r="X2127" t="s">
        <v>13243</v>
      </c>
      <c r="Y2127" s="102">
        <v>45993.385736689816</v>
      </c>
    </row>
    <row r="2128" spans="1:25" x14ac:dyDescent="0.25">
      <c r="A2128">
        <v>3606</v>
      </c>
      <c r="B2128" t="s">
        <v>14038</v>
      </c>
      <c r="C2128" t="s">
        <v>5635</v>
      </c>
      <c r="D2128" t="s">
        <v>5636</v>
      </c>
      <c r="E2128" t="s">
        <v>45</v>
      </c>
      <c r="F2128" t="s">
        <v>197</v>
      </c>
      <c r="G2128" t="s">
        <v>5637</v>
      </c>
      <c r="H2128">
        <v>2017</v>
      </c>
      <c r="I2128" t="s">
        <v>15441</v>
      </c>
      <c r="J2128" t="s">
        <v>2211</v>
      </c>
      <c r="K2128" t="s">
        <v>13256</v>
      </c>
      <c r="L2128">
        <v>0</v>
      </c>
      <c r="M2128">
        <v>1</v>
      </c>
      <c r="N2128" t="s">
        <v>49</v>
      </c>
      <c r="O2128" t="s">
        <v>479</v>
      </c>
      <c r="P2128">
        <v>0</v>
      </c>
      <c r="Q2128" t="s">
        <v>51</v>
      </c>
      <c r="R2128" t="s">
        <v>51</v>
      </c>
      <c r="S2128" t="s">
        <v>14039</v>
      </c>
      <c r="T2128">
        <v>0.20826139628484924</v>
      </c>
      <c r="U2128">
        <v>72.83</v>
      </c>
      <c r="V2128" t="s">
        <v>15481</v>
      </c>
      <c r="W2128" t="s">
        <v>15481</v>
      </c>
      <c r="X2128" t="s">
        <v>13243</v>
      </c>
      <c r="Y2128" s="102">
        <v>45993.385736689816</v>
      </c>
    </row>
    <row r="2129" spans="1:25" x14ac:dyDescent="0.25">
      <c r="A2129">
        <v>3607</v>
      </c>
      <c r="B2129" t="s">
        <v>5638</v>
      </c>
      <c r="C2129" t="s">
        <v>5639</v>
      </c>
      <c r="D2129" t="s">
        <v>5640</v>
      </c>
      <c r="E2129" t="s">
        <v>45</v>
      </c>
      <c r="F2129" t="s">
        <v>197</v>
      </c>
      <c r="G2129" t="s">
        <v>5641</v>
      </c>
      <c r="H2129">
        <v>1984</v>
      </c>
      <c r="I2129" t="s">
        <v>15450</v>
      </c>
      <c r="J2129" t="s">
        <v>928</v>
      </c>
      <c r="K2129" t="s">
        <v>13344</v>
      </c>
      <c r="L2129">
        <v>4.3499999999999996</v>
      </c>
      <c r="M2129">
        <v>1</v>
      </c>
      <c r="N2129" t="s">
        <v>59</v>
      </c>
      <c r="O2129" t="s">
        <v>50</v>
      </c>
      <c r="P2129">
        <v>0</v>
      </c>
      <c r="Q2129" t="s">
        <v>51</v>
      </c>
      <c r="R2129" t="s">
        <v>51</v>
      </c>
      <c r="S2129" t="s">
        <v>14040</v>
      </c>
      <c r="T2129">
        <v>0.37601746007432268</v>
      </c>
      <c r="U2129">
        <v>52.2</v>
      </c>
      <c r="V2129" t="s">
        <v>15481</v>
      </c>
      <c r="W2129" t="s">
        <v>15481</v>
      </c>
      <c r="X2129" t="s">
        <v>13243</v>
      </c>
      <c r="Y2129" s="102">
        <v>45993.385736689816</v>
      </c>
    </row>
    <row r="2130" spans="1:25" x14ac:dyDescent="0.25">
      <c r="A2130">
        <v>3608</v>
      </c>
      <c r="B2130" t="s">
        <v>5642</v>
      </c>
      <c r="C2130" t="s">
        <v>5643</v>
      </c>
      <c r="D2130" t="s">
        <v>5640</v>
      </c>
      <c r="E2130" t="s">
        <v>45</v>
      </c>
      <c r="F2130" t="s">
        <v>197</v>
      </c>
      <c r="G2130" t="s">
        <v>5644</v>
      </c>
      <c r="H2130">
        <v>2009</v>
      </c>
      <c r="I2130" t="s">
        <v>15440</v>
      </c>
      <c r="J2130" t="s">
        <v>2211</v>
      </c>
      <c r="K2130" t="s">
        <v>13256</v>
      </c>
      <c r="L2130">
        <v>0</v>
      </c>
      <c r="M2130">
        <v>1</v>
      </c>
      <c r="N2130" t="s">
        <v>49</v>
      </c>
      <c r="O2130" t="s">
        <v>479</v>
      </c>
      <c r="P2130">
        <v>0</v>
      </c>
      <c r="Q2130" t="s">
        <v>51</v>
      </c>
      <c r="R2130" t="s">
        <v>51</v>
      </c>
      <c r="S2130" t="s">
        <v>14040</v>
      </c>
      <c r="T2130">
        <v>4.6450481408820696</v>
      </c>
      <c r="U2130">
        <v>65</v>
      </c>
      <c r="V2130" t="s">
        <v>15481</v>
      </c>
      <c r="W2130" t="s">
        <v>15481</v>
      </c>
      <c r="X2130" t="s">
        <v>13243</v>
      </c>
      <c r="Y2130" s="102">
        <v>45993.385736689816</v>
      </c>
    </row>
    <row r="2131" spans="1:25" x14ac:dyDescent="0.25">
      <c r="A2131">
        <v>3609</v>
      </c>
      <c r="B2131" t="s">
        <v>5645</v>
      </c>
      <c r="C2131" t="s">
        <v>5646</v>
      </c>
      <c r="D2131" t="s">
        <v>15588</v>
      </c>
      <c r="E2131" t="s">
        <v>45</v>
      </c>
      <c r="F2131" t="s">
        <v>197</v>
      </c>
      <c r="G2131" t="s">
        <v>5647</v>
      </c>
      <c r="H2131">
        <v>1984</v>
      </c>
      <c r="I2131" t="s">
        <v>15440</v>
      </c>
      <c r="J2131" t="s">
        <v>2211</v>
      </c>
      <c r="K2131" t="s">
        <v>13256</v>
      </c>
      <c r="L2131">
        <v>0</v>
      </c>
      <c r="M2131">
        <v>1</v>
      </c>
      <c r="N2131" t="s">
        <v>49</v>
      </c>
      <c r="O2131" t="s">
        <v>479</v>
      </c>
      <c r="P2131">
        <v>0</v>
      </c>
      <c r="Q2131" t="s">
        <v>51</v>
      </c>
      <c r="R2131" t="s">
        <v>51</v>
      </c>
      <c r="S2131" t="s">
        <v>14041</v>
      </c>
      <c r="T2131">
        <v>0.19229823622042919</v>
      </c>
      <c r="U2131">
        <v>77</v>
      </c>
      <c r="V2131" t="s">
        <v>15481</v>
      </c>
      <c r="W2131" t="s">
        <v>15481</v>
      </c>
      <c r="X2131" t="s">
        <v>13243</v>
      </c>
      <c r="Y2131" s="102">
        <v>45993.385736689816</v>
      </c>
    </row>
    <row r="2132" spans="1:25" x14ac:dyDescent="0.25">
      <c r="A2132">
        <v>3610</v>
      </c>
      <c r="B2132" t="s">
        <v>5648</v>
      </c>
      <c r="C2132" t="s">
        <v>5649</v>
      </c>
      <c r="D2132" t="s">
        <v>2322</v>
      </c>
      <c r="E2132" t="s">
        <v>45</v>
      </c>
      <c r="F2132" t="s">
        <v>197</v>
      </c>
      <c r="G2132" t="s">
        <v>5650</v>
      </c>
      <c r="H2132">
        <v>1998</v>
      </c>
      <c r="I2132" t="s">
        <v>15440</v>
      </c>
      <c r="J2132" t="s">
        <v>2211</v>
      </c>
      <c r="K2132" t="s">
        <v>13256</v>
      </c>
      <c r="L2132">
        <v>0</v>
      </c>
      <c r="M2132">
        <v>1</v>
      </c>
      <c r="N2132" t="s">
        <v>49</v>
      </c>
      <c r="O2132" t="s">
        <v>479</v>
      </c>
      <c r="P2132">
        <v>0</v>
      </c>
      <c r="Q2132" t="s">
        <v>51</v>
      </c>
      <c r="R2132" t="s">
        <v>51</v>
      </c>
      <c r="S2132" t="s">
        <v>14042</v>
      </c>
      <c r="T2132">
        <v>0.46026984552503347</v>
      </c>
      <c r="U2132">
        <v>84</v>
      </c>
      <c r="V2132" t="s">
        <v>15481</v>
      </c>
      <c r="W2132" t="s">
        <v>15481</v>
      </c>
      <c r="X2132" t="s">
        <v>13243</v>
      </c>
      <c r="Y2132" s="102">
        <v>45993.385736689816</v>
      </c>
    </row>
    <row r="2133" spans="1:25" x14ac:dyDescent="0.25">
      <c r="A2133">
        <v>3611</v>
      </c>
      <c r="B2133" t="s">
        <v>5651</v>
      </c>
      <c r="C2133" t="s">
        <v>5652</v>
      </c>
      <c r="D2133" t="s">
        <v>15589</v>
      </c>
      <c r="E2133" t="s">
        <v>45</v>
      </c>
      <c r="F2133" t="s">
        <v>197</v>
      </c>
      <c r="G2133" t="s">
        <v>5653</v>
      </c>
      <c r="H2133">
        <v>1960</v>
      </c>
      <c r="I2133" t="s">
        <v>15440</v>
      </c>
      <c r="J2133" t="s">
        <v>260</v>
      </c>
      <c r="K2133" t="s">
        <v>13256</v>
      </c>
      <c r="L2133">
        <v>0</v>
      </c>
      <c r="M2133">
        <v>1</v>
      </c>
      <c r="N2133" t="s">
        <v>165</v>
      </c>
      <c r="O2133" t="s">
        <v>479</v>
      </c>
      <c r="P2133">
        <v>0</v>
      </c>
      <c r="Q2133" t="s">
        <v>51</v>
      </c>
      <c r="R2133" t="s">
        <v>51</v>
      </c>
      <c r="S2133" t="s">
        <v>14043</v>
      </c>
      <c r="T2133">
        <v>7.6438093748953162E-2</v>
      </c>
      <c r="U2133">
        <v>31</v>
      </c>
      <c r="V2133" t="s">
        <v>15481</v>
      </c>
      <c r="W2133" t="s">
        <v>15481</v>
      </c>
      <c r="X2133" t="s">
        <v>13243</v>
      </c>
      <c r="Y2133" s="102">
        <v>45993.385736689816</v>
      </c>
    </row>
    <row r="2134" spans="1:25" x14ac:dyDescent="0.25">
      <c r="A2134">
        <v>3616</v>
      </c>
      <c r="B2134" t="s">
        <v>5654</v>
      </c>
      <c r="C2134" t="s">
        <v>5655</v>
      </c>
      <c r="D2134" t="s">
        <v>5656</v>
      </c>
      <c r="E2134" t="s">
        <v>45</v>
      </c>
      <c r="F2134" t="s">
        <v>197</v>
      </c>
      <c r="G2134" t="s">
        <v>5657</v>
      </c>
      <c r="H2134">
        <v>2001</v>
      </c>
      <c r="I2134" t="s">
        <v>15450</v>
      </c>
      <c r="J2134" t="s">
        <v>48</v>
      </c>
      <c r="K2134" t="s">
        <v>13251</v>
      </c>
      <c r="L2134">
        <v>0</v>
      </c>
      <c r="M2134">
        <v>1</v>
      </c>
      <c r="N2134" t="s">
        <v>59</v>
      </c>
      <c r="O2134" t="s">
        <v>2278</v>
      </c>
      <c r="P2134">
        <v>0</v>
      </c>
      <c r="Q2134" t="s">
        <v>51</v>
      </c>
      <c r="R2134" t="s">
        <v>51</v>
      </c>
      <c r="S2134" t="s">
        <v>14044</v>
      </c>
      <c r="T2134">
        <v>0.66736548888811775</v>
      </c>
      <c r="U2134">
        <v>177.8</v>
      </c>
      <c r="V2134" t="s">
        <v>15481</v>
      </c>
      <c r="W2134" t="s">
        <v>15481</v>
      </c>
      <c r="X2134" t="s">
        <v>13243</v>
      </c>
      <c r="Y2134" s="102">
        <v>45993.385736689816</v>
      </c>
    </row>
    <row r="2135" spans="1:25" x14ac:dyDescent="0.25">
      <c r="A2135">
        <v>3620</v>
      </c>
      <c r="B2135" t="s">
        <v>5658</v>
      </c>
      <c r="C2135" t="s">
        <v>5659</v>
      </c>
      <c r="D2135" t="s">
        <v>5660</v>
      </c>
      <c r="E2135" t="s">
        <v>45</v>
      </c>
      <c r="F2135" t="s">
        <v>197</v>
      </c>
      <c r="G2135" t="s">
        <v>5661</v>
      </c>
      <c r="H2135">
        <v>1902</v>
      </c>
      <c r="I2135" t="s">
        <v>15450</v>
      </c>
      <c r="J2135" t="s">
        <v>928</v>
      </c>
      <c r="K2135" t="s">
        <v>928</v>
      </c>
      <c r="L2135">
        <v>0</v>
      </c>
      <c r="M2135">
        <v>3</v>
      </c>
      <c r="N2135" t="s">
        <v>59</v>
      </c>
      <c r="O2135" t="s">
        <v>2278</v>
      </c>
      <c r="P2135">
        <v>0</v>
      </c>
      <c r="Q2135" t="s">
        <v>51</v>
      </c>
      <c r="R2135" t="s">
        <v>51</v>
      </c>
      <c r="S2135" t="s">
        <v>14045</v>
      </c>
      <c r="T2135">
        <v>0.19377137218036214</v>
      </c>
      <c r="U2135">
        <v>300.10000000000002</v>
      </c>
      <c r="V2135" t="s">
        <v>15481</v>
      </c>
      <c r="W2135" t="s">
        <v>15481</v>
      </c>
      <c r="X2135" t="s">
        <v>13243</v>
      </c>
      <c r="Y2135" s="102">
        <v>45993.385736689816</v>
      </c>
    </row>
    <row r="2136" spans="1:25" x14ac:dyDescent="0.25">
      <c r="A2136">
        <v>3623</v>
      </c>
      <c r="B2136" t="s">
        <v>5662</v>
      </c>
      <c r="C2136" t="s">
        <v>5663</v>
      </c>
      <c r="D2136" t="s">
        <v>5664</v>
      </c>
      <c r="E2136" t="s">
        <v>45</v>
      </c>
      <c r="F2136" t="s">
        <v>197</v>
      </c>
      <c r="G2136" t="s">
        <v>5665</v>
      </c>
      <c r="H2136">
        <v>2001</v>
      </c>
      <c r="I2136" t="s">
        <v>15440</v>
      </c>
      <c r="J2136" t="s">
        <v>2211</v>
      </c>
      <c r="K2136" t="s">
        <v>13256</v>
      </c>
      <c r="L2136">
        <v>0</v>
      </c>
      <c r="M2136">
        <v>1</v>
      </c>
      <c r="N2136" t="s">
        <v>49</v>
      </c>
      <c r="O2136" t="s">
        <v>479</v>
      </c>
      <c r="P2136">
        <v>0</v>
      </c>
      <c r="Q2136" t="s">
        <v>51</v>
      </c>
      <c r="R2136" t="s">
        <v>51</v>
      </c>
      <c r="S2136" t="s">
        <v>14046</v>
      </c>
      <c r="T2136">
        <v>11.062099079700028</v>
      </c>
      <c r="U2136">
        <v>49</v>
      </c>
      <c r="V2136" t="s">
        <v>15481</v>
      </c>
      <c r="W2136" t="s">
        <v>15481</v>
      </c>
      <c r="X2136" t="s">
        <v>13243</v>
      </c>
      <c r="Y2136" s="102">
        <v>45993.385736689816</v>
      </c>
    </row>
    <row r="2137" spans="1:25" x14ac:dyDescent="0.25">
      <c r="A2137">
        <v>3624</v>
      </c>
      <c r="B2137" t="s">
        <v>5666</v>
      </c>
      <c r="C2137" t="s">
        <v>5667</v>
      </c>
      <c r="D2137" t="s">
        <v>5668</v>
      </c>
      <c r="E2137" t="s">
        <v>45</v>
      </c>
      <c r="F2137" t="s">
        <v>197</v>
      </c>
      <c r="G2137" t="s">
        <v>5669</v>
      </c>
      <c r="H2137">
        <v>1978</v>
      </c>
      <c r="I2137" t="s">
        <v>15440</v>
      </c>
      <c r="J2137" t="s">
        <v>48</v>
      </c>
      <c r="K2137" t="s">
        <v>13256</v>
      </c>
      <c r="L2137">
        <v>0</v>
      </c>
      <c r="M2137">
        <v>2</v>
      </c>
      <c r="N2137" t="s">
        <v>49</v>
      </c>
      <c r="O2137" t="s">
        <v>50</v>
      </c>
      <c r="P2137">
        <v>0</v>
      </c>
      <c r="Q2137" t="s">
        <v>51</v>
      </c>
      <c r="R2137" t="s">
        <v>51</v>
      </c>
      <c r="S2137" t="s">
        <v>14047</v>
      </c>
      <c r="T2137">
        <v>18.716665014549342</v>
      </c>
      <c r="U2137">
        <v>242</v>
      </c>
      <c r="V2137" t="s">
        <v>15481</v>
      </c>
      <c r="W2137" t="s">
        <v>15481</v>
      </c>
      <c r="X2137" t="s">
        <v>13243</v>
      </c>
      <c r="Y2137" s="102">
        <v>45993.385736689816</v>
      </c>
    </row>
    <row r="2138" spans="1:25" x14ac:dyDescent="0.25">
      <c r="A2138">
        <v>3625</v>
      </c>
      <c r="B2138" t="s">
        <v>5670</v>
      </c>
      <c r="C2138" t="s">
        <v>5671</v>
      </c>
      <c r="D2138" t="s">
        <v>16104</v>
      </c>
      <c r="E2138" t="s">
        <v>45</v>
      </c>
      <c r="F2138" t="s">
        <v>5672</v>
      </c>
      <c r="G2138" t="s">
        <v>5673</v>
      </c>
      <c r="H2138">
        <v>1981</v>
      </c>
      <c r="I2138" t="s">
        <v>15440</v>
      </c>
      <c r="J2138" t="s">
        <v>260</v>
      </c>
      <c r="K2138" t="s">
        <v>13256</v>
      </c>
      <c r="L2138">
        <v>5</v>
      </c>
      <c r="M2138">
        <v>1</v>
      </c>
      <c r="N2138" t="s">
        <v>49</v>
      </c>
      <c r="O2138" t="s">
        <v>2759</v>
      </c>
      <c r="P2138">
        <v>0</v>
      </c>
      <c r="Q2138" t="s">
        <v>51</v>
      </c>
      <c r="R2138" t="s">
        <v>51</v>
      </c>
      <c r="S2138" t="s">
        <v>14048</v>
      </c>
      <c r="T2138">
        <v>33.628235240065948</v>
      </c>
      <c r="U2138">
        <v>31</v>
      </c>
      <c r="V2138" t="s">
        <v>15481</v>
      </c>
      <c r="W2138" t="s">
        <v>15481</v>
      </c>
      <c r="X2138" t="s">
        <v>13243</v>
      </c>
      <c r="Y2138" s="102">
        <v>45993.385736689816</v>
      </c>
    </row>
    <row r="2139" spans="1:25" x14ac:dyDescent="0.25">
      <c r="A2139">
        <v>3626</v>
      </c>
      <c r="B2139" t="s">
        <v>5674</v>
      </c>
      <c r="C2139" t="s">
        <v>5675</v>
      </c>
      <c r="D2139" t="s">
        <v>15590</v>
      </c>
      <c r="E2139" t="s">
        <v>45</v>
      </c>
      <c r="F2139" t="s">
        <v>5672</v>
      </c>
      <c r="G2139" t="s">
        <v>5676</v>
      </c>
      <c r="H2139">
        <v>1976</v>
      </c>
      <c r="I2139" t="s">
        <v>15440</v>
      </c>
      <c r="J2139" t="s">
        <v>260</v>
      </c>
      <c r="K2139" t="s">
        <v>13256</v>
      </c>
      <c r="L2139">
        <v>0</v>
      </c>
      <c r="M2139">
        <v>1</v>
      </c>
      <c r="N2139" t="s">
        <v>49</v>
      </c>
      <c r="O2139" t="s">
        <v>479</v>
      </c>
      <c r="P2139">
        <v>0</v>
      </c>
      <c r="Q2139" t="s">
        <v>51</v>
      </c>
      <c r="R2139" t="s">
        <v>51</v>
      </c>
      <c r="S2139" t="s">
        <v>14049</v>
      </c>
      <c r="T2139">
        <v>1.1335839999999999</v>
      </c>
      <c r="U2139">
        <v>101.4</v>
      </c>
      <c r="V2139" t="s">
        <v>15481</v>
      </c>
      <c r="W2139" t="s">
        <v>15481</v>
      </c>
      <c r="X2139" t="s">
        <v>13243</v>
      </c>
      <c r="Y2139" s="102">
        <v>45993.385736689816</v>
      </c>
    </row>
    <row r="2140" spans="1:25" x14ac:dyDescent="0.25">
      <c r="A2140">
        <v>3627</v>
      </c>
      <c r="B2140" t="s">
        <v>5677</v>
      </c>
      <c r="C2140" t="s">
        <v>5678</v>
      </c>
      <c r="D2140" t="s">
        <v>15591</v>
      </c>
      <c r="E2140" t="s">
        <v>45</v>
      </c>
      <c r="F2140" t="s">
        <v>5672</v>
      </c>
      <c r="G2140" t="s">
        <v>5679</v>
      </c>
      <c r="H2140">
        <v>1979</v>
      </c>
      <c r="I2140" t="s">
        <v>15440</v>
      </c>
      <c r="J2140" t="s">
        <v>2211</v>
      </c>
      <c r="K2140" t="s">
        <v>13256</v>
      </c>
      <c r="L2140">
        <v>2</v>
      </c>
      <c r="M2140">
        <v>1</v>
      </c>
      <c r="N2140" t="s">
        <v>49</v>
      </c>
      <c r="O2140" t="s">
        <v>479</v>
      </c>
      <c r="P2140">
        <v>0</v>
      </c>
      <c r="Q2140" t="s">
        <v>51</v>
      </c>
      <c r="R2140" t="s">
        <v>51</v>
      </c>
      <c r="S2140" t="s">
        <v>14050</v>
      </c>
      <c r="T2140">
        <v>9.8743694047339439</v>
      </c>
      <c r="U2140">
        <v>70</v>
      </c>
      <c r="V2140" t="s">
        <v>15481</v>
      </c>
      <c r="W2140" t="s">
        <v>15481</v>
      </c>
      <c r="X2140" t="s">
        <v>13243</v>
      </c>
      <c r="Y2140" s="102">
        <v>45993.385736689816</v>
      </c>
    </row>
    <row r="2141" spans="1:25" x14ac:dyDescent="0.25">
      <c r="A2141">
        <v>3640</v>
      </c>
      <c r="B2141" t="s">
        <v>5680</v>
      </c>
      <c r="C2141" t="s">
        <v>5681</v>
      </c>
      <c r="D2141" t="s">
        <v>5682</v>
      </c>
      <c r="E2141" t="s">
        <v>45</v>
      </c>
      <c r="F2141" t="s">
        <v>5672</v>
      </c>
      <c r="G2141" t="s">
        <v>5683</v>
      </c>
      <c r="H2141">
        <v>2010</v>
      </c>
      <c r="I2141" t="s">
        <v>15441</v>
      </c>
      <c r="J2141" t="s">
        <v>2211</v>
      </c>
      <c r="K2141" t="s">
        <v>13344</v>
      </c>
      <c r="L2141">
        <v>1</v>
      </c>
      <c r="M2141">
        <v>1</v>
      </c>
      <c r="N2141" t="s">
        <v>49</v>
      </c>
      <c r="O2141" t="s">
        <v>479</v>
      </c>
      <c r="P2141">
        <v>0</v>
      </c>
      <c r="Q2141" t="s">
        <v>51</v>
      </c>
      <c r="R2141" t="s">
        <v>51</v>
      </c>
      <c r="S2141" t="s">
        <v>14051</v>
      </c>
      <c r="T2141">
        <v>0.36807671950948384</v>
      </c>
      <c r="U2141">
        <v>60.66</v>
      </c>
      <c r="V2141" t="s">
        <v>15481</v>
      </c>
      <c r="W2141" t="s">
        <v>15481</v>
      </c>
      <c r="X2141" t="s">
        <v>13243</v>
      </c>
      <c r="Y2141" s="102">
        <v>45993.385736689816</v>
      </c>
    </row>
    <row r="2142" spans="1:25" x14ac:dyDescent="0.25">
      <c r="A2142">
        <v>3644</v>
      </c>
      <c r="B2142" t="s">
        <v>5684</v>
      </c>
      <c r="C2142" t="s">
        <v>5685</v>
      </c>
      <c r="D2142" t="s">
        <v>5686</v>
      </c>
      <c r="E2142" t="s">
        <v>45</v>
      </c>
      <c r="F2142" t="s">
        <v>5672</v>
      </c>
      <c r="G2142" t="s">
        <v>5687</v>
      </c>
      <c r="H2142">
        <v>1987</v>
      </c>
      <c r="I2142" t="s">
        <v>15440</v>
      </c>
      <c r="J2142" t="s">
        <v>2211</v>
      </c>
      <c r="K2142" t="s">
        <v>13344</v>
      </c>
      <c r="L2142">
        <v>1</v>
      </c>
      <c r="M2142">
        <v>1</v>
      </c>
      <c r="N2142" t="s">
        <v>49</v>
      </c>
      <c r="O2142" t="s">
        <v>479</v>
      </c>
      <c r="P2142">
        <v>0</v>
      </c>
      <c r="Q2142" t="s">
        <v>51</v>
      </c>
      <c r="R2142" t="s">
        <v>51</v>
      </c>
      <c r="S2142" t="s">
        <v>14052</v>
      </c>
      <c r="T2142">
        <v>0.18627912840127328</v>
      </c>
      <c r="U2142">
        <v>62</v>
      </c>
      <c r="V2142" t="s">
        <v>15481</v>
      </c>
      <c r="W2142" t="s">
        <v>15481</v>
      </c>
      <c r="X2142" t="s">
        <v>13243</v>
      </c>
      <c r="Y2142" s="102">
        <v>45993.385736689816</v>
      </c>
    </row>
    <row r="2143" spans="1:25" x14ac:dyDescent="0.25">
      <c r="A2143">
        <v>3645</v>
      </c>
      <c r="B2143" t="s">
        <v>5688</v>
      </c>
      <c r="C2143" t="s">
        <v>4019</v>
      </c>
      <c r="D2143" t="s">
        <v>2972</v>
      </c>
      <c r="E2143" t="s">
        <v>45</v>
      </c>
      <c r="F2143" t="s">
        <v>5672</v>
      </c>
      <c r="G2143" t="s">
        <v>5689</v>
      </c>
      <c r="H2143">
        <v>1970</v>
      </c>
      <c r="I2143" t="s">
        <v>15450</v>
      </c>
      <c r="J2143" t="s">
        <v>928</v>
      </c>
      <c r="K2143" t="s">
        <v>13344</v>
      </c>
      <c r="L2143">
        <v>2</v>
      </c>
      <c r="M2143">
        <v>2</v>
      </c>
      <c r="N2143" t="s">
        <v>928</v>
      </c>
      <c r="O2143" t="s">
        <v>50</v>
      </c>
      <c r="P2143">
        <v>0</v>
      </c>
      <c r="Q2143" t="s">
        <v>51</v>
      </c>
      <c r="R2143" t="s">
        <v>51</v>
      </c>
      <c r="S2143" t="s">
        <v>14053</v>
      </c>
      <c r="T2143">
        <v>6.4049430000000003</v>
      </c>
      <c r="U2143">
        <v>39</v>
      </c>
      <c r="V2143" t="s">
        <v>15481</v>
      </c>
      <c r="W2143" t="s">
        <v>15481</v>
      </c>
      <c r="X2143" t="s">
        <v>13243</v>
      </c>
      <c r="Y2143" s="102">
        <v>45993.385736689816</v>
      </c>
    </row>
    <row r="2144" spans="1:25" x14ac:dyDescent="0.25">
      <c r="A2144">
        <v>3647</v>
      </c>
      <c r="B2144" t="s">
        <v>5690</v>
      </c>
      <c r="C2144" t="s">
        <v>5691</v>
      </c>
      <c r="D2144" t="s">
        <v>5692</v>
      </c>
      <c r="E2144" t="s">
        <v>45</v>
      </c>
      <c r="F2144" t="s">
        <v>5672</v>
      </c>
      <c r="G2144" t="s">
        <v>5693</v>
      </c>
      <c r="H2144">
        <v>1957</v>
      </c>
      <c r="I2144" t="s">
        <v>15450</v>
      </c>
      <c r="J2144" t="s">
        <v>928</v>
      </c>
      <c r="K2144" t="s">
        <v>928</v>
      </c>
      <c r="L2144">
        <v>3</v>
      </c>
      <c r="M2144">
        <v>1</v>
      </c>
      <c r="N2144" t="s">
        <v>59</v>
      </c>
      <c r="O2144" t="s">
        <v>50</v>
      </c>
      <c r="P2144">
        <v>0</v>
      </c>
      <c r="Q2144" t="s">
        <v>51</v>
      </c>
      <c r="R2144" t="s">
        <v>51</v>
      </c>
      <c r="S2144" t="s">
        <v>14054</v>
      </c>
      <c r="T2144">
        <v>0.30427670309217469</v>
      </c>
      <c r="U2144">
        <v>47</v>
      </c>
      <c r="V2144" t="s">
        <v>15481</v>
      </c>
      <c r="W2144" t="s">
        <v>15481</v>
      </c>
      <c r="X2144" t="s">
        <v>13243</v>
      </c>
      <c r="Y2144" s="102">
        <v>45993.385736689816</v>
      </c>
    </row>
    <row r="2145" spans="1:25" x14ac:dyDescent="0.25">
      <c r="A2145">
        <v>3648</v>
      </c>
      <c r="B2145" t="s">
        <v>5694</v>
      </c>
      <c r="C2145" t="s">
        <v>5695</v>
      </c>
      <c r="D2145" t="s">
        <v>5696</v>
      </c>
      <c r="E2145" t="s">
        <v>45</v>
      </c>
      <c r="F2145" t="s">
        <v>5672</v>
      </c>
      <c r="G2145" t="s">
        <v>5697</v>
      </c>
      <c r="H2145">
        <v>1973</v>
      </c>
      <c r="I2145" t="s">
        <v>15440</v>
      </c>
      <c r="J2145" t="s">
        <v>928</v>
      </c>
      <c r="K2145" t="s">
        <v>13344</v>
      </c>
      <c r="L2145">
        <v>6</v>
      </c>
      <c r="M2145">
        <v>1</v>
      </c>
      <c r="N2145" t="s">
        <v>928</v>
      </c>
      <c r="O2145" t="s">
        <v>50</v>
      </c>
      <c r="P2145">
        <v>0</v>
      </c>
      <c r="Q2145" t="s">
        <v>51</v>
      </c>
      <c r="R2145" t="s">
        <v>51</v>
      </c>
      <c r="S2145" t="s">
        <v>14055</v>
      </c>
      <c r="T2145">
        <v>3.0894061855506032</v>
      </c>
      <c r="U2145">
        <v>61</v>
      </c>
      <c r="V2145" t="s">
        <v>15481</v>
      </c>
      <c r="W2145" t="s">
        <v>15481</v>
      </c>
      <c r="X2145" t="s">
        <v>13243</v>
      </c>
      <c r="Y2145" s="102">
        <v>45993.385736689816</v>
      </c>
    </row>
    <row r="2146" spans="1:25" x14ac:dyDescent="0.25">
      <c r="A2146">
        <v>3649</v>
      </c>
      <c r="B2146" t="s">
        <v>5698</v>
      </c>
      <c r="C2146" t="s">
        <v>5699</v>
      </c>
      <c r="D2146" t="s">
        <v>5700</v>
      </c>
      <c r="E2146" t="s">
        <v>45</v>
      </c>
      <c r="F2146" t="s">
        <v>5672</v>
      </c>
      <c r="G2146" t="s">
        <v>5701</v>
      </c>
      <c r="H2146">
        <v>1991</v>
      </c>
      <c r="I2146" t="s">
        <v>15440</v>
      </c>
      <c r="J2146" t="s">
        <v>51</v>
      </c>
      <c r="K2146" t="s">
        <v>15442</v>
      </c>
      <c r="L2146">
        <v>0</v>
      </c>
      <c r="M2146">
        <v>2</v>
      </c>
      <c r="N2146" t="s">
        <v>59</v>
      </c>
      <c r="O2146" t="s">
        <v>116</v>
      </c>
      <c r="P2146">
        <v>0</v>
      </c>
      <c r="Q2146" t="s">
        <v>51</v>
      </c>
      <c r="R2146" t="s">
        <v>51</v>
      </c>
      <c r="S2146" t="s">
        <v>14056</v>
      </c>
      <c r="T2146">
        <v>2.9031983230060048</v>
      </c>
      <c r="U2146">
        <v>28</v>
      </c>
      <c r="V2146" t="s">
        <v>15481</v>
      </c>
      <c r="W2146" t="s">
        <v>15481</v>
      </c>
      <c r="X2146" t="s">
        <v>13243</v>
      </c>
      <c r="Y2146" s="102">
        <v>45993.385736689816</v>
      </c>
    </row>
    <row r="2147" spans="1:25" x14ac:dyDescent="0.25">
      <c r="A2147">
        <v>3650</v>
      </c>
      <c r="B2147" t="s">
        <v>5702</v>
      </c>
      <c r="C2147" t="s">
        <v>5703</v>
      </c>
      <c r="D2147" t="s">
        <v>5704</v>
      </c>
      <c r="E2147" t="s">
        <v>45</v>
      </c>
      <c r="F2147" t="s">
        <v>5672</v>
      </c>
      <c r="G2147" t="s">
        <v>5705</v>
      </c>
      <c r="H2147">
        <v>1980</v>
      </c>
      <c r="I2147" t="s">
        <v>15450</v>
      </c>
      <c r="J2147" t="s">
        <v>260</v>
      </c>
      <c r="K2147" t="s">
        <v>13256</v>
      </c>
      <c r="L2147">
        <v>2</v>
      </c>
      <c r="M2147">
        <v>1</v>
      </c>
      <c r="N2147" t="s">
        <v>165</v>
      </c>
      <c r="O2147" t="s">
        <v>479</v>
      </c>
      <c r="P2147">
        <v>0</v>
      </c>
      <c r="Q2147" t="s">
        <v>51</v>
      </c>
      <c r="R2147" t="s">
        <v>51</v>
      </c>
      <c r="S2147" t="s">
        <v>14057</v>
      </c>
      <c r="T2147">
        <v>8.3358153496228038</v>
      </c>
      <c r="U2147">
        <v>31</v>
      </c>
      <c r="V2147" t="s">
        <v>15481</v>
      </c>
      <c r="W2147" t="s">
        <v>15481</v>
      </c>
      <c r="X2147" t="s">
        <v>13243</v>
      </c>
      <c r="Y2147" s="102">
        <v>45993.385736689816</v>
      </c>
    </row>
    <row r="2148" spans="1:25" x14ac:dyDescent="0.25">
      <c r="A2148">
        <v>3651</v>
      </c>
      <c r="B2148" t="s">
        <v>5706</v>
      </c>
      <c r="C2148" t="s">
        <v>5707</v>
      </c>
      <c r="D2148" t="s">
        <v>15306</v>
      </c>
      <c r="E2148" t="s">
        <v>45</v>
      </c>
      <c r="F2148" t="s">
        <v>5672</v>
      </c>
      <c r="G2148" t="s">
        <v>5708</v>
      </c>
      <c r="H2148">
        <v>2009</v>
      </c>
      <c r="I2148" t="s">
        <v>15450</v>
      </c>
      <c r="J2148" t="s">
        <v>928</v>
      </c>
      <c r="K2148" t="s">
        <v>13344</v>
      </c>
      <c r="L2148">
        <v>1</v>
      </c>
      <c r="M2148">
        <v>1</v>
      </c>
      <c r="N2148" t="s">
        <v>928</v>
      </c>
      <c r="O2148" t="s">
        <v>50</v>
      </c>
      <c r="P2148">
        <v>0</v>
      </c>
      <c r="Q2148" t="s">
        <v>51</v>
      </c>
      <c r="R2148" t="s">
        <v>51</v>
      </c>
      <c r="S2148" t="s">
        <v>14058</v>
      </c>
      <c r="T2148">
        <v>7.0171650000000003</v>
      </c>
      <c r="U2148">
        <v>21</v>
      </c>
      <c r="V2148" t="s">
        <v>15481</v>
      </c>
      <c r="W2148" t="s">
        <v>15481</v>
      </c>
      <c r="X2148" t="s">
        <v>13243</v>
      </c>
      <c r="Y2148" s="102">
        <v>45993.385736689816</v>
      </c>
    </row>
    <row r="2149" spans="1:25" x14ac:dyDescent="0.25">
      <c r="A2149">
        <v>3652</v>
      </c>
      <c r="B2149" t="s">
        <v>5709</v>
      </c>
      <c r="C2149" t="s">
        <v>5710</v>
      </c>
      <c r="D2149" t="s">
        <v>5711</v>
      </c>
      <c r="E2149" t="s">
        <v>45</v>
      </c>
      <c r="F2149" t="s">
        <v>5672</v>
      </c>
      <c r="G2149" t="s">
        <v>5712</v>
      </c>
      <c r="H2149">
        <v>1976</v>
      </c>
      <c r="I2149" t="s">
        <v>15450</v>
      </c>
      <c r="J2149" t="s">
        <v>928</v>
      </c>
      <c r="K2149" t="s">
        <v>13344</v>
      </c>
      <c r="L2149">
        <v>7</v>
      </c>
      <c r="M2149">
        <v>2</v>
      </c>
      <c r="N2149" t="s">
        <v>59</v>
      </c>
      <c r="O2149" t="s">
        <v>50</v>
      </c>
      <c r="P2149">
        <v>0</v>
      </c>
      <c r="Q2149" t="s">
        <v>51</v>
      </c>
      <c r="R2149" t="s">
        <v>51</v>
      </c>
      <c r="S2149" t="s">
        <v>14059</v>
      </c>
      <c r="T2149">
        <v>7.7748688944242569E-2</v>
      </c>
      <c r="U2149">
        <v>41</v>
      </c>
      <c r="V2149" t="s">
        <v>15481</v>
      </c>
      <c r="W2149" t="s">
        <v>15481</v>
      </c>
      <c r="X2149" t="s">
        <v>13243</v>
      </c>
      <c r="Y2149" s="102">
        <v>45993.385736689816</v>
      </c>
    </row>
    <row r="2150" spans="1:25" x14ac:dyDescent="0.25">
      <c r="A2150">
        <v>3653</v>
      </c>
      <c r="B2150" t="s">
        <v>5713</v>
      </c>
      <c r="C2150" t="s">
        <v>5714</v>
      </c>
      <c r="D2150" t="s">
        <v>5715</v>
      </c>
      <c r="E2150" t="s">
        <v>45</v>
      </c>
      <c r="F2150" t="s">
        <v>5672</v>
      </c>
      <c r="G2150" t="s">
        <v>5716</v>
      </c>
      <c r="H2150">
        <v>1959</v>
      </c>
      <c r="I2150" t="s">
        <v>15450</v>
      </c>
      <c r="J2150" t="s">
        <v>928</v>
      </c>
      <c r="K2150" t="s">
        <v>13254</v>
      </c>
      <c r="L2150">
        <v>2</v>
      </c>
      <c r="M2150">
        <v>2</v>
      </c>
      <c r="N2150" t="s">
        <v>928</v>
      </c>
      <c r="O2150" t="s">
        <v>50</v>
      </c>
      <c r="P2150">
        <v>0</v>
      </c>
      <c r="Q2150" t="s">
        <v>51</v>
      </c>
      <c r="R2150" t="s">
        <v>51</v>
      </c>
      <c r="S2150" t="s">
        <v>14060</v>
      </c>
      <c r="T2150">
        <v>2.9693776038169895</v>
      </c>
      <c r="U2150">
        <v>31.2</v>
      </c>
      <c r="V2150" t="s">
        <v>15481</v>
      </c>
      <c r="W2150" t="s">
        <v>15481</v>
      </c>
      <c r="X2150" t="s">
        <v>13243</v>
      </c>
      <c r="Y2150" s="102">
        <v>45993.385736689816</v>
      </c>
    </row>
    <row r="2151" spans="1:25" x14ac:dyDescent="0.25">
      <c r="A2151">
        <v>3654</v>
      </c>
      <c r="B2151" t="s">
        <v>5717</v>
      </c>
      <c r="C2151" t="s">
        <v>5718</v>
      </c>
      <c r="D2151" t="s">
        <v>5719</v>
      </c>
      <c r="E2151" t="s">
        <v>45</v>
      </c>
      <c r="F2151" t="s">
        <v>5672</v>
      </c>
      <c r="G2151" t="s">
        <v>5720</v>
      </c>
      <c r="H2151">
        <v>1986</v>
      </c>
      <c r="I2151" t="s">
        <v>15450</v>
      </c>
      <c r="J2151" t="s">
        <v>2218</v>
      </c>
      <c r="K2151" t="s">
        <v>13344</v>
      </c>
      <c r="L2151">
        <v>3</v>
      </c>
      <c r="M2151">
        <v>2</v>
      </c>
      <c r="N2151" t="s">
        <v>59</v>
      </c>
      <c r="O2151" t="s">
        <v>50</v>
      </c>
      <c r="P2151">
        <v>0</v>
      </c>
      <c r="Q2151" t="s">
        <v>51</v>
      </c>
      <c r="R2151" t="s">
        <v>51</v>
      </c>
      <c r="S2151" t="s">
        <v>14061</v>
      </c>
      <c r="T2151">
        <v>0.29104495982607814</v>
      </c>
      <c r="U2151">
        <v>51</v>
      </c>
      <c r="V2151" t="s">
        <v>15481</v>
      </c>
      <c r="W2151" t="s">
        <v>15481</v>
      </c>
      <c r="X2151" t="s">
        <v>13243</v>
      </c>
      <c r="Y2151" s="102">
        <v>45993.385736689816</v>
      </c>
    </row>
    <row r="2152" spans="1:25" x14ac:dyDescent="0.25">
      <c r="A2152">
        <v>3655</v>
      </c>
      <c r="B2152" t="s">
        <v>15592</v>
      </c>
      <c r="C2152" t="s">
        <v>5721</v>
      </c>
      <c r="D2152" t="s">
        <v>5722</v>
      </c>
      <c r="E2152" t="s">
        <v>45</v>
      </c>
      <c r="F2152" t="s">
        <v>5672</v>
      </c>
      <c r="G2152" t="s">
        <v>5723</v>
      </c>
      <c r="H2152">
        <v>2022</v>
      </c>
      <c r="I2152" t="s">
        <v>15450</v>
      </c>
      <c r="J2152" t="s">
        <v>2218</v>
      </c>
      <c r="K2152" t="s">
        <v>13256</v>
      </c>
      <c r="L2152">
        <v>0</v>
      </c>
      <c r="M2152">
        <v>1</v>
      </c>
      <c r="N2152" t="s">
        <v>59</v>
      </c>
      <c r="O2152" t="s">
        <v>50</v>
      </c>
      <c r="P2152">
        <v>0</v>
      </c>
      <c r="Q2152" t="s">
        <v>51</v>
      </c>
      <c r="R2152" t="s">
        <v>51</v>
      </c>
      <c r="S2152" t="s">
        <v>14062</v>
      </c>
      <c r="T2152">
        <v>16.100518182152882</v>
      </c>
      <c r="U2152">
        <v>89</v>
      </c>
      <c r="V2152" t="s">
        <v>15481</v>
      </c>
      <c r="W2152" t="s">
        <v>15481</v>
      </c>
      <c r="X2152" t="s">
        <v>13243</v>
      </c>
      <c r="Y2152" s="102">
        <v>45993.385736689816</v>
      </c>
    </row>
    <row r="2153" spans="1:25" x14ac:dyDescent="0.25">
      <c r="A2153">
        <v>3664</v>
      </c>
      <c r="B2153" t="s">
        <v>5724</v>
      </c>
      <c r="C2153" t="s">
        <v>5725</v>
      </c>
      <c r="D2153" t="s">
        <v>5726</v>
      </c>
      <c r="E2153" t="s">
        <v>638</v>
      </c>
      <c r="F2153" t="s">
        <v>639</v>
      </c>
      <c r="G2153" t="s">
        <v>5727</v>
      </c>
      <c r="H2153">
        <v>1983</v>
      </c>
      <c r="I2153" t="s">
        <v>15440</v>
      </c>
      <c r="J2153" t="s">
        <v>48</v>
      </c>
      <c r="K2153" t="s">
        <v>13251</v>
      </c>
      <c r="L2153">
        <v>0</v>
      </c>
      <c r="M2153">
        <v>4</v>
      </c>
      <c r="N2153" t="s">
        <v>49</v>
      </c>
      <c r="O2153" t="s">
        <v>50</v>
      </c>
      <c r="P2153">
        <v>0</v>
      </c>
      <c r="Q2153" t="s">
        <v>51</v>
      </c>
      <c r="R2153" t="s">
        <v>51</v>
      </c>
      <c r="S2153" t="s">
        <v>14063</v>
      </c>
      <c r="T2153">
        <v>0.72737537709287015</v>
      </c>
      <c r="U2153">
        <v>314.89999999999998</v>
      </c>
      <c r="V2153" t="s">
        <v>15172</v>
      </c>
      <c r="W2153" t="s">
        <v>15172</v>
      </c>
      <c r="X2153" t="s">
        <v>13243</v>
      </c>
      <c r="Y2153" s="102">
        <v>45993.385736689816</v>
      </c>
    </row>
    <row r="2154" spans="1:25" x14ac:dyDescent="0.25">
      <c r="A2154">
        <v>3665</v>
      </c>
      <c r="B2154" t="s">
        <v>5728</v>
      </c>
      <c r="C2154" t="s">
        <v>5729</v>
      </c>
      <c r="D2154" t="s">
        <v>5726</v>
      </c>
      <c r="E2154" t="s">
        <v>638</v>
      </c>
      <c r="F2154" t="s">
        <v>639</v>
      </c>
      <c r="G2154" t="s">
        <v>5727</v>
      </c>
      <c r="H2154">
        <v>1965</v>
      </c>
      <c r="I2154" t="s">
        <v>15440</v>
      </c>
      <c r="J2154" t="s">
        <v>48</v>
      </c>
      <c r="K2154" t="s">
        <v>13251</v>
      </c>
      <c r="L2154">
        <v>0</v>
      </c>
      <c r="M2154">
        <v>2</v>
      </c>
      <c r="N2154" t="s">
        <v>49</v>
      </c>
      <c r="O2154" t="s">
        <v>50</v>
      </c>
      <c r="P2154">
        <v>0</v>
      </c>
      <c r="Q2154" t="s">
        <v>51</v>
      </c>
      <c r="R2154" t="s">
        <v>51</v>
      </c>
      <c r="S2154" t="s">
        <v>14063</v>
      </c>
      <c r="T2154">
        <v>0.95181629454228434</v>
      </c>
      <c r="U2154">
        <v>142</v>
      </c>
      <c r="V2154" t="s">
        <v>15481</v>
      </c>
      <c r="W2154" t="s">
        <v>15481</v>
      </c>
      <c r="X2154" t="s">
        <v>13243</v>
      </c>
      <c r="Y2154" s="102">
        <v>45993.385736689816</v>
      </c>
    </row>
    <row r="2155" spans="1:25" x14ac:dyDescent="0.25">
      <c r="A2155">
        <v>3668</v>
      </c>
      <c r="B2155" t="s">
        <v>5730</v>
      </c>
      <c r="C2155" t="s">
        <v>5731</v>
      </c>
      <c r="D2155" t="s">
        <v>5732</v>
      </c>
      <c r="E2155" t="s">
        <v>638</v>
      </c>
      <c r="F2155" t="s">
        <v>639</v>
      </c>
      <c r="G2155" t="s">
        <v>5733</v>
      </c>
      <c r="H2155">
        <v>1972</v>
      </c>
      <c r="I2155" t="s">
        <v>15440</v>
      </c>
      <c r="J2155" t="s">
        <v>48</v>
      </c>
      <c r="K2155" t="s">
        <v>13251</v>
      </c>
      <c r="L2155">
        <v>0</v>
      </c>
      <c r="M2155">
        <v>4</v>
      </c>
      <c r="N2155" t="s">
        <v>73</v>
      </c>
      <c r="O2155" t="s">
        <v>50</v>
      </c>
      <c r="P2155">
        <v>0</v>
      </c>
      <c r="Q2155" t="s">
        <v>51</v>
      </c>
      <c r="R2155" t="s">
        <v>51</v>
      </c>
      <c r="S2155" t="s">
        <v>14064</v>
      </c>
      <c r="T2155">
        <v>0.29411233353093669</v>
      </c>
      <c r="U2155">
        <v>436.9</v>
      </c>
      <c r="V2155" t="s">
        <v>15172</v>
      </c>
      <c r="W2155" t="s">
        <v>15172</v>
      </c>
      <c r="X2155" t="s">
        <v>13242</v>
      </c>
      <c r="Y2155" s="102">
        <v>45993.385736689816</v>
      </c>
    </row>
    <row r="2156" spans="1:25" x14ac:dyDescent="0.25">
      <c r="A2156">
        <v>3677</v>
      </c>
      <c r="B2156" t="s">
        <v>5734</v>
      </c>
      <c r="C2156" t="s">
        <v>5735</v>
      </c>
      <c r="D2156" t="s">
        <v>5736</v>
      </c>
      <c r="E2156" t="s">
        <v>638</v>
      </c>
      <c r="F2156" t="s">
        <v>639</v>
      </c>
      <c r="G2156" t="s">
        <v>662</v>
      </c>
      <c r="H2156">
        <v>1972</v>
      </c>
      <c r="I2156" t="s">
        <v>15440</v>
      </c>
      <c r="J2156" t="s">
        <v>48</v>
      </c>
      <c r="K2156" t="s">
        <v>13251</v>
      </c>
      <c r="L2156">
        <v>0</v>
      </c>
      <c r="M2156">
        <v>2</v>
      </c>
      <c r="N2156" t="s">
        <v>49</v>
      </c>
      <c r="O2156" t="s">
        <v>50</v>
      </c>
      <c r="P2156">
        <v>0</v>
      </c>
      <c r="Q2156" t="s">
        <v>51</v>
      </c>
      <c r="R2156" t="s">
        <v>51</v>
      </c>
      <c r="S2156" t="s">
        <v>14065</v>
      </c>
      <c r="T2156">
        <v>0.10916205770570106</v>
      </c>
      <c r="U2156">
        <v>124</v>
      </c>
      <c r="V2156" t="s">
        <v>15481</v>
      </c>
      <c r="W2156" t="s">
        <v>15481</v>
      </c>
      <c r="X2156" t="s">
        <v>13242</v>
      </c>
      <c r="Y2156" s="102">
        <v>45993.385736689816</v>
      </c>
    </row>
    <row r="2157" spans="1:25" x14ac:dyDescent="0.25">
      <c r="A2157">
        <v>3680</v>
      </c>
      <c r="B2157" t="s">
        <v>5737</v>
      </c>
      <c r="C2157" t="s">
        <v>5738</v>
      </c>
      <c r="D2157" t="s">
        <v>4585</v>
      </c>
      <c r="E2157" t="s">
        <v>638</v>
      </c>
      <c r="F2157" t="s">
        <v>639</v>
      </c>
      <c r="G2157" t="s">
        <v>5739</v>
      </c>
      <c r="H2157">
        <v>1931</v>
      </c>
      <c r="I2157" t="s">
        <v>15489</v>
      </c>
      <c r="J2157" t="s">
        <v>48</v>
      </c>
      <c r="K2157" t="s">
        <v>13254</v>
      </c>
      <c r="L2157">
        <v>3</v>
      </c>
      <c r="M2157">
        <v>3</v>
      </c>
      <c r="N2157" t="s">
        <v>59</v>
      </c>
      <c r="O2157" t="s">
        <v>50</v>
      </c>
      <c r="P2157">
        <v>0</v>
      </c>
      <c r="Q2157" t="s">
        <v>51</v>
      </c>
      <c r="R2157" t="s">
        <v>51</v>
      </c>
      <c r="S2157" t="s">
        <v>14066</v>
      </c>
      <c r="T2157">
        <v>12.825688196737909</v>
      </c>
      <c r="U2157">
        <v>75</v>
      </c>
      <c r="V2157" t="s">
        <v>15172</v>
      </c>
      <c r="W2157" t="s">
        <v>15172</v>
      </c>
      <c r="X2157" t="s">
        <v>13243</v>
      </c>
      <c r="Y2157" s="102">
        <v>45993.385736689816</v>
      </c>
    </row>
    <row r="2158" spans="1:25" x14ac:dyDescent="0.25">
      <c r="A2158">
        <v>3681</v>
      </c>
      <c r="B2158" t="s">
        <v>5740</v>
      </c>
      <c r="C2158" t="s">
        <v>5741</v>
      </c>
      <c r="D2158" t="s">
        <v>5742</v>
      </c>
      <c r="E2158" t="s">
        <v>638</v>
      </c>
      <c r="F2158" t="s">
        <v>639</v>
      </c>
      <c r="G2158" t="s">
        <v>5743</v>
      </c>
      <c r="H2158">
        <v>2005</v>
      </c>
      <c r="I2158" t="s">
        <v>15440</v>
      </c>
      <c r="J2158" t="s">
        <v>2211</v>
      </c>
      <c r="K2158" t="s">
        <v>13256</v>
      </c>
      <c r="L2158">
        <v>0</v>
      </c>
      <c r="M2158">
        <v>1</v>
      </c>
      <c r="N2158" t="s">
        <v>49</v>
      </c>
      <c r="O2158" t="s">
        <v>479</v>
      </c>
      <c r="P2158">
        <v>0</v>
      </c>
      <c r="Q2158" t="s">
        <v>51</v>
      </c>
      <c r="R2158" t="s">
        <v>51</v>
      </c>
      <c r="S2158" t="s">
        <v>14067</v>
      </c>
      <c r="T2158">
        <v>2.7308633323252698</v>
      </c>
      <c r="U2158">
        <v>65</v>
      </c>
      <c r="V2158" t="s">
        <v>15481</v>
      </c>
      <c r="W2158" t="s">
        <v>15481</v>
      </c>
      <c r="X2158" t="s">
        <v>13243</v>
      </c>
      <c r="Y2158" s="102">
        <v>45993.385736689816</v>
      </c>
    </row>
    <row r="2159" spans="1:25" x14ac:dyDescent="0.25">
      <c r="A2159">
        <v>3682</v>
      </c>
      <c r="B2159" t="s">
        <v>5744</v>
      </c>
      <c r="C2159" t="s">
        <v>5745</v>
      </c>
      <c r="D2159" t="s">
        <v>5746</v>
      </c>
      <c r="E2159" t="s">
        <v>638</v>
      </c>
      <c r="F2159" t="s">
        <v>639</v>
      </c>
      <c r="G2159" t="s">
        <v>5747</v>
      </c>
      <c r="H2159">
        <v>1916</v>
      </c>
      <c r="I2159" t="s">
        <v>15450</v>
      </c>
      <c r="J2159" t="s">
        <v>928</v>
      </c>
      <c r="K2159" t="s">
        <v>928</v>
      </c>
      <c r="L2159">
        <v>0</v>
      </c>
      <c r="M2159">
        <v>2</v>
      </c>
      <c r="N2159" t="s">
        <v>59</v>
      </c>
      <c r="O2159" t="s">
        <v>2278</v>
      </c>
      <c r="P2159">
        <v>2</v>
      </c>
      <c r="Q2159" t="s">
        <v>59</v>
      </c>
      <c r="R2159" t="s">
        <v>50</v>
      </c>
      <c r="S2159" t="s">
        <v>14068</v>
      </c>
      <c r="T2159">
        <v>1.4156807979095227</v>
      </c>
      <c r="U2159">
        <v>370.9</v>
      </c>
      <c r="V2159" t="s">
        <v>15481</v>
      </c>
      <c r="W2159" t="s">
        <v>15481</v>
      </c>
      <c r="X2159" t="s">
        <v>13242</v>
      </c>
      <c r="Y2159" s="102">
        <v>45993.385736689816</v>
      </c>
    </row>
    <row r="2160" spans="1:25" x14ac:dyDescent="0.25">
      <c r="A2160">
        <v>3687</v>
      </c>
      <c r="B2160" t="s">
        <v>5748</v>
      </c>
      <c r="C2160" t="s">
        <v>5749</v>
      </c>
      <c r="D2160" t="s">
        <v>5750</v>
      </c>
      <c r="E2160" t="s">
        <v>638</v>
      </c>
      <c r="F2160" t="s">
        <v>639</v>
      </c>
      <c r="G2160" t="s">
        <v>654</v>
      </c>
      <c r="H2160">
        <v>1957</v>
      </c>
      <c r="I2160" t="s">
        <v>15489</v>
      </c>
      <c r="J2160" t="s">
        <v>928</v>
      </c>
      <c r="K2160" t="s">
        <v>928</v>
      </c>
      <c r="L2160">
        <v>0</v>
      </c>
      <c r="M2160">
        <v>1</v>
      </c>
      <c r="N2160" t="s">
        <v>59</v>
      </c>
      <c r="O2160" t="s">
        <v>475</v>
      </c>
      <c r="P2160">
        <v>0</v>
      </c>
      <c r="Q2160" t="s">
        <v>51</v>
      </c>
      <c r="R2160" t="s">
        <v>51</v>
      </c>
      <c r="S2160" t="s">
        <v>14069</v>
      </c>
      <c r="T2160">
        <v>2.8179017482005145E-2</v>
      </c>
      <c r="U2160">
        <v>62</v>
      </c>
      <c r="V2160" t="s">
        <v>15481</v>
      </c>
      <c r="W2160" t="s">
        <v>15481</v>
      </c>
      <c r="X2160" t="s">
        <v>13242</v>
      </c>
      <c r="Y2160" s="102">
        <v>45993.385736689816</v>
      </c>
    </row>
    <row r="2161" spans="1:25" x14ac:dyDescent="0.25">
      <c r="A2161">
        <v>3688</v>
      </c>
      <c r="B2161" t="s">
        <v>5751</v>
      </c>
      <c r="C2161" t="s">
        <v>5752</v>
      </c>
      <c r="D2161" t="s">
        <v>5750</v>
      </c>
      <c r="E2161" t="s">
        <v>638</v>
      </c>
      <c r="F2161" t="s">
        <v>639</v>
      </c>
      <c r="G2161" t="s">
        <v>5753</v>
      </c>
      <c r="H2161">
        <v>1957</v>
      </c>
      <c r="I2161" t="s">
        <v>15450</v>
      </c>
      <c r="J2161" t="s">
        <v>928</v>
      </c>
      <c r="K2161" t="s">
        <v>928</v>
      </c>
      <c r="L2161">
        <v>3.5</v>
      </c>
      <c r="M2161">
        <v>1</v>
      </c>
      <c r="N2161" t="s">
        <v>928</v>
      </c>
      <c r="O2161" t="s">
        <v>50</v>
      </c>
      <c r="P2161">
        <v>0</v>
      </c>
      <c r="Q2161" t="s">
        <v>51</v>
      </c>
      <c r="R2161" t="s">
        <v>51</v>
      </c>
      <c r="S2161" t="s">
        <v>14069</v>
      </c>
      <c r="T2161">
        <v>0.2759716802102048</v>
      </c>
      <c r="U2161">
        <v>37.200000000000003</v>
      </c>
      <c r="V2161" t="s">
        <v>15481</v>
      </c>
      <c r="W2161" t="s">
        <v>15481</v>
      </c>
      <c r="X2161" t="s">
        <v>13242</v>
      </c>
      <c r="Y2161" s="102">
        <v>45993.385736689816</v>
      </c>
    </row>
    <row r="2162" spans="1:25" x14ac:dyDescent="0.25">
      <c r="A2162">
        <v>3689</v>
      </c>
      <c r="B2162" t="s">
        <v>5754</v>
      </c>
      <c r="C2162" t="s">
        <v>5755</v>
      </c>
      <c r="D2162" t="s">
        <v>5756</v>
      </c>
      <c r="E2162" t="s">
        <v>638</v>
      </c>
      <c r="F2162" t="s">
        <v>639</v>
      </c>
      <c r="G2162" t="s">
        <v>5757</v>
      </c>
      <c r="H2162">
        <v>1982</v>
      </c>
      <c r="I2162" t="s">
        <v>15440</v>
      </c>
      <c r="J2162" t="s">
        <v>48</v>
      </c>
      <c r="K2162" t="s">
        <v>13251</v>
      </c>
      <c r="L2162">
        <v>0</v>
      </c>
      <c r="M2162">
        <v>3</v>
      </c>
      <c r="N2162" t="s">
        <v>73</v>
      </c>
      <c r="O2162" t="s">
        <v>50</v>
      </c>
      <c r="P2162">
        <v>0</v>
      </c>
      <c r="Q2162" t="s">
        <v>51</v>
      </c>
      <c r="R2162" t="s">
        <v>51</v>
      </c>
      <c r="S2162" t="s">
        <v>14070</v>
      </c>
      <c r="T2162">
        <v>4.2721634797761185E-2</v>
      </c>
      <c r="U2162">
        <v>429.5</v>
      </c>
      <c r="V2162" t="s">
        <v>15172</v>
      </c>
      <c r="W2162" t="s">
        <v>15172</v>
      </c>
      <c r="X2162" t="s">
        <v>13242</v>
      </c>
      <c r="Y2162" s="102">
        <v>45993.385736689816</v>
      </c>
    </row>
    <row r="2163" spans="1:25" x14ac:dyDescent="0.25">
      <c r="A2163">
        <v>3690</v>
      </c>
      <c r="B2163" t="s">
        <v>5758</v>
      </c>
      <c r="C2163" t="s">
        <v>5759</v>
      </c>
      <c r="D2163" t="s">
        <v>5760</v>
      </c>
      <c r="E2163" t="s">
        <v>638</v>
      </c>
      <c r="F2163" t="s">
        <v>639</v>
      </c>
      <c r="G2163" t="s">
        <v>729</v>
      </c>
      <c r="H2163">
        <v>1962</v>
      </c>
      <c r="I2163" t="s">
        <v>15450</v>
      </c>
      <c r="J2163" t="s">
        <v>928</v>
      </c>
      <c r="K2163" t="s">
        <v>13254</v>
      </c>
      <c r="L2163">
        <v>1.25</v>
      </c>
      <c r="M2163">
        <v>1</v>
      </c>
      <c r="N2163" t="s">
        <v>928</v>
      </c>
      <c r="O2163" t="s">
        <v>50</v>
      </c>
      <c r="P2163">
        <v>0</v>
      </c>
      <c r="Q2163" t="s">
        <v>51</v>
      </c>
      <c r="R2163" t="s">
        <v>51</v>
      </c>
      <c r="S2163" t="s">
        <v>14070</v>
      </c>
      <c r="T2163">
        <v>0.68712229556944548</v>
      </c>
      <c r="U2163">
        <v>45</v>
      </c>
      <c r="V2163" t="s">
        <v>15481</v>
      </c>
      <c r="W2163" t="s">
        <v>15481</v>
      </c>
      <c r="X2163" t="s">
        <v>13242</v>
      </c>
      <c r="Y2163" s="102">
        <v>45993.385736689816</v>
      </c>
    </row>
    <row r="2164" spans="1:25" x14ac:dyDescent="0.25">
      <c r="A2164">
        <v>3691</v>
      </c>
      <c r="B2164" t="s">
        <v>5761</v>
      </c>
      <c r="C2164" t="s">
        <v>5762</v>
      </c>
      <c r="D2164" t="s">
        <v>5763</v>
      </c>
      <c r="E2164" t="s">
        <v>638</v>
      </c>
      <c r="F2164" t="s">
        <v>639</v>
      </c>
      <c r="G2164" t="s">
        <v>5764</v>
      </c>
      <c r="H2164">
        <v>1932</v>
      </c>
      <c r="I2164" t="s">
        <v>15489</v>
      </c>
      <c r="J2164" t="s">
        <v>48</v>
      </c>
      <c r="K2164" t="s">
        <v>13251</v>
      </c>
      <c r="L2164">
        <v>0</v>
      </c>
      <c r="M2164">
        <v>3</v>
      </c>
      <c r="N2164" t="s">
        <v>59</v>
      </c>
      <c r="O2164" t="s">
        <v>2520</v>
      </c>
      <c r="P2164">
        <v>2</v>
      </c>
      <c r="Q2164" t="s">
        <v>165</v>
      </c>
      <c r="R2164" t="s">
        <v>479</v>
      </c>
      <c r="S2164" t="s">
        <v>14071</v>
      </c>
      <c r="T2164">
        <v>8.2825817281367703E-2</v>
      </c>
      <c r="U2164">
        <v>517.9</v>
      </c>
      <c r="V2164" t="s">
        <v>15172</v>
      </c>
      <c r="W2164" t="s">
        <v>15172</v>
      </c>
      <c r="X2164" t="s">
        <v>13242</v>
      </c>
      <c r="Y2164" s="102">
        <v>45993.385736689816</v>
      </c>
    </row>
    <row r="2165" spans="1:25" x14ac:dyDescent="0.25">
      <c r="A2165">
        <v>3692</v>
      </c>
      <c r="B2165" t="s">
        <v>5765</v>
      </c>
      <c r="C2165" t="s">
        <v>5766</v>
      </c>
      <c r="D2165" t="s">
        <v>5767</v>
      </c>
      <c r="E2165" t="s">
        <v>638</v>
      </c>
      <c r="F2165" t="s">
        <v>639</v>
      </c>
      <c r="G2165" t="s">
        <v>5768</v>
      </c>
      <c r="H2165">
        <v>1965</v>
      </c>
      <c r="I2165" t="s">
        <v>15470</v>
      </c>
      <c r="J2165" t="s">
        <v>48</v>
      </c>
      <c r="K2165" t="s">
        <v>13251</v>
      </c>
      <c r="L2165">
        <v>0</v>
      </c>
      <c r="M2165">
        <v>4</v>
      </c>
      <c r="N2165" t="s">
        <v>49</v>
      </c>
      <c r="O2165" t="s">
        <v>50</v>
      </c>
      <c r="P2165">
        <v>0</v>
      </c>
      <c r="Q2165" t="s">
        <v>51</v>
      </c>
      <c r="R2165" t="s">
        <v>51</v>
      </c>
      <c r="S2165" t="s">
        <v>14071</v>
      </c>
      <c r="T2165">
        <v>3.6338304530517069</v>
      </c>
      <c r="U2165">
        <v>273.89999999999998</v>
      </c>
      <c r="V2165" t="s">
        <v>15172</v>
      </c>
      <c r="W2165" t="s">
        <v>15172</v>
      </c>
      <c r="X2165" t="s">
        <v>13242</v>
      </c>
      <c r="Y2165" s="102">
        <v>45993.385736689816</v>
      </c>
    </row>
    <row r="2166" spans="1:25" x14ac:dyDescent="0.25">
      <c r="A2166">
        <v>3693</v>
      </c>
      <c r="B2166" t="s">
        <v>5769</v>
      </c>
      <c r="C2166" t="s">
        <v>5770</v>
      </c>
      <c r="D2166" t="s">
        <v>5771</v>
      </c>
      <c r="E2166" t="s">
        <v>638</v>
      </c>
      <c r="F2166" t="s">
        <v>639</v>
      </c>
      <c r="G2166" t="s">
        <v>5772</v>
      </c>
      <c r="H2166">
        <v>1986</v>
      </c>
      <c r="I2166" t="s">
        <v>15440</v>
      </c>
      <c r="J2166" t="s">
        <v>48</v>
      </c>
      <c r="K2166" t="s">
        <v>13251</v>
      </c>
      <c r="L2166">
        <v>0</v>
      </c>
      <c r="M2166">
        <v>1</v>
      </c>
      <c r="N2166" t="s">
        <v>49</v>
      </c>
      <c r="O2166" t="s">
        <v>50</v>
      </c>
      <c r="P2166">
        <v>0</v>
      </c>
      <c r="Q2166" t="s">
        <v>51</v>
      </c>
      <c r="R2166" t="s">
        <v>51</v>
      </c>
      <c r="S2166" t="s">
        <v>14071</v>
      </c>
      <c r="T2166">
        <v>6.2851014613261214</v>
      </c>
      <c r="U2166">
        <v>88.5</v>
      </c>
      <c r="V2166" t="s">
        <v>15481</v>
      </c>
      <c r="W2166" t="s">
        <v>15481</v>
      </c>
      <c r="X2166" t="s">
        <v>13243</v>
      </c>
      <c r="Y2166" s="102">
        <v>45993.385736689816</v>
      </c>
    </row>
    <row r="2167" spans="1:25" x14ac:dyDescent="0.25">
      <c r="A2167">
        <v>3694</v>
      </c>
      <c r="B2167" t="s">
        <v>5773</v>
      </c>
      <c r="C2167" t="s">
        <v>5774</v>
      </c>
      <c r="D2167" t="s">
        <v>5775</v>
      </c>
      <c r="E2167" t="s">
        <v>638</v>
      </c>
      <c r="F2167" t="s">
        <v>639</v>
      </c>
      <c r="G2167" t="s">
        <v>5776</v>
      </c>
      <c r="H2167">
        <v>1944</v>
      </c>
      <c r="I2167" t="s">
        <v>15440</v>
      </c>
      <c r="J2167" t="s">
        <v>928</v>
      </c>
      <c r="K2167" t="s">
        <v>928</v>
      </c>
      <c r="L2167">
        <v>0</v>
      </c>
      <c r="M2167">
        <v>2</v>
      </c>
      <c r="N2167" t="s">
        <v>59</v>
      </c>
      <c r="O2167" t="s">
        <v>2278</v>
      </c>
      <c r="P2167">
        <v>5</v>
      </c>
      <c r="Q2167" t="s">
        <v>928</v>
      </c>
      <c r="R2167" t="s">
        <v>50</v>
      </c>
      <c r="S2167" t="s">
        <v>14071</v>
      </c>
      <c r="T2167">
        <v>20.583923019098272</v>
      </c>
      <c r="U2167">
        <v>463.9</v>
      </c>
      <c r="V2167" t="s">
        <v>15481</v>
      </c>
      <c r="W2167" t="s">
        <v>15481</v>
      </c>
      <c r="X2167" t="s">
        <v>13242</v>
      </c>
      <c r="Y2167" s="102">
        <v>45993.385736689816</v>
      </c>
    </row>
    <row r="2168" spans="1:25" x14ac:dyDescent="0.25">
      <c r="A2168">
        <v>3695</v>
      </c>
      <c r="B2168" t="s">
        <v>5777</v>
      </c>
      <c r="C2168" t="s">
        <v>5778</v>
      </c>
      <c r="D2168" t="s">
        <v>15593</v>
      </c>
      <c r="E2168" t="s">
        <v>638</v>
      </c>
      <c r="F2168" t="s">
        <v>639</v>
      </c>
      <c r="G2168" t="s">
        <v>5779</v>
      </c>
      <c r="H2168">
        <v>1973</v>
      </c>
      <c r="I2168" t="s">
        <v>15470</v>
      </c>
      <c r="J2168" t="s">
        <v>48</v>
      </c>
      <c r="K2168" t="s">
        <v>13280</v>
      </c>
      <c r="L2168">
        <v>0.375</v>
      </c>
      <c r="M2168">
        <v>3</v>
      </c>
      <c r="N2168" t="s">
        <v>73</v>
      </c>
      <c r="O2168" t="s">
        <v>4173</v>
      </c>
      <c r="P2168">
        <v>0</v>
      </c>
      <c r="Q2168" t="s">
        <v>51</v>
      </c>
      <c r="R2168" t="s">
        <v>51</v>
      </c>
      <c r="S2168" t="s">
        <v>14072</v>
      </c>
      <c r="T2168">
        <v>7.6544830328832456E-2</v>
      </c>
      <c r="U2168">
        <v>241.9</v>
      </c>
      <c r="V2168" t="s">
        <v>15172</v>
      </c>
      <c r="W2168" t="s">
        <v>15172</v>
      </c>
      <c r="X2168" t="s">
        <v>13242</v>
      </c>
      <c r="Y2168" s="102">
        <v>45993.385736689816</v>
      </c>
    </row>
    <row r="2169" spans="1:25" x14ac:dyDescent="0.25">
      <c r="A2169">
        <v>3696</v>
      </c>
      <c r="B2169" t="s">
        <v>5780</v>
      </c>
      <c r="C2169" t="s">
        <v>5781</v>
      </c>
      <c r="D2169" t="s">
        <v>5782</v>
      </c>
      <c r="E2169" t="s">
        <v>638</v>
      </c>
      <c r="F2169" t="s">
        <v>639</v>
      </c>
      <c r="G2169" t="s">
        <v>5783</v>
      </c>
      <c r="H2169">
        <v>1999</v>
      </c>
      <c r="I2169" t="s">
        <v>15440</v>
      </c>
      <c r="J2169" t="s">
        <v>48</v>
      </c>
      <c r="K2169" t="s">
        <v>13251</v>
      </c>
      <c r="L2169">
        <v>0</v>
      </c>
      <c r="M2169">
        <v>3</v>
      </c>
      <c r="N2169" t="s">
        <v>73</v>
      </c>
      <c r="O2169" t="s">
        <v>50</v>
      </c>
      <c r="P2169">
        <v>0</v>
      </c>
      <c r="Q2169" t="s">
        <v>51</v>
      </c>
      <c r="R2169" t="s">
        <v>51</v>
      </c>
      <c r="S2169" t="s">
        <v>14073</v>
      </c>
      <c r="T2169">
        <v>0.11191791835164724</v>
      </c>
      <c r="U2169">
        <v>128</v>
      </c>
      <c r="V2169" t="s">
        <v>15481</v>
      </c>
      <c r="W2169" t="s">
        <v>15481</v>
      </c>
      <c r="X2169" t="s">
        <v>13243</v>
      </c>
      <c r="Y2169" s="102">
        <v>45993.385736689816</v>
      </c>
    </row>
    <row r="2170" spans="1:25" x14ac:dyDescent="0.25">
      <c r="A2170">
        <v>3697</v>
      </c>
      <c r="B2170" t="s">
        <v>5784</v>
      </c>
      <c r="C2170" t="s">
        <v>4567</v>
      </c>
      <c r="D2170" t="s">
        <v>5785</v>
      </c>
      <c r="E2170" t="s">
        <v>638</v>
      </c>
      <c r="F2170" t="s">
        <v>639</v>
      </c>
      <c r="G2170" t="s">
        <v>5786</v>
      </c>
      <c r="H2170">
        <v>1931</v>
      </c>
      <c r="I2170" t="s">
        <v>15489</v>
      </c>
      <c r="J2170" t="s">
        <v>51</v>
      </c>
      <c r="K2170" t="s">
        <v>13254</v>
      </c>
      <c r="L2170">
        <v>6</v>
      </c>
      <c r="M2170">
        <v>1</v>
      </c>
      <c r="N2170" t="s">
        <v>165</v>
      </c>
      <c r="O2170" t="s">
        <v>479</v>
      </c>
      <c r="P2170">
        <v>0</v>
      </c>
      <c r="Q2170" t="s">
        <v>51</v>
      </c>
      <c r="R2170" t="s">
        <v>51</v>
      </c>
      <c r="S2170" t="s">
        <v>14074</v>
      </c>
      <c r="T2170">
        <v>0.29038569293027044</v>
      </c>
      <c r="U2170">
        <v>35</v>
      </c>
      <c r="V2170" t="s">
        <v>15481</v>
      </c>
      <c r="W2170" t="s">
        <v>15481</v>
      </c>
      <c r="X2170" t="s">
        <v>13242</v>
      </c>
      <c r="Y2170" s="102">
        <v>45993.385736689816</v>
      </c>
    </row>
    <row r="2171" spans="1:25" x14ac:dyDescent="0.25">
      <c r="A2171">
        <v>3698</v>
      </c>
      <c r="B2171" t="s">
        <v>5787</v>
      </c>
      <c r="C2171" t="s">
        <v>5788</v>
      </c>
      <c r="D2171" t="s">
        <v>5785</v>
      </c>
      <c r="E2171" t="s">
        <v>638</v>
      </c>
      <c r="F2171" t="s">
        <v>639</v>
      </c>
      <c r="G2171" t="s">
        <v>5786</v>
      </c>
      <c r="H2171">
        <v>1931</v>
      </c>
      <c r="I2171" t="s">
        <v>15489</v>
      </c>
      <c r="J2171" t="s">
        <v>51</v>
      </c>
      <c r="K2171" t="s">
        <v>13254</v>
      </c>
      <c r="L2171">
        <v>3</v>
      </c>
      <c r="M2171">
        <v>1</v>
      </c>
      <c r="N2171" t="s">
        <v>165</v>
      </c>
      <c r="O2171" t="s">
        <v>479</v>
      </c>
      <c r="P2171">
        <v>0</v>
      </c>
      <c r="Q2171" t="s">
        <v>51</v>
      </c>
      <c r="R2171" t="s">
        <v>51</v>
      </c>
      <c r="S2171" t="s">
        <v>14074</v>
      </c>
      <c r="T2171">
        <v>1.622609081448144</v>
      </c>
      <c r="U2171">
        <v>35</v>
      </c>
      <c r="V2171" t="s">
        <v>15481</v>
      </c>
      <c r="W2171" t="s">
        <v>15481</v>
      </c>
      <c r="X2171" t="s">
        <v>13243</v>
      </c>
      <c r="Y2171" s="102">
        <v>45993.385736689816</v>
      </c>
    </row>
    <row r="2172" spans="1:25" x14ac:dyDescent="0.25">
      <c r="A2172">
        <v>3699</v>
      </c>
      <c r="B2172" t="s">
        <v>5789</v>
      </c>
      <c r="C2172" t="s">
        <v>5790</v>
      </c>
      <c r="D2172" t="s">
        <v>5791</v>
      </c>
      <c r="E2172" t="s">
        <v>638</v>
      </c>
      <c r="F2172" t="s">
        <v>639</v>
      </c>
      <c r="G2172" t="s">
        <v>5783</v>
      </c>
      <c r="H2172">
        <v>1937</v>
      </c>
      <c r="I2172" t="s">
        <v>15489</v>
      </c>
      <c r="J2172" t="s">
        <v>48</v>
      </c>
      <c r="K2172" t="s">
        <v>13279</v>
      </c>
      <c r="L2172">
        <v>0.375</v>
      </c>
      <c r="M2172">
        <v>3</v>
      </c>
      <c r="N2172" t="s">
        <v>73</v>
      </c>
      <c r="O2172" t="s">
        <v>50</v>
      </c>
      <c r="P2172">
        <v>0</v>
      </c>
      <c r="Q2172" t="s">
        <v>51</v>
      </c>
      <c r="R2172" t="s">
        <v>51</v>
      </c>
      <c r="S2172" t="s">
        <v>14074</v>
      </c>
      <c r="T2172">
        <v>12.981697749772</v>
      </c>
      <c r="U2172">
        <v>194.4</v>
      </c>
      <c r="V2172" t="s">
        <v>15172</v>
      </c>
      <c r="W2172" t="s">
        <v>15172</v>
      </c>
      <c r="X2172" t="s">
        <v>13242</v>
      </c>
      <c r="Y2172" s="102">
        <v>45993.385736689816</v>
      </c>
    </row>
    <row r="2173" spans="1:25" x14ac:dyDescent="0.25">
      <c r="A2173">
        <v>3700</v>
      </c>
      <c r="B2173" t="s">
        <v>5792</v>
      </c>
      <c r="C2173" t="s">
        <v>5793</v>
      </c>
      <c r="D2173" t="s">
        <v>5791</v>
      </c>
      <c r="E2173" t="s">
        <v>638</v>
      </c>
      <c r="F2173" t="s">
        <v>639</v>
      </c>
      <c r="G2173" t="s">
        <v>5783</v>
      </c>
      <c r="H2173">
        <v>1942</v>
      </c>
      <c r="I2173" t="s">
        <v>15489</v>
      </c>
      <c r="J2173" t="s">
        <v>48</v>
      </c>
      <c r="K2173" t="s">
        <v>260</v>
      </c>
      <c r="L2173">
        <v>0</v>
      </c>
      <c r="M2173">
        <v>3</v>
      </c>
      <c r="N2173" t="s">
        <v>59</v>
      </c>
      <c r="O2173" t="s">
        <v>2520</v>
      </c>
      <c r="P2173">
        <v>6</v>
      </c>
      <c r="Q2173" t="s">
        <v>165</v>
      </c>
      <c r="R2173" t="s">
        <v>479</v>
      </c>
      <c r="S2173" t="s">
        <v>14074</v>
      </c>
      <c r="T2173">
        <v>13.299292856303058</v>
      </c>
      <c r="U2173">
        <v>786.8</v>
      </c>
      <c r="V2173" t="s">
        <v>15172</v>
      </c>
      <c r="W2173" t="s">
        <v>15172</v>
      </c>
      <c r="X2173" t="s">
        <v>13242</v>
      </c>
      <c r="Y2173" s="102">
        <v>45993.385736689816</v>
      </c>
    </row>
    <row r="2174" spans="1:25" x14ac:dyDescent="0.25">
      <c r="A2174">
        <v>3701</v>
      </c>
      <c r="B2174" t="s">
        <v>5794</v>
      </c>
      <c r="C2174" t="s">
        <v>5795</v>
      </c>
      <c r="D2174" t="s">
        <v>5796</v>
      </c>
      <c r="E2174" t="s">
        <v>638</v>
      </c>
      <c r="F2174" t="s">
        <v>639</v>
      </c>
      <c r="G2174" t="s">
        <v>5797</v>
      </c>
      <c r="H2174">
        <v>1956</v>
      </c>
      <c r="I2174" t="s">
        <v>15441</v>
      </c>
      <c r="J2174" t="s">
        <v>48</v>
      </c>
      <c r="K2174" t="s">
        <v>13251</v>
      </c>
      <c r="L2174">
        <v>0.375</v>
      </c>
      <c r="M2174">
        <v>2</v>
      </c>
      <c r="N2174" t="s">
        <v>59</v>
      </c>
      <c r="O2174" t="s">
        <v>50</v>
      </c>
      <c r="P2174">
        <v>8</v>
      </c>
      <c r="Q2174" t="s">
        <v>165</v>
      </c>
      <c r="R2174" t="s">
        <v>479</v>
      </c>
      <c r="S2174" t="s">
        <v>14075</v>
      </c>
      <c r="T2174">
        <v>1.1926233418497814</v>
      </c>
      <c r="U2174">
        <v>481.9</v>
      </c>
      <c r="V2174" t="s">
        <v>15172</v>
      </c>
      <c r="W2174" t="s">
        <v>15172</v>
      </c>
      <c r="X2174" t="s">
        <v>13243</v>
      </c>
      <c r="Y2174" s="102">
        <v>45993.385736689816</v>
      </c>
    </row>
    <row r="2175" spans="1:25" x14ac:dyDescent="0.25">
      <c r="A2175">
        <v>3710</v>
      </c>
      <c r="B2175" t="s">
        <v>5799</v>
      </c>
      <c r="C2175" t="s">
        <v>5800</v>
      </c>
      <c r="D2175" t="s">
        <v>5801</v>
      </c>
      <c r="E2175" t="s">
        <v>638</v>
      </c>
      <c r="F2175" t="s">
        <v>638</v>
      </c>
      <c r="G2175" t="s">
        <v>5802</v>
      </c>
      <c r="H2175">
        <v>1975</v>
      </c>
      <c r="I2175" t="s">
        <v>15440</v>
      </c>
      <c r="J2175" t="s">
        <v>2211</v>
      </c>
      <c r="K2175" t="s">
        <v>13254</v>
      </c>
      <c r="L2175">
        <v>1</v>
      </c>
      <c r="M2175">
        <v>1</v>
      </c>
      <c r="N2175" t="s">
        <v>49</v>
      </c>
      <c r="O2175" t="s">
        <v>479</v>
      </c>
      <c r="P2175">
        <v>0</v>
      </c>
      <c r="Q2175" t="s">
        <v>51</v>
      </c>
      <c r="R2175" t="s">
        <v>51</v>
      </c>
      <c r="S2175" t="s">
        <v>14076</v>
      </c>
      <c r="T2175">
        <v>4.321678185136886E-2</v>
      </c>
      <c r="U2175">
        <v>86.8</v>
      </c>
      <c r="V2175" t="s">
        <v>15481</v>
      </c>
      <c r="W2175" t="s">
        <v>15481</v>
      </c>
      <c r="X2175" t="s">
        <v>13243</v>
      </c>
      <c r="Y2175" s="102">
        <v>45993.385736689816</v>
      </c>
    </row>
    <row r="2176" spans="1:25" x14ac:dyDescent="0.25">
      <c r="A2176">
        <v>3711</v>
      </c>
      <c r="B2176" t="s">
        <v>5803</v>
      </c>
      <c r="C2176" t="s">
        <v>5804</v>
      </c>
      <c r="D2176" t="s">
        <v>5801</v>
      </c>
      <c r="E2176" t="s">
        <v>638</v>
      </c>
      <c r="F2176" t="s">
        <v>638</v>
      </c>
      <c r="G2176" t="s">
        <v>5805</v>
      </c>
      <c r="H2176">
        <v>1972</v>
      </c>
      <c r="I2176" t="s">
        <v>15440</v>
      </c>
      <c r="J2176" t="s">
        <v>928</v>
      </c>
      <c r="K2176" t="s">
        <v>13254</v>
      </c>
      <c r="L2176">
        <v>2</v>
      </c>
      <c r="M2176">
        <v>3</v>
      </c>
      <c r="N2176" t="s">
        <v>928</v>
      </c>
      <c r="O2176" t="s">
        <v>50</v>
      </c>
      <c r="P2176">
        <v>0</v>
      </c>
      <c r="Q2176" t="s">
        <v>51</v>
      </c>
      <c r="R2176" t="s">
        <v>51</v>
      </c>
      <c r="S2176" t="s">
        <v>14076</v>
      </c>
      <c r="T2176">
        <v>4.4416458882077992</v>
      </c>
      <c r="U2176">
        <v>64</v>
      </c>
      <c r="V2176" t="s">
        <v>15481</v>
      </c>
      <c r="W2176" t="s">
        <v>15481</v>
      </c>
      <c r="X2176" t="s">
        <v>13243</v>
      </c>
      <c r="Y2176" s="102">
        <v>45993.385736689816</v>
      </c>
    </row>
    <row r="2177" spans="1:25" x14ac:dyDescent="0.25">
      <c r="A2177">
        <v>3715</v>
      </c>
      <c r="B2177" t="s">
        <v>5806</v>
      </c>
      <c r="C2177" t="s">
        <v>5807</v>
      </c>
      <c r="D2177" t="s">
        <v>5808</v>
      </c>
      <c r="E2177" t="s">
        <v>638</v>
      </c>
      <c r="F2177" t="s">
        <v>638</v>
      </c>
      <c r="G2177" t="s">
        <v>5809</v>
      </c>
      <c r="H2177">
        <v>2009</v>
      </c>
      <c r="I2177" t="s">
        <v>15440</v>
      </c>
      <c r="J2177" t="s">
        <v>2179</v>
      </c>
      <c r="K2177" t="s">
        <v>13254</v>
      </c>
      <c r="L2177">
        <v>3</v>
      </c>
      <c r="M2177">
        <v>1</v>
      </c>
      <c r="N2177" t="s">
        <v>59</v>
      </c>
      <c r="O2177" t="s">
        <v>50</v>
      </c>
      <c r="P2177">
        <v>0</v>
      </c>
      <c r="Q2177" t="s">
        <v>51</v>
      </c>
      <c r="R2177" t="s">
        <v>51</v>
      </c>
      <c r="S2177" t="s">
        <v>14077</v>
      </c>
      <c r="T2177">
        <v>1.00718496048725</v>
      </c>
      <c r="U2177">
        <v>61</v>
      </c>
      <c r="V2177" t="s">
        <v>15481</v>
      </c>
      <c r="W2177" t="s">
        <v>15481</v>
      </c>
      <c r="X2177" t="s">
        <v>13243</v>
      </c>
      <c r="Y2177" s="102">
        <v>45993.385736689816</v>
      </c>
    </row>
    <row r="2178" spans="1:25" x14ac:dyDescent="0.25">
      <c r="A2178">
        <v>3716</v>
      </c>
      <c r="B2178" t="s">
        <v>5810</v>
      </c>
      <c r="C2178" t="s">
        <v>5811</v>
      </c>
      <c r="D2178" t="s">
        <v>5812</v>
      </c>
      <c r="E2178" t="s">
        <v>638</v>
      </c>
      <c r="F2178" t="s">
        <v>638</v>
      </c>
      <c r="G2178" t="s">
        <v>5813</v>
      </c>
      <c r="H2178">
        <v>1964</v>
      </c>
      <c r="I2178" t="s">
        <v>15470</v>
      </c>
      <c r="J2178" t="s">
        <v>48</v>
      </c>
      <c r="K2178" t="s">
        <v>13251</v>
      </c>
      <c r="L2178">
        <v>0</v>
      </c>
      <c r="M2178">
        <v>3</v>
      </c>
      <c r="N2178" t="s">
        <v>73</v>
      </c>
      <c r="O2178" t="s">
        <v>475</v>
      </c>
      <c r="P2178">
        <v>0</v>
      </c>
      <c r="Q2178" t="s">
        <v>51</v>
      </c>
      <c r="R2178" t="s">
        <v>51</v>
      </c>
      <c r="S2178" t="s">
        <v>14078</v>
      </c>
      <c r="T2178">
        <v>7.740007707243432E-2</v>
      </c>
      <c r="U2178">
        <v>456.9</v>
      </c>
      <c r="V2178" t="s">
        <v>15481</v>
      </c>
      <c r="W2178" t="s">
        <v>15481</v>
      </c>
      <c r="X2178" t="s">
        <v>13242</v>
      </c>
      <c r="Y2178" s="102">
        <v>45993.385736689816</v>
      </c>
    </row>
    <row r="2179" spans="1:25" x14ac:dyDescent="0.25">
      <c r="A2179">
        <v>3717</v>
      </c>
      <c r="B2179" t="s">
        <v>5814</v>
      </c>
      <c r="C2179" t="s">
        <v>5815</v>
      </c>
      <c r="D2179" t="s">
        <v>5812</v>
      </c>
      <c r="E2179" t="s">
        <v>638</v>
      </c>
      <c r="F2179" t="s">
        <v>638</v>
      </c>
      <c r="G2179" t="s">
        <v>5816</v>
      </c>
      <c r="H2179">
        <v>1990</v>
      </c>
      <c r="I2179" t="s">
        <v>15440</v>
      </c>
      <c r="J2179" t="s">
        <v>928</v>
      </c>
      <c r="K2179" t="s">
        <v>13254</v>
      </c>
      <c r="L2179">
        <v>4.5</v>
      </c>
      <c r="M2179">
        <v>1</v>
      </c>
      <c r="N2179" t="s">
        <v>928</v>
      </c>
      <c r="O2179" t="s">
        <v>50</v>
      </c>
      <c r="P2179">
        <v>0</v>
      </c>
      <c r="Q2179" t="s">
        <v>51</v>
      </c>
      <c r="R2179" t="s">
        <v>51</v>
      </c>
      <c r="S2179" t="s">
        <v>14078</v>
      </c>
      <c r="T2179">
        <v>6.0437677059174018</v>
      </c>
      <c r="U2179">
        <v>38</v>
      </c>
      <c r="V2179" t="s">
        <v>15481</v>
      </c>
      <c r="W2179" t="s">
        <v>15481</v>
      </c>
      <c r="X2179" t="s">
        <v>13243</v>
      </c>
      <c r="Y2179" s="102">
        <v>45993.385736689816</v>
      </c>
    </row>
    <row r="2180" spans="1:25" x14ac:dyDescent="0.25">
      <c r="A2180">
        <v>3718</v>
      </c>
      <c r="B2180" t="s">
        <v>5817</v>
      </c>
      <c r="C2180" t="s">
        <v>5818</v>
      </c>
      <c r="D2180" t="s">
        <v>5819</v>
      </c>
      <c r="E2180" t="s">
        <v>638</v>
      </c>
      <c r="F2180" t="s">
        <v>638</v>
      </c>
      <c r="G2180" t="s">
        <v>5820</v>
      </c>
      <c r="H2180">
        <v>2013</v>
      </c>
      <c r="I2180" t="s">
        <v>15441</v>
      </c>
      <c r="J2180" t="s">
        <v>48</v>
      </c>
      <c r="K2180" t="s">
        <v>13251</v>
      </c>
      <c r="L2180">
        <v>0</v>
      </c>
      <c r="M2180">
        <v>1</v>
      </c>
      <c r="N2180" t="s">
        <v>49</v>
      </c>
      <c r="O2180" t="s">
        <v>50</v>
      </c>
      <c r="P2180">
        <v>0</v>
      </c>
      <c r="Q2180" t="s">
        <v>51</v>
      </c>
      <c r="R2180" t="s">
        <v>51</v>
      </c>
      <c r="S2180" t="s">
        <v>14078</v>
      </c>
      <c r="T2180">
        <v>9.8710800973871073</v>
      </c>
      <c r="U2180">
        <v>73</v>
      </c>
      <c r="V2180" t="s">
        <v>15481</v>
      </c>
      <c r="W2180" t="s">
        <v>15481</v>
      </c>
      <c r="X2180" t="s">
        <v>13243</v>
      </c>
      <c r="Y2180" s="102">
        <v>45993.385736689816</v>
      </c>
    </row>
    <row r="2181" spans="1:25" x14ac:dyDescent="0.25">
      <c r="A2181">
        <v>3719</v>
      </c>
      <c r="B2181" t="s">
        <v>5821</v>
      </c>
      <c r="C2181" t="s">
        <v>5822</v>
      </c>
      <c r="D2181" t="s">
        <v>5823</v>
      </c>
      <c r="E2181" t="s">
        <v>638</v>
      </c>
      <c r="F2181" t="s">
        <v>638</v>
      </c>
      <c r="G2181" t="s">
        <v>5824</v>
      </c>
      <c r="H2181">
        <v>1935</v>
      </c>
      <c r="I2181" t="s">
        <v>15450</v>
      </c>
      <c r="J2181" t="s">
        <v>2179</v>
      </c>
      <c r="K2181" t="s">
        <v>13254</v>
      </c>
      <c r="L2181">
        <v>1.5</v>
      </c>
      <c r="M2181">
        <v>2</v>
      </c>
      <c r="N2181" t="s">
        <v>59</v>
      </c>
      <c r="O2181" t="s">
        <v>2278</v>
      </c>
      <c r="P2181">
        <v>2</v>
      </c>
      <c r="Q2181" t="s">
        <v>49</v>
      </c>
      <c r="R2181" t="s">
        <v>479</v>
      </c>
      <c r="S2181" t="s">
        <v>14079</v>
      </c>
      <c r="T2181">
        <v>1.5790405877406136E-3</v>
      </c>
      <c r="U2181">
        <v>345.9</v>
      </c>
      <c r="V2181" t="s">
        <v>15481</v>
      </c>
      <c r="W2181" t="s">
        <v>15481</v>
      </c>
      <c r="X2181" t="s">
        <v>13243</v>
      </c>
      <c r="Y2181" s="102">
        <v>45993.385736689816</v>
      </c>
    </row>
    <row r="2182" spans="1:25" x14ac:dyDescent="0.25">
      <c r="A2182">
        <v>3720</v>
      </c>
      <c r="B2182" t="s">
        <v>5825</v>
      </c>
      <c r="C2182" t="s">
        <v>5826</v>
      </c>
      <c r="D2182" t="s">
        <v>5827</v>
      </c>
      <c r="E2182" t="s">
        <v>638</v>
      </c>
      <c r="F2182" t="s">
        <v>638</v>
      </c>
      <c r="G2182" t="s">
        <v>5828</v>
      </c>
      <c r="H2182">
        <v>1983</v>
      </c>
      <c r="I2182" t="s">
        <v>15440</v>
      </c>
      <c r="J2182" t="s">
        <v>2211</v>
      </c>
      <c r="K2182" t="s">
        <v>15442</v>
      </c>
      <c r="L2182">
        <v>0</v>
      </c>
      <c r="M2182">
        <v>1</v>
      </c>
      <c r="N2182" t="s">
        <v>49</v>
      </c>
      <c r="O2182" t="s">
        <v>2759</v>
      </c>
      <c r="P2182">
        <v>0</v>
      </c>
      <c r="Q2182" t="s">
        <v>51</v>
      </c>
      <c r="R2182" t="s">
        <v>51</v>
      </c>
      <c r="S2182" t="s">
        <v>14079</v>
      </c>
      <c r="T2182">
        <v>10.298770257647028</v>
      </c>
      <c r="U2182">
        <v>21.5</v>
      </c>
      <c r="V2182" t="s">
        <v>15481</v>
      </c>
      <c r="W2182" t="s">
        <v>15481</v>
      </c>
      <c r="X2182" t="s">
        <v>13243</v>
      </c>
      <c r="Y2182" s="102">
        <v>45993.385736689816</v>
      </c>
    </row>
    <row r="2183" spans="1:25" x14ac:dyDescent="0.25">
      <c r="A2183">
        <v>3721</v>
      </c>
      <c r="B2183" t="s">
        <v>15307</v>
      </c>
      <c r="C2183" t="s">
        <v>15308</v>
      </c>
      <c r="D2183" t="s">
        <v>15309</v>
      </c>
      <c r="E2183" t="s">
        <v>638</v>
      </c>
      <c r="F2183" t="s">
        <v>638</v>
      </c>
      <c r="G2183" t="s">
        <v>5829</v>
      </c>
      <c r="H2183">
        <v>2020</v>
      </c>
      <c r="I2183" t="s">
        <v>15441</v>
      </c>
      <c r="J2183" t="s">
        <v>2211</v>
      </c>
      <c r="K2183" t="s">
        <v>13256</v>
      </c>
      <c r="L2183">
        <v>0</v>
      </c>
      <c r="M2183">
        <v>1</v>
      </c>
      <c r="N2183" t="s">
        <v>49</v>
      </c>
      <c r="O2183" t="s">
        <v>2759</v>
      </c>
      <c r="P2183">
        <v>0</v>
      </c>
      <c r="Q2183" t="s">
        <v>51</v>
      </c>
      <c r="R2183" t="s">
        <v>51</v>
      </c>
      <c r="S2183" t="s">
        <v>14079</v>
      </c>
      <c r="T2183">
        <v>30.121990717989121</v>
      </c>
      <c r="U2183">
        <v>50</v>
      </c>
      <c r="V2183" t="s">
        <v>15481</v>
      </c>
      <c r="W2183" t="s">
        <v>15481</v>
      </c>
      <c r="X2183" t="s">
        <v>13242</v>
      </c>
      <c r="Y2183" s="102">
        <v>45993.385736689816</v>
      </c>
    </row>
    <row r="2184" spans="1:25" x14ac:dyDescent="0.25">
      <c r="A2184">
        <v>3722</v>
      </c>
      <c r="B2184" t="s">
        <v>5830</v>
      </c>
      <c r="C2184" t="s">
        <v>5831</v>
      </c>
      <c r="D2184" t="s">
        <v>5832</v>
      </c>
      <c r="E2184" t="s">
        <v>638</v>
      </c>
      <c r="F2184" t="s">
        <v>638</v>
      </c>
      <c r="G2184" t="s">
        <v>5833</v>
      </c>
      <c r="H2184">
        <v>1972</v>
      </c>
      <c r="I2184" t="s">
        <v>15440</v>
      </c>
      <c r="J2184" t="s">
        <v>48</v>
      </c>
      <c r="K2184" t="s">
        <v>13251</v>
      </c>
      <c r="L2184">
        <v>0</v>
      </c>
      <c r="M2184">
        <v>7</v>
      </c>
      <c r="N2184" t="s">
        <v>49</v>
      </c>
      <c r="O2184" t="s">
        <v>50</v>
      </c>
      <c r="P2184">
        <v>0</v>
      </c>
      <c r="Q2184" t="s">
        <v>51</v>
      </c>
      <c r="R2184" t="s">
        <v>51</v>
      </c>
      <c r="S2184" t="s">
        <v>14080</v>
      </c>
      <c r="T2184">
        <v>2.9372907849320493E-2</v>
      </c>
      <c r="U2184">
        <v>450</v>
      </c>
      <c r="V2184" t="s">
        <v>15481</v>
      </c>
      <c r="W2184" t="s">
        <v>15481</v>
      </c>
      <c r="X2184" t="s">
        <v>13242</v>
      </c>
      <c r="Y2184" s="102">
        <v>45993.385736689816</v>
      </c>
    </row>
    <row r="2185" spans="1:25" x14ac:dyDescent="0.25">
      <c r="A2185">
        <v>3723</v>
      </c>
      <c r="B2185" t="s">
        <v>5834</v>
      </c>
      <c r="C2185" t="s">
        <v>5835</v>
      </c>
      <c r="D2185" t="s">
        <v>5836</v>
      </c>
      <c r="E2185" t="s">
        <v>638</v>
      </c>
      <c r="F2185" t="s">
        <v>638</v>
      </c>
      <c r="G2185" t="s">
        <v>5837</v>
      </c>
      <c r="H2185">
        <v>1956</v>
      </c>
      <c r="I2185" t="s">
        <v>15440</v>
      </c>
      <c r="J2185" t="s">
        <v>928</v>
      </c>
      <c r="K2185" t="s">
        <v>928</v>
      </c>
      <c r="L2185">
        <v>3</v>
      </c>
      <c r="M2185">
        <v>4</v>
      </c>
      <c r="N2185" t="s">
        <v>59</v>
      </c>
      <c r="O2185" t="s">
        <v>50</v>
      </c>
      <c r="P2185">
        <v>0</v>
      </c>
      <c r="Q2185" t="s">
        <v>51</v>
      </c>
      <c r="R2185" t="s">
        <v>51</v>
      </c>
      <c r="S2185" t="s">
        <v>14081</v>
      </c>
      <c r="T2185">
        <v>10.500297850857274</v>
      </c>
      <c r="U2185">
        <v>219.9</v>
      </c>
      <c r="V2185" t="s">
        <v>15481</v>
      </c>
      <c r="W2185" t="s">
        <v>15481</v>
      </c>
      <c r="X2185" t="s">
        <v>13243</v>
      </c>
      <c r="Y2185" s="102">
        <v>45993.385736689816</v>
      </c>
    </row>
    <row r="2186" spans="1:25" x14ac:dyDescent="0.25">
      <c r="A2186">
        <v>3724</v>
      </c>
      <c r="B2186" t="s">
        <v>5838</v>
      </c>
      <c r="C2186" t="s">
        <v>5839</v>
      </c>
      <c r="D2186" t="s">
        <v>5840</v>
      </c>
      <c r="E2186" t="s">
        <v>638</v>
      </c>
      <c r="F2186" t="s">
        <v>638</v>
      </c>
      <c r="G2186" t="s">
        <v>5841</v>
      </c>
      <c r="H2186">
        <v>1987</v>
      </c>
      <c r="I2186" t="s">
        <v>15440</v>
      </c>
      <c r="J2186" t="s">
        <v>48</v>
      </c>
      <c r="K2186" t="s">
        <v>13251</v>
      </c>
      <c r="L2186">
        <v>0</v>
      </c>
      <c r="M2186">
        <v>4</v>
      </c>
      <c r="N2186" t="s">
        <v>73</v>
      </c>
      <c r="O2186" t="s">
        <v>50</v>
      </c>
      <c r="P2186">
        <v>0</v>
      </c>
      <c r="Q2186" t="s">
        <v>51</v>
      </c>
      <c r="R2186" t="s">
        <v>51</v>
      </c>
      <c r="S2186" t="s">
        <v>14082</v>
      </c>
      <c r="T2186">
        <v>0.78028163822499297</v>
      </c>
      <c r="U2186">
        <v>724.8</v>
      </c>
      <c r="V2186" t="s">
        <v>15481</v>
      </c>
      <c r="W2186" t="s">
        <v>15481</v>
      </c>
      <c r="X2186" t="s">
        <v>13243</v>
      </c>
      <c r="Y2186" s="102">
        <v>45993.385736689816</v>
      </c>
    </row>
    <row r="2187" spans="1:25" x14ac:dyDescent="0.25">
      <c r="A2187">
        <v>3725</v>
      </c>
      <c r="B2187" t="s">
        <v>5842</v>
      </c>
      <c r="C2187" t="s">
        <v>5843</v>
      </c>
      <c r="D2187" t="s">
        <v>5844</v>
      </c>
      <c r="E2187" t="s">
        <v>638</v>
      </c>
      <c r="F2187" t="s">
        <v>638</v>
      </c>
      <c r="G2187" t="s">
        <v>5845</v>
      </c>
      <c r="H2187">
        <v>1998</v>
      </c>
      <c r="I2187" t="s">
        <v>15450</v>
      </c>
      <c r="J2187" t="s">
        <v>51</v>
      </c>
      <c r="K2187" t="s">
        <v>13254</v>
      </c>
      <c r="L2187">
        <v>36</v>
      </c>
      <c r="M2187">
        <v>1</v>
      </c>
      <c r="N2187" t="s">
        <v>165</v>
      </c>
      <c r="O2187" t="s">
        <v>65</v>
      </c>
      <c r="P2187">
        <v>0</v>
      </c>
      <c r="Q2187" t="s">
        <v>51</v>
      </c>
      <c r="R2187" t="s">
        <v>51</v>
      </c>
      <c r="S2187" t="s">
        <v>14083</v>
      </c>
      <c r="T2187">
        <v>2.9148598587179322</v>
      </c>
      <c r="U2187">
        <v>21.7</v>
      </c>
      <c r="V2187" t="s">
        <v>15481</v>
      </c>
      <c r="W2187" t="s">
        <v>15481</v>
      </c>
      <c r="X2187" t="s">
        <v>13243</v>
      </c>
      <c r="Y2187" s="102">
        <v>45993.385736689816</v>
      </c>
    </row>
    <row r="2188" spans="1:25" x14ac:dyDescent="0.25">
      <c r="A2188">
        <v>3726</v>
      </c>
      <c r="B2188" t="s">
        <v>5846</v>
      </c>
      <c r="C2188" t="s">
        <v>5847</v>
      </c>
      <c r="D2188" t="s">
        <v>5848</v>
      </c>
      <c r="E2188" t="s">
        <v>638</v>
      </c>
      <c r="F2188" t="s">
        <v>638</v>
      </c>
      <c r="G2188" t="s">
        <v>5849</v>
      </c>
      <c r="H2188">
        <v>1960</v>
      </c>
      <c r="I2188" t="s">
        <v>15450</v>
      </c>
      <c r="J2188" t="s">
        <v>928</v>
      </c>
      <c r="K2188" t="s">
        <v>928</v>
      </c>
      <c r="L2188">
        <v>4</v>
      </c>
      <c r="M2188">
        <v>1</v>
      </c>
      <c r="N2188" t="s">
        <v>59</v>
      </c>
      <c r="O2188" t="s">
        <v>50</v>
      </c>
      <c r="P2188">
        <v>0</v>
      </c>
      <c r="Q2188" t="s">
        <v>51</v>
      </c>
      <c r="R2188" t="s">
        <v>51</v>
      </c>
      <c r="S2188" t="s">
        <v>14084</v>
      </c>
      <c r="T2188">
        <v>0.23359379823156834</v>
      </c>
      <c r="U2188">
        <v>25</v>
      </c>
      <c r="V2188" t="s">
        <v>15481</v>
      </c>
      <c r="W2188" t="s">
        <v>15481</v>
      </c>
      <c r="X2188" t="s">
        <v>13243</v>
      </c>
      <c r="Y2188" s="102">
        <v>45993.385736689816</v>
      </c>
    </row>
    <row r="2189" spans="1:25" x14ac:dyDescent="0.25">
      <c r="A2189">
        <v>3727</v>
      </c>
      <c r="B2189" t="s">
        <v>5850</v>
      </c>
      <c r="C2189" t="s">
        <v>5851</v>
      </c>
      <c r="D2189" t="s">
        <v>5852</v>
      </c>
      <c r="E2189" t="s">
        <v>638</v>
      </c>
      <c r="F2189" t="s">
        <v>638</v>
      </c>
      <c r="G2189" t="s">
        <v>5853</v>
      </c>
      <c r="H2189">
        <v>1924</v>
      </c>
      <c r="I2189" t="s">
        <v>15489</v>
      </c>
      <c r="J2189" t="s">
        <v>48</v>
      </c>
      <c r="K2189" t="s">
        <v>13254</v>
      </c>
      <c r="L2189">
        <v>4</v>
      </c>
      <c r="M2189">
        <v>3</v>
      </c>
      <c r="N2189" t="s">
        <v>165</v>
      </c>
      <c r="O2189" t="s">
        <v>479</v>
      </c>
      <c r="P2189">
        <v>0</v>
      </c>
      <c r="Q2189" t="s">
        <v>51</v>
      </c>
      <c r="R2189" t="s">
        <v>51</v>
      </c>
      <c r="S2189" t="s">
        <v>14085</v>
      </c>
      <c r="T2189">
        <v>5.3978355380593852</v>
      </c>
      <c r="U2189">
        <v>124</v>
      </c>
      <c r="V2189" t="s">
        <v>15172</v>
      </c>
      <c r="W2189" t="s">
        <v>15172</v>
      </c>
      <c r="X2189" t="s">
        <v>13243</v>
      </c>
      <c r="Y2189" s="102">
        <v>45993.385736689816</v>
      </c>
    </row>
    <row r="2190" spans="1:25" x14ac:dyDescent="0.25">
      <c r="A2190">
        <v>3728</v>
      </c>
      <c r="B2190" t="s">
        <v>5854</v>
      </c>
      <c r="C2190" t="s">
        <v>5855</v>
      </c>
      <c r="D2190" t="s">
        <v>5852</v>
      </c>
      <c r="E2190" t="s">
        <v>638</v>
      </c>
      <c r="F2190" t="s">
        <v>638</v>
      </c>
      <c r="G2190" t="s">
        <v>5853</v>
      </c>
      <c r="H2190">
        <v>1947</v>
      </c>
      <c r="I2190" t="s">
        <v>15440</v>
      </c>
      <c r="J2190" t="s">
        <v>928</v>
      </c>
      <c r="K2190" t="s">
        <v>13254</v>
      </c>
      <c r="L2190">
        <v>5</v>
      </c>
      <c r="M2190">
        <v>15</v>
      </c>
      <c r="N2190" t="s">
        <v>928</v>
      </c>
      <c r="O2190" t="s">
        <v>50</v>
      </c>
      <c r="P2190">
        <v>0</v>
      </c>
      <c r="Q2190" t="s">
        <v>51</v>
      </c>
      <c r="R2190" t="s">
        <v>51</v>
      </c>
      <c r="S2190" t="s">
        <v>14085</v>
      </c>
      <c r="T2190">
        <v>6.1708483839334569</v>
      </c>
      <c r="U2190">
        <v>375</v>
      </c>
      <c r="V2190" t="s">
        <v>15172</v>
      </c>
      <c r="W2190" t="s">
        <v>15172</v>
      </c>
      <c r="X2190" t="s">
        <v>13243</v>
      </c>
      <c r="Y2190" s="102">
        <v>45993.385736689816</v>
      </c>
    </row>
    <row r="2191" spans="1:25" x14ac:dyDescent="0.25">
      <c r="A2191">
        <v>3729</v>
      </c>
      <c r="B2191" t="s">
        <v>5856</v>
      </c>
      <c r="C2191" t="s">
        <v>5857</v>
      </c>
      <c r="D2191" t="s">
        <v>5858</v>
      </c>
      <c r="E2191" t="s">
        <v>638</v>
      </c>
      <c r="F2191" t="s">
        <v>638</v>
      </c>
      <c r="G2191" t="s">
        <v>5859</v>
      </c>
      <c r="H2191">
        <v>1971</v>
      </c>
      <c r="I2191" t="s">
        <v>15440</v>
      </c>
      <c r="J2191" t="s">
        <v>48</v>
      </c>
      <c r="K2191" t="s">
        <v>13280</v>
      </c>
      <c r="L2191">
        <v>0.375</v>
      </c>
      <c r="M2191">
        <v>4</v>
      </c>
      <c r="N2191" t="s">
        <v>49</v>
      </c>
      <c r="O2191" t="s">
        <v>50</v>
      </c>
      <c r="P2191">
        <v>0</v>
      </c>
      <c r="Q2191" t="s">
        <v>51</v>
      </c>
      <c r="R2191" t="s">
        <v>51</v>
      </c>
      <c r="S2191" t="s">
        <v>14086</v>
      </c>
      <c r="T2191">
        <v>0.18059174656538482</v>
      </c>
      <c r="U2191">
        <v>224.5</v>
      </c>
      <c r="V2191" t="s">
        <v>15172</v>
      </c>
      <c r="W2191" t="s">
        <v>15172</v>
      </c>
      <c r="X2191" t="s">
        <v>13242</v>
      </c>
      <c r="Y2191" s="102">
        <v>45993.385736689816</v>
      </c>
    </row>
    <row r="2192" spans="1:25" x14ac:dyDescent="0.25">
      <c r="A2192">
        <v>3730</v>
      </c>
      <c r="B2192" t="s">
        <v>5860</v>
      </c>
      <c r="C2192" t="s">
        <v>5861</v>
      </c>
      <c r="D2192" t="s">
        <v>5862</v>
      </c>
      <c r="E2192" t="s">
        <v>638</v>
      </c>
      <c r="F2192" t="s">
        <v>638</v>
      </c>
      <c r="G2192" t="s">
        <v>5863</v>
      </c>
      <c r="H2192">
        <v>2009</v>
      </c>
      <c r="I2192" t="s">
        <v>15440</v>
      </c>
      <c r="J2192" t="s">
        <v>2211</v>
      </c>
      <c r="K2192" t="s">
        <v>13254</v>
      </c>
      <c r="L2192">
        <v>3</v>
      </c>
      <c r="M2192">
        <v>1</v>
      </c>
      <c r="N2192" t="s">
        <v>49</v>
      </c>
      <c r="O2192" t="s">
        <v>2759</v>
      </c>
      <c r="P2192">
        <v>0</v>
      </c>
      <c r="Q2192" t="s">
        <v>51</v>
      </c>
      <c r="R2192" t="s">
        <v>51</v>
      </c>
      <c r="S2192" t="s">
        <v>14087</v>
      </c>
      <c r="T2192">
        <v>1.8933255129805564</v>
      </c>
      <c r="U2192">
        <v>60.5</v>
      </c>
      <c r="V2192" t="s">
        <v>15481</v>
      </c>
      <c r="W2192" t="s">
        <v>15481</v>
      </c>
      <c r="X2192" t="s">
        <v>13243</v>
      </c>
      <c r="Y2192" s="102">
        <v>45993.385736689816</v>
      </c>
    </row>
    <row r="2193" spans="1:25" x14ac:dyDescent="0.25">
      <c r="A2193">
        <v>3732</v>
      </c>
      <c r="B2193" t="s">
        <v>5864</v>
      </c>
      <c r="C2193" t="s">
        <v>5865</v>
      </c>
      <c r="D2193" t="s">
        <v>5866</v>
      </c>
      <c r="E2193" t="s">
        <v>638</v>
      </c>
      <c r="F2193" t="s">
        <v>638</v>
      </c>
      <c r="G2193" t="s">
        <v>5867</v>
      </c>
      <c r="H2193">
        <v>1960</v>
      </c>
      <c r="I2193" t="s">
        <v>15440</v>
      </c>
      <c r="J2193" t="s">
        <v>928</v>
      </c>
      <c r="K2193" t="s">
        <v>260</v>
      </c>
      <c r="L2193">
        <v>4</v>
      </c>
      <c r="M2193">
        <v>1</v>
      </c>
      <c r="N2193" t="s">
        <v>59</v>
      </c>
      <c r="O2193" t="s">
        <v>50</v>
      </c>
      <c r="P2193">
        <v>0</v>
      </c>
      <c r="Q2193" t="s">
        <v>51</v>
      </c>
      <c r="R2193" t="s">
        <v>51</v>
      </c>
      <c r="S2193" t="s">
        <v>14088</v>
      </c>
      <c r="T2193">
        <v>0.23033557914074532</v>
      </c>
      <c r="U2193">
        <v>24</v>
      </c>
      <c r="V2193" t="s">
        <v>15481</v>
      </c>
      <c r="W2193" t="s">
        <v>15481</v>
      </c>
      <c r="X2193" t="s">
        <v>13243</v>
      </c>
      <c r="Y2193" s="102">
        <v>45993.385736689816</v>
      </c>
    </row>
    <row r="2194" spans="1:25" x14ac:dyDescent="0.25">
      <c r="A2194">
        <v>3733</v>
      </c>
      <c r="B2194" t="s">
        <v>5868</v>
      </c>
      <c r="C2194" t="s">
        <v>5869</v>
      </c>
      <c r="D2194" t="s">
        <v>5870</v>
      </c>
      <c r="E2194" t="s">
        <v>638</v>
      </c>
      <c r="F2194" t="s">
        <v>638</v>
      </c>
      <c r="G2194" t="s">
        <v>5871</v>
      </c>
      <c r="H2194">
        <v>1962</v>
      </c>
      <c r="I2194" t="s">
        <v>15470</v>
      </c>
      <c r="J2194" t="s">
        <v>48</v>
      </c>
      <c r="K2194" t="s">
        <v>13251</v>
      </c>
      <c r="L2194">
        <v>0</v>
      </c>
      <c r="M2194">
        <v>4</v>
      </c>
      <c r="N2194" t="s">
        <v>49</v>
      </c>
      <c r="O2194" t="s">
        <v>50</v>
      </c>
      <c r="P2194">
        <v>0</v>
      </c>
      <c r="Q2194" t="s">
        <v>51</v>
      </c>
      <c r="R2194" t="s">
        <v>51</v>
      </c>
      <c r="S2194" t="s">
        <v>14089</v>
      </c>
      <c r="T2194">
        <v>1.0339168314112699</v>
      </c>
      <c r="U2194">
        <v>286.89999999999998</v>
      </c>
      <c r="V2194" t="s">
        <v>15172</v>
      </c>
      <c r="W2194" t="s">
        <v>15172</v>
      </c>
      <c r="X2194" t="s">
        <v>13243</v>
      </c>
      <c r="Y2194" s="102">
        <v>45993.385736689816</v>
      </c>
    </row>
    <row r="2195" spans="1:25" x14ac:dyDescent="0.25">
      <c r="A2195">
        <v>3734</v>
      </c>
      <c r="B2195" t="s">
        <v>5872</v>
      </c>
      <c r="C2195" t="s">
        <v>5873</v>
      </c>
      <c r="D2195" t="s">
        <v>5874</v>
      </c>
      <c r="E2195" t="s">
        <v>638</v>
      </c>
      <c r="F2195" t="s">
        <v>638</v>
      </c>
      <c r="G2195" t="s">
        <v>5875</v>
      </c>
      <c r="H2195">
        <v>1972</v>
      </c>
      <c r="I2195" t="s">
        <v>15470</v>
      </c>
      <c r="J2195" t="s">
        <v>48</v>
      </c>
      <c r="K2195" t="s">
        <v>13251</v>
      </c>
      <c r="L2195">
        <v>0</v>
      </c>
      <c r="M2195">
        <v>4</v>
      </c>
      <c r="N2195" t="s">
        <v>49</v>
      </c>
      <c r="O2195" t="s">
        <v>50</v>
      </c>
      <c r="P2195">
        <v>0</v>
      </c>
      <c r="Q2195" t="s">
        <v>51</v>
      </c>
      <c r="R2195" t="s">
        <v>51</v>
      </c>
      <c r="S2195" t="s">
        <v>14090</v>
      </c>
      <c r="T2195">
        <v>0.14325367072121617</v>
      </c>
      <c r="U2195">
        <v>285.89999999999998</v>
      </c>
      <c r="V2195" t="s">
        <v>15172</v>
      </c>
      <c r="W2195" t="s">
        <v>15172</v>
      </c>
      <c r="X2195" t="s">
        <v>13242</v>
      </c>
      <c r="Y2195" s="102">
        <v>45993.385736689816</v>
      </c>
    </row>
    <row r="2196" spans="1:25" x14ac:dyDescent="0.25">
      <c r="A2196">
        <v>3736</v>
      </c>
      <c r="B2196" t="s">
        <v>5876</v>
      </c>
      <c r="C2196" t="s">
        <v>5877</v>
      </c>
      <c r="D2196" t="s">
        <v>15594</v>
      </c>
      <c r="E2196" t="s">
        <v>638</v>
      </c>
      <c r="F2196" t="s">
        <v>638</v>
      </c>
      <c r="G2196" t="s">
        <v>5878</v>
      </c>
      <c r="H2196">
        <v>1976</v>
      </c>
      <c r="I2196" t="s">
        <v>15448</v>
      </c>
      <c r="J2196" t="s">
        <v>2211</v>
      </c>
      <c r="K2196" t="s">
        <v>13256</v>
      </c>
      <c r="L2196">
        <v>0</v>
      </c>
      <c r="M2196">
        <v>2</v>
      </c>
      <c r="N2196" t="s">
        <v>49</v>
      </c>
      <c r="O2196" t="s">
        <v>479</v>
      </c>
      <c r="P2196">
        <v>1</v>
      </c>
      <c r="Q2196" t="s">
        <v>165</v>
      </c>
      <c r="R2196" t="s">
        <v>65</v>
      </c>
      <c r="S2196" t="s">
        <v>14091</v>
      </c>
      <c r="T2196">
        <v>1.4483365730837094</v>
      </c>
      <c r="U2196">
        <v>133.4</v>
      </c>
      <c r="V2196" t="s">
        <v>15481</v>
      </c>
      <c r="W2196" t="s">
        <v>15481</v>
      </c>
      <c r="X2196" t="s">
        <v>13243</v>
      </c>
      <c r="Y2196" s="102">
        <v>45993.385736689816</v>
      </c>
    </row>
    <row r="2197" spans="1:25" x14ac:dyDescent="0.25">
      <c r="A2197">
        <v>3738</v>
      </c>
      <c r="B2197" t="s">
        <v>5879</v>
      </c>
      <c r="C2197" t="s">
        <v>5880</v>
      </c>
      <c r="D2197" t="s">
        <v>5881</v>
      </c>
      <c r="E2197" t="s">
        <v>638</v>
      </c>
      <c r="F2197" t="s">
        <v>638</v>
      </c>
      <c r="G2197" t="s">
        <v>5882</v>
      </c>
      <c r="H2197">
        <v>1985</v>
      </c>
      <c r="I2197" t="s">
        <v>15450</v>
      </c>
      <c r="J2197" t="s">
        <v>2211</v>
      </c>
      <c r="K2197" t="s">
        <v>13254</v>
      </c>
      <c r="L2197">
        <v>6</v>
      </c>
      <c r="M2197">
        <v>1</v>
      </c>
      <c r="N2197" t="s">
        <v>165</v>
      </c>
      <c r="O2197" t="s">
        <v>65</v>
      </c>
      <c r="P2197">
        <v>0</v>
      </c>
      <c r="Q2197" t="s">
        <v>51</v>
      </c>
      <c r="R2197" t="s">
        <v>51</v>
      </c>
      <c r="S2197" t="s">
        <v>14092</v>
      </c>
      <c r="T2197">
        <v>0.16059802533707238</v>
      </c>
      <c r="U2197">
        <v>23</v>
      </c>
      <c r="V2197" t="s">
        <v>15481</v>
      </c>
      <c r="W2197" t="s">
        <v>15481</v>
      </c>
      <c r="X2197" t="s">
        <v>13243</v>
      </c>
      <c r="Y2197" s="102">
        <v>45993.385736689816</v>
      </c>
    </row>
    <row r="2198" spans="1:25" x14ac:dyDescent="0.25">
      <c r="A2198">
        <v>3739</v>
      </c>
      <c r="B2198" t="s">
        <v>5883</v>
      </c>
      <c r="C2198" t="s">
        <v>5884</v>
      </c>
      <c r="D2198" t="s">
        <v>5885</v>
      </c>
      <c r="E2198" t="s">
        <v>638</v>
      </c>
      <c r="F2198" t="s">
        <v>638</v>
      </c>
      <c r="G2198" t="s">
        <v>5886</v>
      </c>
      <c r="H2198">
        <v>1983</v>
      </c>
      <c r="I2198" t="s">
        <v>15440</v>
      </c>
      <c r="J2198" t="s">
        <v>2211</v>
      </c>
      <c r="K2198" t="s">
        <v>13254</v>
      </c>
      <c r="L2198">
        <v>3</v>
      </c>
      <c r="M2198">
        <v>1</v>
      </c>
      <c r="N2198" t="s">
        <v>49</v>
      </c>
      <c r="O2198" t="s">
        <v>479</v>
      </c>
      <c r="P2198">
        <v>0</v>
      </c>
      <c r="Q2198" t="s">
        <v>51</v>
      </c>
      <c r="R2198" t="s">
        <v>51</v>
      </c>
      <c r="S2198" t="s">
        <v>14093</v>
      </c>
      <c r="T2198">
        <v>1.8553809302591689E-2</v>
      </c>
      <c r="U2198">
        <v>72</v>
      </c>
      <c r="V2198" t="s">
        <v>15481</v>
      </c>
      <c r="W2198" t="s">
        <v>15481</v>
      </c>
      <c r="X2198" t="s">
        <v>13243</v>
      </c>
      <c r="Y2198" s="102">
        <v>45993.385736689816</v>
      </c>
    </row>
    <row r="2199" spans="1:25" x14ac:dyDescent="0.25">
      <c r="A2199">
        <v>3744</v>
      </c>
      <c r="B2199" t="s">
        <v>5888</v>
      </c>
      <c r="C2199" t="s">
        <v>5889</v>
      </c>
      <c r="D2199" t="s">
        <v>5890</v>
      </c>
      <c r="E2199" t="s">
        <v>638</v>
      </c>
      <c r="F2199" t="s">
        <v>638</v>
      </c>
      <c r="G2199" t="s">
        <v>5891</v>
      </c>
      <c r="H2199">
        <v>1970</v>
      </c>
      <c r="I2199" t="s">
        <v>15440</v>
      </c>
      <c r="J2199" t="s">
        <v>928</v>
      </c>
      <c r="K2199" t="s">
        <v>13254</v>
      </c>
      <c r="L2199">
        <v>3</v>
      </c>
      <c r="M2199">
        <v>1</v>
      </c>
      <c r="N2199" t="s">
        <v>928</v>
      </c>
      <c r="O2199" t="s">
        <v>50</v>
      </c>
      <c r="P2199">
        <v>0</v>
      </c>
      <c r="Q2199" t="s">
        <v>51</v>
      </c>
      <c r="R2199" t="s">
        <v>51</v>
      </c>
      <c r="S2199" t="s">
        <v>14094</v>
      </c>
      <c r="T2199">
        <v>7.2985513865125223E-2</v>
      </c>
      <c r="U2199">
        <v>62</v>
      </c>
      <c r="V2199" t="s">
        <v>15481</v>
      </c>
      <c r="W2199" t="s">
        <v>15481</v>
      </c>
      <c r="X2199" t="s">
        <v>13243</v>
      </c>
      <c r="Y2199" s="102">
        <v>45993.385736689816</v>
      </c>
    </row>
    <row r="2200" spans="1:25" x14ac:dyDescent="0.25">
      <c r="A2200">
        <v>3745</v>
      </c>
      <c r="B2200" t="s">
        <v>5892</v>
      </c>
      <c r="C2200" t="s">
        <v>5893</v>
      </c>
      <c r="D2200" t="s">
        <v>5890</v>
      </c>
      <c r="E2200" t="s">
        <v>638</v>
      </c>
      <c r="F2200" t="s">
        <v>638</v>
      </c>
      <c r="G2200" t="s">
        <v>5891</v>
      </c>
      <c r="H2200">
        <v>1970</v>
      </c>
      <c r="I2200" t="s">
        <v>15440</v>
      </c>
      <c r="J2200" t="s">
        <v>928</v>
      </c>
      <c r="K2200" t="s">
        <v>13254</v>
      </c>
      <c r="L2200">
        <v>2</v>
      </c>
      <c r="M2200">
        <v>1</v>
      </c>
      <c r="N2200" t="s">
        <v>928</v>
      </c>
      <c r="O2200" t="s">
        <v>50</v>
      </c>
      <c r="P2200">
        <v>0</v>
      </c>
      <c r="Q2200" t="s">
        <v>51</v>
      </c>
      <c r="R2200" t="s">
        <v>51</v>
      </c>
      <c r="S2200" t="s">
        <v>14094</v>
      </c>
      <c r="T2200">
        <v>0.64769275917259139</v>
      </c>
      <c r="U2200">
        <v>37.4</v>
      </c>
      <c r="V2200" t="s">
        <v>15481</v>
      </c>
      <c r="W2200" t="s">
        <v>15481</v>
      </c>
      <c r="X2200" t="s">
        <v>13243</v>
      </c>
      <c r="Y2200" s="102">
        <v>45993.385736689816</v>
      </c>
    </row>
    <row r="2201" spans="1:25" x14ac:dyDescent="0.25">
      <c r="A2201">
        <v>3746</v>
      </c>
      <c r="B2201" t="s">
        <v>5894</v>
      </c>
      <c r="C2201" t="s">
        <v>5895</v>
      </c>
      <c r="D2201" t="s">
        <v>5890</v>
      </c>
      <c r="E2201" t="s">
        <v>638</v>
      </c>
      <c r="F2201" t="s">
        <v>638</v>
      </c>
      <c r="G2201" t="s">
        <v>5891</v>
      </c>
      <c r="H2201">
        <v>1970</v>
      </c>
      <c r="I2201" t="s">
        <v>15440</v>
      </c>
      <c r="J2201" t="s">
        <v>928</v>
      </c>
      <c r="K2201" t="s">
        <v>13254</v>
      </c>
      <c r="L2201">
        <v>3</v>
      </c>
      <c r="M2201">
        <v>1</v>
      </c>
      <c r="N2201" t="s">
        <v>928</v>
      </c>
      <c r="O2201" t="s">
        <v>50</v>
      </c>
      <c r="P2201">
        <v>0</v>
      </c>
      <c r="Q2201" t="s">
        <v>51</v>
      </c>
      <c r="R2201" t="s">
        <v>51</v>
      </c>
      <c r="S2201" t="s">
        <v>14094</v>
      </c>
      <c r="T2201">
        <v>1.4673574464082797</v>
      </c>
      <c r="U2201">
        <v>40</v>
      </c>
      <c r="V2201" t="s">
        <v>15481</v>
      </c>
      <c r="W2201" t="s">
        <v>15481</v>
      </c>
      <c r="X2201" t="s">
        <v>13243</v>
      </c>
      <c r="Y2201" s="102">
        <v>45993.385736689816</v>
      </c>
    </row>
    <row r="2202" spans="1:25" x14ac:dyDescent="0.25">
      <c r="A2202">
        <v>3749</v>
      </c>
      <c r="B2202" t="s">
        <v>5896</v>
      </c>
      <c r="C2202" t="s">
        <v>5897</v>
      </c>
      <c r="D2202" t="s">
        <v>5898</v>
      </c>
      <c r="E2202" t="s">
        <v>638</v>
      </c>
      <c r="F2202" t="s">
        <v>638</v>
      </c>
      <c r="G2202" t="s">
        <v>5899</v>
      </c>
      <c r="H2202">
        <v>1907</v>
      </c>
      <c r="I2202" t="s">
        <v>15450</v>
      </c>
      <c r="J2202" t="s">
        <v>928</v>
      </c>
      <c r="K2202" t="s">
        <v>13254</v>
      </c>
      <c r="L2202">
        <v>0.5</v>
      </c>
      <c r="M2202">
        <v>1</v>
      </c>
      <c r="N2202" t="s">
        <v>59</v>
      </c>
      <c r="O2202" t="s">
        <v>2278</v>
      </c>
      <c r="P2202">
        <v>4</v>
      </c>
      <c r="Q2202" t="s">
        <v>59</v>
      </c>
      <c r="R2202" t="s">
        <v>50</v>
      </c>
      <c r="S2202" t="s">
        <v>14095</v>
      </c>
      <c r="T2202">
        <v>2.5500303691681001</v>
      </c>
      <c r="U2202">
        <v>215.9</v>
      </c>
      <c r="V2202" t="s">
        <v>15481</v>
      </c>
      <c r="W2202" t="s">
        <v>15481</v>
      </c>
      <c r="X2202" t="s">
        <v>13243</v>
      </c>
      <c r="Y2202" s="102">
        <v>45993.385736689816</v>
      </c>
    </row>
    <row r="2203" spans="1:25" x14ac:dyDescent="0.25">
      <c r="A2203">
        <v>3750</v>
      </c>
      <c r="B2203" t="s">
        <v>5900</v>
      </c>
      <c r="C2203" t="s">
        <v>5901</v>
      </c>
      <c r="D2203" t="s">
        <v>5898</v>
      </c>
      <c r="E2203" t="s">
        <v>638</v>
      </c>
      <c r="F2203" t="s">
        <v>638</v>
      </c>
      <c r="G2203" t="s">
        <v>5902</v>
      </c>
      <c r="H2203">
        <v>1992</v>
      </c>
      <c r="I2203" t="s">
        <v>15440</v>
      </c>
      <c r="J2203" t="s">
        <v>928</v>
      </c>
      <c r="K2203" t="s">
        <v>13254</v>
      </c>
      <c r="L2203">
        <v>2</v>
      </c>
      <c r="M2203">
        <v>1</v>
      </c>
      <c r="N2203" t="s">
        <v>928</v>
      </c>
      <c r="O2203" t="s">
        <v>65</v>
      </c>
      <c r="P2203">
        <v>0</v>
      </c>
      <c r="Q2203" t="s">
        <v>51</v>
      </c>
      <c r="R2203" t="s">
        <v>51</v>
      </c>
      <c r="S2203" t="s">
        <v>14095</v>
      </c>
      <c r="T2203">
        <v>6.3961133237148031</v>
      </c>
      <c r="U2203">
        <v>24</v>
      </c>
      <c r="V2203" t="s">
        <v>15481</v>
      </c>
      <c r="W2203" t="s">
        <v>15481</v>
      </c>
      <c r="X2203" t="s">
        <v>13243</v>
      </c>
      <c r="Y2203" s="102">
        <v>45993.385736689816</v>
      </c>
    </row>
    <row r="2204" spans="1:25" x14ac:dyDescent="0.25">
      <c r="A2204">
        <v>3751</v>
      </c>
      <c r="B2204" t="s">
        <v>5903</v>
      </c>
      <c r="C2204" t="s">
        <v>5904</v>
      </c>
      <c r="D2204" t="s">
        <v>5281</v>
      </c>
      <c r="E2204" t="s">
        <v>638</v>
      </c>
      <c r="F2204" t="s">
        <v>638</v>
      </c>
      <c r="G2204" t="s">
        <v>5905</v>
      </c>
      <c r="H2204">
        <v>2005</v>
      </c>
      <c r="I2204" t="s">
        <v>15440</v>
      </c>
      <c r="J2204" t="s">
        <v>2211</v>
      </c>
      <c r="K2204" t="s">
        <v>13251</v>
      </c>
      <c r="L2204">
        <v>0</v>
      </c>
      <c r="M2204">
        <v>1</v>
      </c>
      <c r="N2204" t="s">
        <v>49</v>
      </c>
      <c r="O2204" t="s">
        <v>65</v>
      </c>
      <c r="P2204">
        <v>0</v>
      </c>
      <c r="Q2204" t="s">
        <v>51</v>
      </c>
      <c r="R2204" t="s">
        <v>51</v>
      </c>
      <c r="S2204" t="s">
        <v>14096</v>
      </c>
      <c r="T2204">
        <v>11.768924081001447</v>
      </c>
      <c r="U2204">
        <v>28</v>
      </c>
      <c r="V2204" t="s">
        <v>15481</v>
      </c>
      <c r="W2204" t="s">
        <v>15481</v>
      </c>
      <c r="X2204" t="s">
        <v>13243</v>
      </c>
      <c r="Y2204" s="102">
        <v>45993.385736689816</v>
      </c>
    </row>
    <row r="2205" spans="1:25" x14ac:dyDescent="0.25">
      <c r="A2205">
        <v>3753</v>
      </c>
      <c r="B2205" t="s">
        <v>5906</v>
      </c>
      <c r="C2205" t="s">
        <v>5907</v>
      </c>
      <c r="D2205" t="s">
        <v>5908</v>
      </c>
      <c r="E2205" t="s">
        <v>638</v>
      </c>
      <c r="F2205" t="s">
        <v>638</v>
      </c>
      <c r="G2205" t="s">
        <v>5909</v>
      </c>
      <c r="H2205">
        <v>1973</v>
      </c>
      <c r="I2205" t="s">
        <v>15440</v>
      </c>
      <c r="J2205" t="s">
        <v>928</v>
      </c>
      <c r="K2205" t="s">
        <v>13254</v>
      </c>
      <c r="L2205">
        <v>2</v>
      </c>
      <c r="M2205">
        <v>3</v>
      </c>
      <c r="N2205" t="s">
        <v>928</v>
      </c>
      <c r="O2205" t="s">
        <v>50</v>
      </c>
      <c r="P2205">
        <v>0</v>
      </c>
      <c r="Q2205" t="s">
        <v>51</v>
      </c>
      <c r="R2205" t="s">
        <v>51</v>
      </c>
      <c r="S2205" t="s">
        <v>14097</v>
      </c>
      <c r="T2205">
        <v>0.43560958981834141</v>
      </c>
      <c r="U2205">
        <v>60</v>
      </c>
      <c r="V2205" t="s">
        <v>15481</v>
      </c>
      <c r="W2205" t="s">
        <v>15481</v>
      </c>
      <c r="X2205" t="s">
        <v>13243</v>
      </c>
      <c r="Y2205" s="102">
        <v>45993.385736689816</v>
      </c>
    </row>
    <row r="2206" spans="1:25" x14ac:dyDescent="0.25">
      <c r="A2206">
        <v>3758</v>
      </c>
      <c r="B2206" t="s">
        <v>5910</v>
      </c>
      <c r="C2206" t="s">
        <v>5911</v>
      </c>
      <c r="D2206" t="s">
        <v>5912</v>
      </c>
      <c r="E2206" t="s">
        <v>638</v>
      </c>
      <c r="F2206" t="s">
        <v>638</v>
      </c>
      <c r="G2206" t="s">
        <v>5913</v>
      </c>
      <c r="H2206">
        <v>1967</v>
      </c>
      <c r="I2206" t="s">
        <v>15440</v>
      </c>
      <c r="J2206" t="s">
        <v>928</v>
      </c>
      <c r="K2206" t="s">
        <v>13254</v>
      </c>
      <c r="L2206">
        <v>3</v>
      </c>
      <c r="M2206">
        <v>1</v>
      </c>
      <c r="N2206" t="s">
        <v>928</v>
      </c>
      <c r="O2206" t="s">
        <v>50</v>
      </c>
      <c r="P2206">
        <v>0</v>
      </c>
      <c r="Q2206" t="s">
        <v>51</v>
      </c>
      <c r="R2206" t="s">
        <v>51</v>
      </c>
      <c r="S2206" t="s">
        <v>14098</v>
      </c>
      <c r="T2206">
        <v>0.13218495557626325</v>
      </c>
      <c r="U2206">
        <v>29</v>
      </c>
      <c r="V2206" t="s">
        <v>15481</v>
      </c>
      <c r="W2206" t="s">
        <v>15481</v>
      </c>
      <c r="X2206" t="s">
        <v>13243</v>
      </c>
      <c r="Y2206" s="102">
        <v>45993.385736689816</v>
      </c>
    </row>
    <row r="2207" spans="1:25" x14ac:dyDescent="0.25">
      <c r="A2207">
        <v>3759</v>
      </c>
      <c r="B2207" t="s">
        <v>5914</v>
      </c>
      <c r="C2207" t="s">
        <v>5915</v>
      </c>
      <c r="D2207" t="s">
        <v>5916</v>
      </c>
      <c r="E2207" t="s">
        <v>638</v>
      </c>
      <c r="F2207" t="s">
        <v>638</v>
      </c>
      <c r="G2207" t="s">
        <v>5917</v>
      </c>
      <c r="H2207">
        <v>1979</v>
      </c>
      <c r="I2207" t="s">
        <v>15440</v>
      </c>
      <c r="J2207" t="s">
        <v>2211</v>
      </c>
      <c r="K2207" t="s">
        <v>13256</v>
      </c>
      <c r="L2207">
        <v>0</v>
      </c>
      <c r="M2207">
        <v>1</v>
      </c>
      <c r="N2207" t="s">
        <v>49</v>
      </c>
      <c r="O2207" t="s">
        <v>2759</v>
      </c>
      <c r="P2207">
        <v>0</v>
      </c>
      <c r="Q2207" t="s">
        <v>51</v>
      </c>
      <c r="R2207" t="s">
        <v>51</v>
      </c>
      <c r="S2207" t="s">
        <v>14099</v>
      </c>
      <c r="T2207">
        <v>0.15805549032104482</v>
      </c>
      <c r="U2207">
        <v>25</v>
      </c>
      <c r="V2207" t="s">
        <v>15481</v>
      </c>
      <c r="W2207" t="s">
        <v>15481</v>
      </c>
      <c r="X2207" t="s">
        <v>13243</v>
      </c>
      <c r="Y2207" s="102">
        <v>45993.385736689816</v>
      </c>
    </row>
    <row r="2208" spans="1:25" x14ac:dyDescent="0.25">
      <c r="A2208">
        <v>3760</v>
      </c>
      <c r="B2208" t="s">
        <v>5918</v>
      </c>
      <c r="C2208" t="s">
        <v>5919</v>
      </c>
      <c r="D2208" t="s">
        <v>5920</v>
      </c>
      <c r="E2208" t="s">
        <v>638</v>
      </c>
      <c r="F2208" t="s">
        <v>638</v>
      </c>
      <c r="G2208" t="s">
        <v>5921</v>
      </c>
      <c r="H2208">
        <v>1989</v>
      </c>
      <c r="I2208" t="s">
        <v>15440</v>
      </c>
      <c r="J2208" t="s">
        <v>2211</v>
      </c>
      <c r="K2208" t="s">
        <v>13254</v>
      </c>
      <c r="L2208">
        <v>0.38</v>
      </c>
      <c r="M2208">
        <v>1</v>
      </c>
      <c r="N2208" t="s">
        <v>49</v>
      </c>
      <c r="O2208" t="s">
        <v>479</v>
      </c>
      <c r="P2208">
        <v>0</v>
      </c>
      <c r="Q2208" t="s">
        <v>51</v>
      </c>
      <c r="R2208" t="s">
        <v>51</v>
      </c>
      <c r="S2208" t="s">
        <v>14100</v>
      </c>
      <c r="T2208">
        <v>0.15654004086807377</v>
      </c>
      <c r="U2208">
        <v>81</v>
      </c>
      <c r="V2208" t="s">
        <v>15481</v>
      </c>
      <c r="W2208" t="s">
        <v>15481</v>
      </c>
      <c r="X2208" t="s">
        <v>13243</v>
      </c>
      <c r="Y2208" s="102">
        <v>45993.385736689816</v>
      </c>
    </row>
    <row r="2209" spans="1:25" x14ac:dyDescent="0.25">
      <c r="A2209">
        <v>3761</v>
      </c>
      <c r="B2209" t="s">
        <v>5922</v>
      </c>
      <c r="C2209" t="s">
        <v>5923</v>
      </c>
      <c r="D2209" t="s">
        <v>5924</v>
      </c>
      <c r="E2209" t="s">
        <v>638</v>
      </c>
      <c r="F2209" t="s">
        <v>638</v>
      </c>
      <c r="G2209" t="s">
        <v>5913</v>
      </c>
      <c r="H2209">
        <v>1955</v>
      </c>
      <c r="I2209" t="s">
        <v>15450</v>
      </c>
      <c r="J2209" t="s">
        <v>928</v>
      </c>
      <c r="K2209" t="s">
        <v>13254</v>
      </c>
      <c r="L2209">
        <v>2</v>
      </c>
      <c r="M2209">
        <v>1</v>
      </c>
      <c r="N2209" t="s">
        <v>59</v>
      </c>
      <c r="O2209" t="s">
        <v>50</v>
      </c>
      <c r="P2209">
        <v>0</v>
      </c>
      <c r="Q2209" t="s">
        <v>51</v>
      </c>
      <c r="R2209" t="s">
        <v>51</v>
      </c>
      <c r="S2209" t="s">
        <v>14101</v>
      </c>
      <c r="T2209">
        <v>8.4494777751018921E-2</v>
      </c>
      <c r="U2209">
        <v>26.5</v>
      </c>
      <c r="V2209" t="s">
        <v>15481</v>
      </c>
      <c r="W2209" t="s">
        <v>15481</v>
      </c>
      <c r="X2209" t="s">
        <v>13243</v>
      </c>
      <c r="Y2209" s="102">
        <v>45993.385736689816</v>
      </c>
    </row>
    <row r="2210" spans="1:25" x14ac:dyDescent="0.25">
      <c r="A2210">
        <v>3762</v>
      </c>
      <c r="B2210" t="s">
        <v>5925</v>
      </c>
      <c r="C2210" t="s">
        <v>5926</v>
      </c>
      <c r="D2210" t="s">
        <v>5927</v>
      </c>
      <c r="E2210" t="s">
        <v>638</v>
      </c>
      <c r="F2210" t="s">
        <v>638</v>
      </c>
      <c r="G2210" t="s">
        <v>5928</v>
      </c>
      <c r="H2210">
        <v>1967</v>
      </c>
      <c r="I2210" t="s">
        <v>15450</v>
      </c>
      <c r="J2210" t="s">
        <v>928</v>
      </c>
      <c r="K2210" t="s">
        <v>928</v>
      </c>
      <c r="L2210">
        <v>0</v>
      </c>
      <c r="M2210">
        <v>5</v>
      </c>
      <c r="N2210" t="s">
        <v>59</v>
      </c>
      <c r="O2210" t="s">
        <v>50</v>
      </c>
      <c r="P2210">
        <v>0</v>
      </c>
      <c r="Q2210" t="s">
        <v>51</v>
      </c>
      <c r="R2210" t="s">
        <v>51</v>
      </c>
      <c r="S2210" t="s">
        <v>14102</v>
      </c>
      <c r="T2210">
        <v>0.71584271615698747</v>
      </c>
      <c r="U2210">
        <v>100.5</v>
      </c>
      <c r="V2210" t="s">
        <v>15481</v>
      </c>
      <c r="W2210" t="s">
        <v>15481</v>
      </c>
      <c r="X2210" t="s">
        <v>13243</v>
      </c>
      <c r="Y2210" s="102">
        <v>45993.385736689816</v>
      </c>
    </row>
    <row r="2211" spans="1:25" x14ac:dyDescent="0.25">
      <c r="A2211">
        <v>3763</v>
      </c>
      <c r="B2211" t="s">
        <v>5929</v>
      </c>
      <c r="C2211" t="s">
        <v>5930</v>
      </c>
      <c r="D2211" t="s">
        <v>5931</v>
      </c>
      <c r="E2211" t="s">
        <v>638</v>
      </c>
      <c r="F2211" t="s">
        <v>638</v>
      </c>
      <c r="G2211" t="s">
        <v>5932</v>
      </c>
      <c r="H2211">
        <v>1938</v>
      </c>
      <c r="I2211" t="s">
        <v>15489</v>
      </c>
      <c r="J2211" t="s">
        <v>928</v>
      </c>
      <c r="K2211" t="s">
        <v>13254</v>
      </c>
      <c r="L2211">
        <v>2.5</v>
      </c>
      <c r="M2211">
        <v>21</v>
      </c>
      <c r="N2211" t="s">
        <v>928</v>
      </c>
      <c r="O2211" t="s">
        <v>50</v>
      </c>
      <c r="P2211">
        <v>0</v>
      </c>
      <c r="Q2211" t="s">
        <v>51</v>
      </c>
      <c r="R2211" t="s">
        <v>51</v>
      </c>
      <c r="S2211" t="s">
        <v>14103</v>
      </c>
      <c r="T2211">
        <v>2.3027196452634371</v>
      </c>
      <c r="U2211">
        <v>399.9</v>
      </c>
      <c r="V2211" t="s">
        <v>15481</v>
      </c>
      <c r="W2211" t="s">
        <v>15481</v>
      </c>
      <c r="X2211" t="s">
        <v>13243</v>
      </c>
      <c r="Y2211" s="102">
        <v>45993.385736689816</v>
      </c>
    </row>
    <row r="2212" spans="1:25" x14ac:dyDescent="0.25">
      <c r="A2212">
        <v>3764</v>
      </c>
      <c r="B2212" t="s">
        <v>5933</v>
      </c>
      <c r="C2212" t="s">
        <v>5934</v>
      </c>
      <c r="D2212" t="s">
        <v>5931</v>
      </c>
      <c r="E2212" t="s">
        <v>638</v>
      </c>
      <c r="F2212" t="s">
        <v>638</v>
      </c>
      <c r="G2212" t="s">
        <v>5935</v>
      </c>
      <c r="H2212">
        <v>1964</v>
      </c>
      <c r="I2212" t="s">
        <v>15440</v>
      </c>
      <c r="J2212" t="s">
        <v>928</v>
      </c>
      <c r="K2212" t="s">
        <v>13254</v>
      </c>
      <c r="L2212">
        <v>5</v>
      </c>
      <c r="M2212">
        <v>2</v>
      </c>
      <c r="N2212" t="s">
        <v>928</v>
      </c>
      <c r="O2212" t="s">
        <v>50</v>
      </c>
      <c r="P2212">
        <v>0</v>
      </c>
      <c r="Q2212" t="s">
        <v>51</v>
      </c>
      <c r="R2212" t="s">
        <v>51</v>
      </c>
      <c r="S2212" t="s">
        <v>14103</v>
      </c>
      <c r="T2212">
        <v>6.9608144581949487</v>
      </c>
      <c r="U2212">
        <v>64</v>
      </c>
      <c r="V2212" t="s">
        <v>15481</v>
      </c>
      <c r="W2212" t="s">
        <v>15481</v>
      </c>
      <c r="X2212" t="s">
        <v>13243</v>
      </c>
      <c r="Y2212" s="102">
        <v>45993.385736689816</v>
      </c>
    </row>
    <row r="2213" spans="1:25" x14ac:dyDescent="0.25">
      <c r="A2213">
        <v>3765</v>
      </c>
      <c r="B2213" t="s">
        <v>5936</v>
      </c>
      <c r="C2213" t="s">
        <v>5937</v>
      </c>
      <c r="D2213" t="s">
        <v>4310</v>
      </c>
      <c r="E2213" t="s">
        <v>638</v>
      </c>
      <c r="F2213" t="s">
        <v>638</v>
      </c>
      <c r="G2213" t="s">
        <v>5938</v>
      </c>
      <c r="H2213">
        <v>2009</v>
      </c>
      <c r="I2213" t="s">
        <v>15441</v>
      </c>
      <c r="J2213" t="s">
        <v>48</v>
      </c>
      <c r="K2213" t="s">
        <v>13251</v>
      </c>
      <c r="L2213">
        <v>0</v>
      </c>
      <c r="M2213">
        <v>1</v>
      </c>
      <c r="N2213" t="s">
        <v>49</v>
      </c>
      <c r="O2213" t="s">
        <v>50</v>
      </c>
      <c r="P2213">
        <v>0</v>
      </c>
      <c r="Q2213" t="s">
        <v>51</v>
      </c>
      <c r="R2213" t="s">
        <v>51</v>
      </c>
      <c r="S2213" t="s">
        <v>14104</v>
      </c>
      <c r="T2213">
        <v>0.46471998190807362</v>
      </c>
      <c r="U2213">
        <v>78.7</v>
      </c>
      <c r="V2213" t="s">
        <v>15481</v>
      </c>
      <c r="W2213" t="s">
        <v>15481</v>
      </c>
      <c r="X2213" t="s">
        <v>13243</v>
      </c>
      <c r="Y2213" s="102">
        <v>45993.385736689816</v>
      </c>
    </row>
    <row r="2214" spans="1:25" x14ac:dyDescent="0.25">
      <c r="A2214">
        <v>3767</v>
      </c>
      <c r="B2214" t="s">
        <v>5939</v>
      </c>
      <c r="C2214" t="s">
        <v>5940</v>
      </c>
      <c r="D2214" t="s">
        <v>5941</v>
      </c>
      <c r="E2214" t="s">
        <v>638</v>
      </c>
      <c r="F2214" t="s">
        <v>638</v>
      </c>
      <c r="G2214" t="s">
        <v>5942</v>
      </c>
      <c r="H2214">
        <v>1994</v>
      </c>
      <c r="I2214" t="s">
        <v>15450</v>
      </c>
      <c r="J2214" t="s">
        <v>51</v>
      </c>
      <c r="K2214" t="s">
        <v>15442</v>
      </c>
      <c r="L2214">
        <v>36</v>
      </c>
      <c r="M2214">
        <v>1</v>
      </c>
      <c r="N2214" t="s">
        <v>59</v>
      </c>
      <c r="O2214" t="s">
        <v>116</v>
      </c>
      <c r="P2214">
        <v>0</v>
      </c>
      <c r="Q2214" t="s">
        <v>51</v>
      </c>
      <c r="R2214" t="s">
        <v>51</v>
      </c>
      <c r="S2214" t="s">
        <v>14105</v>
      </c>
      <c r="T2214">
        <v>0.317404021348339</v>
      </c>
      <c r="U2214">
        <v>24.5</v>
      </c>
      <c r="V2214" t="s">
        <v>15481</v>
      </c>
      <c r="W2214" t="s">
        <v>15481</v>
      </c>
      <c r="X2214" t="s">
        <v>13243</v>
      </c>
      <c r="Y2214" s="102">
        <v>45993.385736689816</v>
      </c>
    </row>
    <row r="2215" spans="1:25" x14ac:dyDescent="0.25">
      <c r="A2215">
        <v>3774</v>
      </c>
      <c r="B2215" t="s">
        <v>5943</v>
      </c>
      <c r="C2215" t="s">
        <v>5944</v>
      </c>
      <c r="D2215" t="s">
        <v>5945</v>
      </c>
      <c r="E2215" t="s">
        <v>638</v>
      </c>
      <c r="F2215" t="s">
        <v>638</v>
      </c>
      <c r="G2215" t="s">
        <v>5946</v>
      </c>
      <c r="H2215">
        <v>1984</v>
      </c>
      <c r="I2215" t="s">
        <v>15440</v>
      </c>
      <c r="J2215" t="s">
        <v>2211</v>
      </c>
      <c r="K2215" t="s">
        <v>13256</v>
      </c>
      <c r="L2215">
        <v>0</v>
      </c>
      <c r="M2215">
        <v>1</v>
      </c>
      <c r="N2215" t="s">
        <v>49</v>
      </c>
      <c r="O2215" t="s">
        <v>479</v>
      </c>
      <c r="P2215">
        <v>0</v>
      </c>
      <c r="Q2215" t="s">
        <v>51</v>
      </c>
      <c r="R2215" t="s">
        <v>51</v>
      </c>
      <c r="S2215" t="s">
        <v>14106</v>
      </c>
      <c r="T2215">
        <v>0.52496554697173181</v>
      </c>
      <c r="U2215">
        <v>97</v>
      </c>
      <c r="V2215" t="s">
        <v>15481</v>
      </c>
      <c r="W2215" t="s">
        <v>15481</v>
      </c>
      <c r="X2215" t="s">
        <v>13243</v>
      </c>
      <c r="Y2215" s="102">
        <v>45993.385736689816</v>
      </c>
    </row>
    <row r="2216" spans="1:25" x14ac:dyDescent="0.25">
      <c r="A2216">
        <v>3775</v>
      </c>
      <c r="B2216" t="s">
        <v>5947</v>
      </c>
      <c r="C2216" t="s">
        <v>5948</v>
      </c>
      <c r="D2216" t="s">
        <v>5949</v>
      </c>
      <c r="E2216" t="s">
        <v>638</v>
      </c>
      <c r="F2216" t="s">
        <v>638</v>
      </c>
      <c r="G2216" t="s">
        <v>5950</v>
      </c>
      <c r="H2216">
        <v>1978</v>
      </c>
      <c r="I2216" t="s">
        <v>15470</v>
      </c>
      <c r="J2216" t="s">
        <v>2211</v>
      </c>
      <c r="K2216" t="s">
        <v>13280</v>
      </c>
      <c r="L2216">
        <v>0.25</v>
      </c>
      <c r="M2216">
        <v>1</v>
      </c>
      <c r="N2216" t="s">
        <v>49</v>
      </c>
      <c r="O2216" t="s">
        <v>479</v>
      </c>
      <c r="P2216">
        <v>0</v>
      </c>
      <c r="Q2216" t="s">
        <v>51</v>
      </c>
      <c r="R2216" t="s">
        <v>51</v>
      </c>
      <c r="S2216" t="s">
        <v>14106</v>
      </c>
      <c r="T2216">
        <v>3.6799783291322838</v>
      </c>
      <c r="U2216">
        <v>83</v>
      </c>
      <c r="V2216" t="s">
        <v>15481</v>
      </c>
      <c r="W2216" t="s">
        <v>15481</v>
      </c>
      <c r="X2216" t="s">
        <v>13243</v>
      </c>
      <c r="Y2216" s="102">
        <v>45993.385736689816</v>
      </c>
    </row>
    <row r="2217" spans="1:25" x14ac:dyDescent="0.25">
      <c r="A2217">
        <v>3776</v>
      </c>
      <c r="B2217" t="s">
        <v>5951</v>
      </c>
      <c r="C2217" t="s">
        <v>5952</v>
      </c>
      <c r="D2217" t="s">
        <v>5953</v>
      </c>
      <c r="E2217" t="s">
        <v>638</v>
      </c>
      <c r="F2217" t="s">
        <v>638</v>
      </c>
      <c r="G2217" t="s">
        <v>5954</v>
      </c>
      <c r="H2217">
        <v>1978</v>
      </c>
      <c r="I2217" t="s">
        <v>15440</v>
      </c>
      <c r="J2217" t="s">
        <v>2211</v>
      </c>
      <c r="K2217" t="s">
        <v>13256</v>
      </c>
      <c r="L2217">
        <v>0</v>
      </c>
      <c r="M2217">
        <v>1</v>
      </c>
      <c r="N2217" t="s">
        <v>49</v>
      </c>
      <c r="O2217" t="s">
        <v>479</v>
      </c>
      <c r="P2217">
        <v>0</v>
      </c>
      <c r="Q2217" t="s">
        <v>51</v>
      </c>
      <c r="R2217" t="s">
        <v>51</v>
      </c>
      <c r="S2217" t="s">
        <v>14107</v>
      </c>
      <c r="T2217">
        <v>0.16208827846521745</v>
      </c>
      <c r="U2217">
        <v>51</v>
      </c>
      <c r="V2217" t="s">
        <v>15481</v>
      </c>
      <c r="W2217" t="s">
        <v>15481</v>
      </c>
      <c r="X2217" t="s">
        <v>13243</v>
      </c>
      <c r="Y2217" s="102">
        <v>45993.385736689816</v>
      </c>
    </row>
    <row r="2218" spans="1:25" x14ac:dyDescent="0.25">
      <c r="A2218">
        <v>3777</v>
      </c>
      <c r="B2218" t="s">
        <v>5955</v>
      </c>
      <c r="C2218" t="s">
        <v>5956</v>
      </c>
      <c r="D2218" t="s">
        <v>5953</v>
      </c>
      <c r="E2218" t="s">
        <v>638</v>
      </c>
      <c r="F2218" t="s">
        <v>638</v>
      </c>
      <c r="G2218" t="s">
        <v>5954</v>
      </c>
      <c r="H2218">
        <v>1977</v>
      </c>
      <c r="I2218" t="s">
        <v>15440</v>
      </c>
      <c r="J2218" t="s">
        <v>2211</v>
      </c>
      <c r="K2218" t="s">
        <v>13256</v>
      </c>
      <c r="L2218">
        <v>0</v>
      </c>
      <c r="M2218">
        <v>1</v>
      </c>
      <c r="N2218" t="s">
        <v>49</v>
      </c>
      <c r="O2218" t="s">
        <v>479</v>
      </c>
      <c r="P2218">
        <v>0</v>
      </c>
      <c r="Q2218" t="s">
        <v>51</v>
      </c>
      <c r="R2218" t="s">
        <v>51</v>
      </c>
      <c r="S2218" t="s">
        <v>14107</v>
      </c>
      <c r="T2218">
        <v>0.47721031963120952</v>
      </c>
      <c r="U2218">
        <v>63</v>
      </c>
      <c r="V2218" t="s">
        <v>15481</v>
      </c>
      <c r="W2218" t="s">
        <v>15481</v>
      </c>
      <c r="X2218" t="s">
        <v>13243</v>
      </c>
      <c r="Y2218" s="102">
        <v>45993.385736689816</v>
      </c>
    </row>
    <row r="2219" spans="1:25" x14ac:dyDescent="0.25">
      <c r="A2219">
        <v>3778</v>
      </c>
      <c r="B2219" t="s">
        <v>16105</v>
      </c>
      <c r="C2219" t="s">
        <v>16106</v>
      </c>
      <c r="D2219" t="s">
        <v>16107</v>
      </c>
      <c r="E2219" t="s">
        <v>638</v>
      </c>
      <c r="F2219" t="s">
        <v>638</v>
      </c>
      <c r="G2219" t="s">
        <v>16108</v>
      </c>
      <c r="H2219">
        <v>1954</v>
      </c>
      <c r="I2219" t="s">
        <v>15450</v>
      </c>
      <c r="J2219" t="s">
        <v>928</v>
      </c>
      <c r="K2219" t="s">
        <v>13254</v>
      </c>
      <c r="L2219">
        <v>2.38</v>
      </c>
      <c r="M2219">
        <v>4</v>
      </c>
      <c r="N2219" t="s">
        <v>928</v>
      </c>
      <c r="O2219" t="s">
        <v>50</v>
      </c>
      <c r="P2219">
        <v>0</v>
      </c>
      <c r="Q2219" t="s">
        <v>51</v>
      </c>
      <c r="R2219" t="s">
        <v>51</v>
      </c>
      <c r="S2219" t="s">
        <v>16109</v>
      </c>
      <c r="T2219">
        <v>0.55175885165609628</v>
      </c>
      <c r="U2219">
        <v>101</v>
      </c>
      <c r="V2219" t="s">
        <v>15481</v>
      </c>
      <c r="W2219" t="s">
        <v>15481</v>
      </c>
      <c r="X2219" t="s">
        <v>13243</v>
      </c>
      <c r="Y2219" s="102">
        <v>45993.385736689816</v>
      </c>
    </row>
    <row r="2220" spans="1:25" x14ac:dyDescent="0.25">
      <c r="A2220">
        <v>3783</v>
      </c>
      <c r="B2220" t="s">
        <v>5957</v>
      </c>
      <c r="C2220" t="s">
        <v>5958</v>
      </c>
      <c r="D2220" t="s">
        <v>5959</v>
      </c>
      <c r="E2220" t="s">
        <v>638</v>
      </c>
      <c r="F2220" t="s">
        <v>638</v>
      </c>
      <c r="G2220" t="s">
        <v>5960</v>
      </c>
      <c r="H2220">
        <v>1954</v>
      </c>
      <c r="I2220" t="s">
        <v>15440</v>
      </c>
      <c r="J2220" t="s">
        <v>928</v>
      </c>
      <c r="K2220" t="s">
        <v>13254</v>
      </c>
      <c r="L2220">
        <v>1.25</v>
      </c>
      <c r="M2220">
        <v>3</v>
      </c>
      <c r="N2220" t="s">
        <v>928</v>
      </c>
      <c r="O2220" t="s">
        <v>50</v>
      </c>
      <c r="P2220">
        <v>0</v>
      </c>
      <c r="Q2220" t="s">
        <v>51</v>
      </c>
      <c r="R2220" t="s">
        <v>51</v>
      </c>
      <c r="S2220" t="s">
        <v>14108</v>
      </c>
      <c r="T2220">
        <v>0.33776303548516157</v>
      </c>
      <c r="U2220">
        <v>99</v>
      </c>
      <c r="V2220" t="s">
        <v>15481</v>
      </c>
      <c r="W2220" t="s">
        <v>15481</v>
      </c>
      <c r="X2220" t="s">
        <v>13243</v>
      </c>
      <c r="Y2220" s="102">
        <v>45993.385736689816</v>
      </c>
    </row>
    <row r="2221" spans="1:25" x14ac:dyDescent="0.25">
      <c r="A2221">
        <v>3784</v>
      </c>
      <c r="B2221" t="s">
        <v>5961</v>
      </c>
      <c r="C2221" t="s">
        <v>5962</v>
      </c>
      <c r="D2221" t="s">
        <v>5963</v>
      </c>
      <c r="E2221" t="s">
        <v>638</v>
      </c>
      <c r="F2221" t="s">
        <v>638</v>
      </c>
      <c r="G2221" t="s">
        <v>5964</v>
      </c>
      <c r="H2221">
        <v>2003</v>
      </c>
      <c r="I2221" t="s">
        <v>15440</v>
      </c>
      <c r="J2221" t="s">
        <v>2211</v>
      </c>
      <c r="K2221" t="s">
        <v>13256</v>
      </c>
      <c r="L2221">
        <v>0</v>
      </c>
      <c r="M2221">
        <v>1</v>
      </c>
      <c r="N2221" t="s">
        <v>49</v>
      </c>
      <c r="O2221" t="s">
        <v>479</v>
      </c>
      <c r="P2221">
        <v>0</v>
      </c>
      <c r="Q2221" t="s">
        <v>51</v>
      </c>
      <c r="R2221" t="s">
        <v>51</v>
      </c>
      <c r="S2221" t="s">
        <v>14109</v>
      </c>
      <c r="T2221">
        <v>0.17559380721178214</v>
      </c>
      <c r="U2221">
        <v>116.5</v>
      </c>
      <c r="V2221" t="s">
        <v>15481</v>
      </c>
      <c r="W2221" t="s">
        <v>15481</v>
      </c>
      <c r="X2221" t="s">
        <v>13243</v>
      </c>
      <c r="Y2221" s="102">
        <v>45993.385736689816</v>
      </c>
    </row>
    <row r="2222" spans="1:25" x14ac:dyDescent="0.25">
      <c r="A2222">
        <v>3785</v>
      </c>
      <c r="B2222" t="s">
        <v>5965</v>
      </c>
      <c r="C2222" t="s">
        <v>5966</v>
      </c>
      <c r="D2222" t="s">
        <v>5963</v>
      </c>
      <c r="E2222" t="s">
        <v>638</v>
      </c>
      <c r="F2222" t="s">
        <v>638</v>
      </c>
      <c r="G2222" t="s">
        <v>5967</v>
      </c>
      <c r="H2222">
        <v>1970</v>
      </c>
      <c r="I2222" t="s">
        <v>15440</v>
      </c>
      <c r="J2222" t="s">
        <v>928</v>
      </c>
      <c r="K2222" t="s">
        <v>13254</v>
      </c>
      <c r="L2222">
        <v>1.38</v>
      </c>
      <c r="M2222">
        <v>5</v>
      </c>
      <c r="N2222" t="s">
        <v>928</v>
      </c>
      <c r="O2222" t="s">
        <v>50</v>
      </c>
      <c r="P2222">
        <v>0</v>
      </c>
      <c r="Q2222" t="s">
        <v>51</v>
      </c>
      <c r="R2222" t="s">
        <v>51</v>
      </c>
      <c r="S2222" t="s">
        <v>14109</v>
      </c>
      <c r="T2222">
        <v>0.54981735787326291</v>
      </c>
      <c r="U2222">
        <v>146</v>
      </c>
      <c r="V2222" t="s">
        <v>15481</v>
      </c>
      <c r="W2222" t="s">
        <v>15481</v>
      </c>
      <c r="X2222" t="s">
        <v>13243</v>
      </c>
      <c r="Y2222" s="102">
        <v>45993.385736689816</v>
      </c>
    </row>
    <row r="2223" spans="1:25" x14ac:dyDescent="0.25">
      <c r="A2223">
        <v>3786</v>
      </c>
      <c r="B2223" t="s">
        <v>5968</v>
      </c>
      <c r="C2223" t="s">
        <v>5969</v>
      </c>
      <c r="D2223" t="s">
        <v>5970</v>
      </c>
      <c r="E2223" t="s">
        <v>638</v>
      </c>
      <c r="F2223" t="s">
        <v>638</v>
      </c>
      <c r="G2223" t="s">
        <v>5971</v>
      </c>
      <c r="H2223">
        <v>1996</v>
      </c>
      <c r="I2223" t="s">
        <v>15440</v>
      </c>
      <c r="J2223" t="s">
        <v>2179</v>
      </c>
      <c r="K2223" t="s">
        <v>13254</v>
      </c>
      <c r="L2223">
        <v>4</v>
      </c>
      <c r="M2223">
        <v>1</v>
      </c>
      <c r="N2223" t="s">
        <v>59</v>
      </c>
      <c r="O2223" t="s">
        <v>475</v>
      </c>
      <c r="P2223">
        <v>0</v>
      </c>
      <c r="Q2223" t="s">
        <v>51</v>
      </c>
      <c r="R2223" t="s">
        <v>51</v>
      </c>
      <c r="S2223" t="s">
        <v>14109</v>
      </c>
      <c r="T2223">
        <v>1.6905352850364852</v>
      </c>
      <c r="U2223">
        <v>61.3</v>
      </c>
      <c r="V2223" t="s">
        <v>15481</v>
      </c>
      <c r="W2223" t="s">
        <v>15481</v>
      </c>
      <c r="X2223" t="s">
        <v>13243</v>
      </c>
      <c r="Y2223" s="102">
        <v>45993.385736689816</v>
      </c>
    </row>
    <row r="2224" spans="1:25" x14ac:dyDescent="0.25">
      <c r="A2224">
        <v>3787</v>
      </c>
      <c r="B2224" t="s">
        <v>5972</v>
      </c>
      <c r="C2224" t="s">
        <v>5973</v>
      </c>
      <c r="D2224" t="s">
        <v>5974</v>
      </c>
      <c r="E2224" t="s">
        <v>638</v>
      </c>
      <c r="F2224" t="s">
        <v>638</v>
      </c>
      <c r="G2224" t="s">
        <v>5975</v>
      </c>
      <c r="H2224">
        <v>1970</v>
      </c>
      <c r="I2224" t="s">
        <v>15440</v>
      </c>
      <c r="J2224" t="s">
        <v>928</v>
      </c>
      <c r="K2224" t="s">
        <v>13254</v>
      </c>
      <c r="L2224">
        <v>1.5</v>
      </c>
      <c r="M2224">
        <v>1</v>
      </c>
      <c r="N2224" t="s">
        <v>59</v>
      </c>
      <c r="O2224" t="s">
        <v>50</v>
      </c>
      <c r="P2224">
        <v>0</v>
      </c>
      <c r="Q2224" t="s">
        <v>51</v>
      </c>
      <c r="R2224" t="s">
        <v>51</v>
      </c>
      <c r="S2224" t="s">
        <v>14110</v>
      </c>
      <c r="T2224">
        <v>0.81578505090483378</v>
      </c>
      <c r="U2224">
        <v>38.299999999999997</v>
      </c>
      <c r="V2224" t="s">
        <v>15481</v>
      </c>
      <c r="W2224" t="s">
        <v>15481</v>
      </c>
      <c r="X2224" t="s">
        <v>13243</v>
      </c>
      <c r="Y2224" s="102">
        <v>45993.385736689816</v>
      </c>
    </row>
    <row r="2225" spans="1:25" x14ac:dyDescent="0.25">
      <c r="A2225">
        <v>3788</v>
      </c>
      <c r="B2225" t="s">
        <v>5976</v>
      </c>
      <c r="C2225" t="s">
        <v>5977</v>
      </c>
      <c r="D2225" t="s">
        <v>5974</v>
      </c>
      <c r="E2225" t="s">
        <v>638</v>
      </c>
      <c r="F2225" t="s">
        <v>638</v>
      </c>
      <c r="G2225" t="s">
        <v>5978</v>
      </c>
      <c r="H2225">
        <v>1974</v>
      </c>
      <c r="I2225" t="s">
        <v>15440</v>
      </c>
      <c r="J2225" t="s">
        <v>928</v>
      </c>
      <c r="K2225" t="s">
        <v>13254</v>
      </c>
      <c r="L2225">
        <v>1.69</v>
      </c>
      <c r="M2225">
        <v>1</v>
      </c>
      <c r="N2225" t="s">
        <v>59</v>
      </c>
      <c r="O2225" t="s">
        <v>50</v>
      </c>
      <c r="P2225">
        <v>0</v>
      </c>
      <c r="Q2225" t="s">
        <v>51</v>
      </c>
      <c r="R2225" t="s">
        <v>51</v>
      </c>
      <c r="S2225" t="s">
        <v>14110</v>
      </c>
      <c r="T2225">
        <v>0.90950667027991938</v>
      </c>
      <c r="U2225">
        <v>34</v>
      </c>
      <c r="V2225" t="s">
        <v>15481</v>
      </c>
      <c r="W2225" t="s">
        <v>15481</v>
      </c>
      <c r="X2225" t="s">
        <v>13243</v>
      </c>
      <c r="Y2225" s="102">
        <v>45993.385736689816</v>
      </c>
    </row>
    <row r="2226" spans="1:25" x14ac:dyDescent="0.25">
      <c r="A2226">
        <v>3789</v>
      </c>
      <c r="B2226" t="s">
        <v>5979</v>
      </c>
      <c r="C2226" t="s">
        <v>5980</v>
      </c>
      <c r="D2226" t="s">
        <v>5981</v>
      </c>
      <c r="E2226" t="s">
        <v>638</v>
      </c>
      <c r="F2226" t="s">
        <v>638</v>
      </c>
      <c r="G2226" t="s">
        <v>5982</v>
      </c>
      <c r="H2226">
        <v>1978</v>
      </c>
      <c r="I2226" t="s">
        <v>15440</v>
      </c>
      <c r="J2226" t="s">
        <v>2211</v>
      </c>
      <c r="K2226" t="s">
        <v>13256</v>
      </c>
      <c r="L2226">
        <v>0</v>
      </c>
      <c r="M2226">
        <v>1</v>
      </c>
      <c r="N2226" t="s">
        <v>49</v>
      </c>
      <c r="O2226" t="s">
        <v>479</v>
      </c>
      <c r="P2226">
        <v>0</v>
      </c>
      <c r="Q2226" t="s">
        <v>51</v>
      </c>
      <c r="R2226" t="s">
        <v>51</v>
      </c>
      <c r="S2226" t="s">
        <v>14111</v>
      </c>
      <c r="T2226">
        <v>0.24971110050855833</v>
      </c>
      <c r="U2226">
        <v>56</v>
      </c>
      <c r="V2226" t="s">
        <v>15481</v>
      </c>
      <c r="W2226" t="s">
        <v>15481</v>
      </c>
      <c r="X2226" t="s">
        <v>13243</v>
      </c>
      <c r="Y2226" s="102">
        <v>45993.385736689816</v>
      </c>
    </row>
    <row r="2227" spans="1:25" x14ac:dyDescent="0.25">
      <c r="A2227">
        <v>3790</v>
      </c>
      <c r="B2227" t="s">
        <v>5983</v>
      </c>
      <c r="C2227" t="s">
        <v>5984</v>
      </c>
      <c r="D2227" t="s">
        <v>5985</v>
      </c>
      <c r="E2227" t="s">
        <v>638</v>
      </c>
      <c r="F2227" t="s">
        <v>638</v>
      </c>
      <c r="G2227" t="s">
        <v>5986</v>
      </c>
      <c r="H2227">
        <v>1949</v>
      </c>
      <c r="I2227" t="s">
        <v>15440</v>
      </c>
      <c r="J2227" t="s">
        <v>928</v>
      </c>
      <c r="K2227" t="s">
        <v>13254</v>
      </c>
      <c r="L2227">
        <v>2.25</v>
      </c>
      <c r="M2227">
        <v>1</v>
      </c>
      <c r="N2227" t="s">
        <v>928</v>
      </c>
      <c r="O2227" t="s">
        <v>50</v>
      </c>
      <c r="P2227">
        <v>0</v>
      </c>
      <c r="Q2227" t="s">
        <v>51</v>
      </c>
      <c r="R2227" t="s">
        <v>51</v>
      </c>
      <c r="S2227" t="s">
        <v>14112</v>
      </c>
      <c r="T2227">
        <v>0.10048621354779212</v>
      </c>
      <c r="U2227">
        <v>32.5</v>
      </c>
      <c r="V2227" t="s">
        <v>15481</v>
      </c>
      <c r="W2227" t="s">
        <v>15481</v>
      </c>
      <c r="X2227" t="s">
        <v>13243</v>
      </c>
      <c r="Y2227" s="102">
        <v>45993.385736689816</v>
      </c>
    </row>
    <row r="2228" spans="1:25" x14ac:dyDescent="0.25">
      <c r="A2228">
        <v>3792</v>
      </c>
      <c r="B2228" t="s">
        <v>5987</v>
      </c>
      <c r="C2228" t="s">
        <v>5988</v>
      </c>
      <c r="D2228" t="s">
        <v>5989</v>
      </c>
      <c r="E2228" t="s">
        <v>638</v>
      </c>
      <c r="F2228" t="s">
        <v>638</v>
      </c>
      <c r="G2228" t="s">
        <v>5990</v>
      </c>
      <c r="H2228">
        <v>1975</v>
      </c>
      <c r="I2228" t="s">
        <v>15440</v>
      </c>
      <c r="J2228" t="s">
        <v>2211</v>
      </c>
      <c r="K2228" t="s">
        <v>13256</v>
      </c>
      <c r="L2228">
        <v>0</v>
      </c>
      <c r="M2228">
        <v>1</v>
      </c>
      <c r="N2228" t="s">
        <v>49</v>
      </c>
      <c r="O2228" t="s">
        <v>479</v>
      </c>
      <c r="P2228">
        <v>0</v>
      </c>
      <c r="Q2228" t="s">
        <v>51</v>
      </c>
      <c r="R2228" t="s">
        <v>51</v>
      </c>
      <c r="S2228" t="s">
        <v>14113</v>
      </c>
      <c r="T2228">
        <v>0.38678032271480184</v>
      </c>
      <c r="U2228">
        <v>25</v>
      </c>
      <c r="V2228" t="s">
        <v>15481</v>
      </c>
      <c r="W2228" t="s">
        <v>15481</v>
      </c>
      <c r="X2228" t="s">
        <v>13243</v>
      </c>
      <c r="Y2228" s="102">
        <v>45993.385736689816</v>
      </c>
    </row>
    <row r="2229" spans="1:25" x14ac:dyDescent="0.25">
      <c r="A2229">
        <v>3793</v>
      </c>
      <c r="B2229" t="s">
        <v>5991</v>
      </c>
      <c r="C2229" t="s">
        <v>5992</v>
      </c>
      <c r="D2229" t="s">
        <v>5993</v>
      </c>
      <c r="E2229" t="s">
        <v>638</v>
      </c>
      <c r="F2229" t="s">
        <v>638</v>
      </c>
      <c r="G2229" t="s">
        <v>638</v>
      </c>
      <c r="H2229">
        <v>2002</v>
      </c>
      <c r="I2229" t="s">
        <v>15440</v>
      </c>
      <c r="J2229" t="s">
        <v>2211</v>
      </c>
      <c r="K2229" t="s">
        <v>13256</v>
      </c>
      <c r="L2229">
        <v>0</v>
      </c>
      <c r="M2229">
        <v>1</v>
      </c>
      <c r="N2229" t="s">
        <v>49</v>
      </c>
      <c r="O2229" t="s">
        <v>2759</v>
      </c>
      <c r="P2229">
        <v>0</v>
      </c>
      <c r="Q2229" t="s">
        <v>51</v>
      </c>
      <c r="R2229" t="s">
        <v>51</v>
      </c>
      <c r="S2229" t="s">
        <v>14114</v>
      </c>
      <c r="T2229">
        <v>7.659375653239367E-2</v>
      </c>
      <c r="U2229">
        <v>64.900000000000006</v>
      </c>
      <c r="V2229" t="s">
        <v>15481</v>
      </c>
      <c r="W2229" t="s">
        <v>15481</v>
      </c>
      <c r="X2229" t="s">
        <v>13243</v>
      </c>
      <c r="Y2229" s="102">
        <v>45993.385736689816</v>
      </c>
    </row>
    <row r="2230" spans="1:25" x14ac:dyDescent="0.25">
      <c r="A2230">
        <v>3794</v>
      </c>
      <c r="B2230" t="s">
        <v>5994</v>
      </c>
      <c r="C2230" t="s">
        <v>4548</v>
      </c>
      <c r="D2230" t="s">
        <v>5995</v>
      </c>
      <c r="E2230" t="s">
        <v>1292</v>
      </c>
      <c r="F2230" t="s">
        <v>5996</v>
      </c>
      <c r="G2230" t="s">
        <v>5997</v>
      </c>
      <c r="H2230">
        <v>1916</v>
      </c>
      <c r="I2230" t="s">
        <v>15450</v>
      </c>
      <c r="J2230" t="s">
        <v>2179</v>
      </c>
      <c r="K2230" t="s">
        <v>13254</v>
      </c>
      <c r="L2230">
        <v>4</v>
      </c>
      <c r="M2230">
        <v>1</v>
      </c>
      <c r="N2230" t="s">
        <v>59</v>
      </c>
      <c r="O2230" t="s">
        <v>2278</v>
      </c>
      <c r="P2230">
        <v>0</v>
      </c>
      <c r="Q2230" t="s">
        <v>51</v>
      </c>
      <c r="R2230" t="s">
        <v>51</v>
      </c>
      <c r="S2230" t="s">
        <v>14115</v>
      </c>
      <c r="T2230">
        <v>24.628539957012293</v>
      </c>
      <c r="U2230">
        <v>143</v>
      </c>
      <c r="V2230" t="s">
        <v>15481</v>
      </c>
      <c r="W2230" t="s">
        <v>15481</v>
      </c>
      <c r="X2230" t="s">
        <v>13243</v>
      </c>
      <c r="Y2230" s="102">
        <v>45993.385736689816</v>
      </c>
    </row>
    <row r="2231" spans="1:25" x14ac:dyDescent="0.25">
      <c r="A2231">
        <v>3795</v>
      </c>
      <c r="B2231" t="s">
        <v>5998</v>
      </c>
      <c r="C2231" t="s">
        <v>5999</v>
      </c>
      <c r="D2231" t="s">
        <v>6000</v>
      </c>
      <c r="E2231" t="s">
        <v>1292</v>
      </c>
      <c r="F2231" t="s">
        <v>5996</v>
      </c>
      <c r="G2231" t="s">
        <v>6001</v>
      </c>
      <c r="H2231">
        <v>1970</v>
      </c>
      <c r="I2231" t="s">
        <v>15450</v>
      </c>
      <c r="J2231" t="s">
        <v>928</v>
      </c>
      <c r="K2231" t="s">
        <v>928</v>
      </c>
      <c r="L2231">
        <v>3</v>
      </c>
      <c r="M2231">
        <v>2</v>
      </c>
      <c r="N2231" t="s">
        <v>928</v>
      </c>
      <c r="O2231" t="s">
        <v>50</v>
      </c>
      <c r="P2231">
        <v>0</v>
      </c>
      <c r="Q2231" t="s">
        <v>51</v>
      </c>
      <c r="R2231" t="s">
        <v>51</v>
      </c>
      <c r="S2231" t="s">
        <v>14116</v>
      </c>
      <c r="T2231">
        <v>0.31667030852349393</v>
      </c>
      <c r="U2231">
        <v>151</v>
      </c>
      <c r="V2231" t="s">
        <v>15481</v>
      </c>
      <c r="W2231" t="s">
        <v>15481</v>
      </c>
      <c r="X2231" t="s">
        <v>13243</v>
      </c>
      <c r="Y2231" s="102">
        <v>45993.385736689816</v>
      </c>
    </row>
    <row r="2232" spans="1:25" x14ac:dyDescent="0.25">
      <c r="A2232">
        <v>3796</v>
      </c>
      <c r="B2232" t="s">
        <v>6002</v>
      </c>
      <c r="C2232" t="s">
        <v>6003</v>
      </c>
      <c r="D2232" t="s">
        <v>6004</v>
      </c>
      <c r="E2232" t="s">
        <v>1292</v>
      </c>
      <c r="F2232" t="s">
        <v>5996</v>
      </c>
      <c r="G2232" t="s">
        <v>6005</v>
      </c>
      <c r="H2232">
        <v>1992</v>
      </c>
      <c r="I2232" t="s">
        <v>15440</v>
      </c>
      <c r="J2232" t="s">
        <v>48</v>
      </c>
      <c r="K2232" t="s">
        <v>13251</v>
      </c>
      <c r="L2232">
        <v>0</v>
      </c>
      <c r="M2232">
        <v>2</v>
      </c>
      <c r="N2232" t="s">
        <v>49</v>
      </c>
      <c r="O2232" t="s">
        <v>50</v>
      </c>
      <c r="P2232">
        <v>0</v>
      </c>
      <c r="Q2232" t="s">
        <v>51</v>
      </c>
      <c r="R2232" t="s">
        <v>51</v>
      </c>
      <c r="S2232" t="s">
        <v>14117</v>
      </c>
      <c r="T2232">
        <v>1.4227034020533178</v>
      </c>
      <c r="U2232">
        <v>154</v>
      </c>
      <c r="V2232" t="s">
        <v>15481</v>
      </c>
      <c r="W2232" t="s">
        <v>15481</v>
      </c>
      <c r="X2232" t="s">
        <v>13243</v>
      </c>
      <c r="Y2232" s="102">
        <v>45993.385736689816</v>
      </c>
    </row>
    <row r="2233" spans="1:25" x14ac:dyDescent="0.25">
      <c r="A2233">
        <v>3797</v>
      </c>
      <c r="B2233" t="s">
        <v>14118</v>
      </c>
      <c r="C2233" t="s">
        <v>6006</v>
      </c>
      <c r="D2233" t="s">
        <v>6007</v>
      </c>
      <c r="E2233" t="s">
        <v>1292</v>
      </c>
      <c r="F2233" t="s">
        <v>5996</v>
      </c>
      <c r="G2233" t="s">
        <v>6008</v>
      </c>
      <c r="H2233">
        <v>2016</v>
      </c>
      <c r="I2233" t="s">
        <v>15441</v>
      </c>
      <c r="J2233" t="s">
        <v>48</v>
      </c>
      <c r="K2233" t="s">
        <v>13251</v>
      </c>
      <c r="L2233">
        <v>0</v>
      </c>
      <c r="M2233">
        <v>3</v>
      </c>
      <c r="N2233" t="s">
        <v>2396</v>
      </c>
      <c r="O2233" t="s">
        <v>479</v>
      </c>
      <c r="P2233">
        <v>0</v>
      </c>
      <c r="Q2233" t="s">
        <v>51</v>
      </c>
      <c r="R2233" t="s">
        <v>51</v>
      </c>
      <c r="S2233" t="s">
        <v>14119</v>
      </c>
      <c r="T2233">
        <v>0.32766139000176531</v>
      </c>
      <c r="U2233">
        <v>175</v>
      </c>
      <c r="V2233" t="s">
        <v>15481</v>
      </c>
      <c r="W2233" t="s">
        <v>15481</v>
      </c>
      <c r="X2233" t="s">
        <v>13243</v>
      </c>
      <c r="Y2233" s="102">
        <v>45993.385736689816</v>
      </c>
    </row>
    <row r="2234" spans="1:25" x14ac:dyDescent="0.25">
      <c r="A2234">
        <v>3798</v>
      </c>
      <c r="B2234" t="s">
        <v>15595</v>
      </c>
      <c r="C2234" t="s">
        <v>15596</v>
      </c>
      <c r="D2234" t="s">
        <v>6009</v>
      </c>
      <c r="E2234" t="s">
        <v>1292</v>
      </c>
      <c r="F2234" t="s">
        <v>5996</v>
      </c>
      <c r="G2234" t="s">
        <v>15597</v>
      </c>
      <c r="H2234">
        <v>2021</v>
      </c>
      <c r="I2234" t="s">
        <v>15441</v>
      </c>
      <c r="J2234" t="s">
        <v>2211</v>
      </c>
      <c r="K2234" t="s">
        <v>13256</v>
      </c>
      <c r="L2234">
        <v>0</v>
      </c>
      <c r="M2234">
        <v>1</v>
      </c>
      <c r="N2234" t="s">
        <v>165</v>
      </c>
      <c r="O2234" t="s">
        <v>479</v>
      </c>
      <c r="P2234">
        <v>0</v>
      </c>
      <c r="Q2234" t="s">
        <v>51</v>
      </c>
      <c r="R2234" t="s">
        <v>51</v>
      </c>
      <c r="S2234" t="s">
        <v>14120</v>
      </c>
      <c r="T2234">
        <v>0.12353863219149168</v>
      </c>
      <c r="U2234">
        <v>78</v>
      </c>
      <c r="V2234" t="s">
        <v>15481</v>
      </c>
      <c r="W2234" t="s">
        <v>15481</v>
      </c>
      <c r="X2234" t="s">
        <v>13243</v>
      </c>
      <c r="Y2234" s="102">
        <v>45993.385736689816</v>
      </c>
    </row>
    <row r="2235" spans="1:25" x14ac:dyDescent="0.25">
      <c r="A2235">
        <v>3799</v>
      </c>
      <c r="B2235" t="s">
        <v>6010</v>
      </c>
      <c r="C2235" t="s">
        <v>6011</v>
      </c>
      <c r="D2235" t="s">
        <v>6012</v>
      </c>
      <c r="E2235" t="s">
        <v>1292</v>
      </c>
      <c r="F2235" t="s">
        <v>5996</v>
      </c>
      <c r="G2235" t="s">
        <v>6013</v>
      </c>
      <c r="H2235">
        <v>2013</v>
      </c>
      <c r="I2235" t="s">
        <v>15440</v>
      </c>
      <c r="J2235" t="s">
        <v>2211</v>
      </c>
      <c r="K2235" t="s">
        <v>13251</v>
      </c>
      <c r="L2235">
        <v>0</v>
      </c>
      <c r="M2235">
        <v>1</v>
      </c>
      <c r="N2235" t="s">
        <v>49</v>
      </c>
      <c r="O2235" t="s">
        <v>479</v>
      </c>
      <c r="P2235">
        <v>0</v>
      </c>
      <c r="Q2235" t="s">
        <v>51</v>
      </c>
      <c r="R2235" t="s">
        <v>51</v>
      </c>
      <c r="S2235" t="s">
        <v>14121</v>
      </c>
      <c r="T2235">
        <v>0.84129014694775894</v>
      </c>
      <c r="U2235">
        <v>120.4</v>
      </c>
      <c r="V2235" t="s">
        <v>15481</v>
      </c>
      <c r="W2235" t="s">
        <v>15481</v>
      </c>
      <c r="X2235" t="s">
        <v>13243</v>
      </c>
      <c r="Y2235" s="102">
        <v>45993.385736689816</v>
      </c>
    </row>
    <row r="2236" spans="1:25" x14ac:dyDescent="0.25">
      <c r="A2236">
        <v>3800</v>
      </c>
      <c r="B2236" t="s">
        <v>6014</v>
      </c>
      <c r="C2236" t="s">
        <v>6015</v>
      </c>
      <c r="D2236" t="s">
        <v>6012</v>
      </c>
      <c r="E2236" t="s">
        <v>1292</v>
      </c>
      <c r="F2236" t="s">
        <v>5996</v>
      </c>
      <c r="G2236" t="s">
        <v>6013</v>
      </c>
      <c r="H2236">
        <v>1916</v>
      </c>
      <c r="I2236" t="s">
        <v>15450</v>
      </c>
      <c r="J2236" t="s">
        <v>2179</v>
      </c>
      <c r="K2236" t="s">
        <v>13254</v>
      </c>
      <c r="L2236">
        <v>4</v>
      </c>
      <c r="M2236">
        <v>1</v>
      </c>
      <c r="N2236" t="s">
        <v>59</v>
      </c>
      <c r="O2236" t="s">
        <v>2278</v>
      </c>
      <c r="P2236">
        <v>0</v>
      </c>
      <c r="Q2236" t="s">
        <v>51</v>
      </c>
      <c r="R2236" t="s">
        <v>51</v>
      </c>
      <c r="S2236" t="s">
        <v>14122</v>
      </c>
      <c r="T2236">
        <v>1.2486802142976181</v>
      </c>
      <c r="U2236">
        <v>143</v>
      </c>
      <c r="V2236" t="s">
        <v>15481</v>
      </c>
      <c r="W2236" t="s">
        <v>15481</v>
      </c>
      <c r="X2236" t="s">
        <v>13243</v>
      </c>
      <c r="Y2236" s="102">
        <v>45993.385736689816</v>
      </c>
    </row>
    <row r="2237" spans="1:25" x14ac:dyDescent="0.25">
      <c r="A2237">
        <v>3801</v>
      </c>
      <c r="B2237" t="s">
        <v>14123</v>
      </c>
      <c r="C2237" t="s">
        <v>6016</v>
      </c>
      <c r="D2237" t="s">
        <v>6017</v>
      </c>
      <c r="E2237" t="s">
        <v>1292</v>
      </c>
      <c r="F2237" t="s">
        <v>5996</v>
      </c>
      <c r="G2237" t="s">
        <v>6018</v>
      </c>
      <c r="H2237">
        <v>2017</v>
      </c>
      <c r="I2237" t="s">
        <v>15441</v>
      </c>
      <c r="J2237" t="s">
        <v>48</v>
      </c>
      <c r="K2237" t="s">
        <v>13325</v>
      </c>
      <c r="L2237">
        <v>0</v>
      </c>
      <c r="M2237">
        <v>3</v>
      </c>
      <c r="N2237" t="s">
        <v>59</v>
      </c>
      <c r="O2237" t="s">
        <v>50</v>
      </c>
      <c r="P2237">
        <v>0</v>
      </c>
      <c r="Q2237" t="s">
        <v>51</v>
      </c>
      <c r="R2237" t="s">
        <v>51</v>
      </c>
      <c r="S2237" t="s">
        <v>14124</v>
      </c>
      <c r="T2237">
        <v>0.7110435727407407</v>
      </c>
      <c r="U2237">
        <v>212</v>
      </c>
      <c r="V2237" t="s">
        <v>15481</v>
      </c>
      <c r="W2237" t="s">
        <v>15481</v>
      </c>
      <c r="X2237" t="s">
        <v>13243</v>
      </c>
      <c r="Y2237" s="102">
        <v>45993.385736689816</v>
      </c>
    </row>
    <row r="2238" spans="1:25" x14ac:dyDescent="0.25">
      <c r="A2238">
        <v>3802</v>
      </c>
      <c r="B2238" t="s">
        <v>6019</v>
      </c>
      <c r="C2238" t="s">
        <v>6020</v>
      </c>
      <c r="D2238" t="s">
        <v>6021</v>
      </c>
      <c r="E2238" t="s">
        <v>1292</v>
      </c>
      <c r="F2238" t="s">
        <v>5996</v>
      </c>
      <c r="G2238" t="s">
        <v>6022</v>
      </c>
      <c r="H2238">
        <v>1988</v>
      </c>
      <c r="I2238" t="s">
        <v>15441</v>
      </c>
      <c r="J2238" t="s">
        <v>48</v>
      </c>
      <c r="K2238" t="s">
        <v>13251</v>
      </c>
      <c r="L2238">
        <v>0</v>
      </c>
      <c r="M2238">
        <v>3</v>
      </c>
      <c r="N2238" t="s">
        <v>73</v>
      </c>
      <c r="O2238" t="s">
        <v>50</v>
      </c>
      <c r="P2238">
        <v>0</v>
      </c>
      <c r="Q2238" t="s">
        <v>51</v>
      </c>
      <c r="R2238" t="s">
        <v>51</v>
      </c>
      <c r="S2238" t="s">
        <v>14125</v>
      </c>
      <c r="T2238">
        <v>1.757318047337699</v>
      </c>
      <c r="U2238">
        <v>132</v>
      </c>
      <c r="V2238" t="s">
        <v>15481</v>
      </c>
      <c r="W2238" t="s">
        <v>15481</v>
      </c>
      <c r="X2238" t="s">
        <v>13243</v>
      </c>
      <c r="Y2238" s="102">
        <v>45993.385736689816</v>
      </c>
    </row>
    <row r="2239" spans="1:25" x14ac:dyDescent="0.25">
      <c r="A2239">
        <v>3803</v>
      </c>
      <c r="B2239" t="s">
        <v>16110</v>
      </c>
      <c r="C2239" t="s">
        <v>16111</v>
      </c>
      <c r="D2239" t="s">
        <v>16112</v>
      </c>
      <c r="E2239" t="s">
        <v>1292</v>
      </c>
      <c r="F2239" t="s">
        <v>5996</v>
      </c>
      <c r="G2239" t="s">
        <v>16113</v>
      </c>
      <c r="H2239">
        <v>2025</v>
      </c>
      <c r="I2239" t="s">
        <v>15441</v>
      </c>
      <c r="J2239" t="s">
        <v>48</v>
      </c>
      <c r="K2239" t="s">
        <v>13256</v>
      </c>
      <c r="L2239">
        <v>0</v>
      </c>
      <c r="M2239">
        <v>2</v>
      </c>
      <c r="N2239" t="s">
        <v>49</v>
      </c>
      <c r="O2239" t="s">
        <v>50</v>
      </c>
      <c r="P2239">
        <v>0</v>
      </c>
      <c r="Q2239" t="s">
        <v>51</v>
      </c>
      <c r="R2239" t="s">
        <v>51</v>
      </c>
      <c r="S2239" t="s">
        <v>16114</v>
      </c>
      <c r="T2239">
        <v>6.3991829151068519E-2</v>
      </c>
      <c r="U2239">
        <v>205</v>
      </c>
      <c r="V2239" t="s">
        <v>15481</v>
      </c>
      <c r="W2239" t="s">
        <v>15481</v>
      </c>
      <c r="X2239" t="s">
        <v>13243</v>
      </c>
      <c r="Y2239" s="102">
        <v>45993.385736689816</v>
      </c>
    </row>
    <row r="2240" spans="1:25" x14ac:dyDescent="0.25">
      <c r="A2240">
        <v>3805</v>
      </c>
      <c r="B2240" t="s">
        <v>6023</v>
      </c>
      <c r="C2240" t="s">
        <v>6024</v>
      </c>
      <c r="D2240" t="s">
        <v>6025</v>
      </c>
      <c r="E2240" t="s">
        <v>1292</v>
      </c>
      <c r="F2240" t="s">
        <v>5996</v>
      </c>
      <c r="G2240" t="s">
        <v>6026</v>
      </c>
      <c r="H2240">
        <v>1995</v>
      </c>
      <c r="I2240" t="s">
        <v>15440</v>
      </c>
      <c r="J2240" t="s">
        <v>2211</v>
      </c>
      <c r="K2240" t="s">
        <v>13251</v>
      </c>
      <c r="L2240">
        <v>0</v>
      </c>
      <c r="M2240">
        <v>2</v>
      </c>
      <c r="N2240" t="s">
        <v>49</v>
      </c>
      <c r="O2240" t="s">
        <v>479</v>
      </c>
      <c r="P2240">
        <v>0</v>
      </c>
      <c r="Q2240" t="s">
        <v>51</v>
      </c>
      <c r="R2240" t="s">
        <v>51</v>
      </c>
      <c r="S2240" t="s">
        <v>14126</v>
      </c>
      <c r="T2240">
        <v>1.2450717793366912</v>
      </c>
      <c r="U2240">
        <v>169</v>
      </c>
      <c r="V2240" t="s">
        <v>15481</v>
      </c>
      <c r="W2240" t="s">
        <v>15481</v>
      </c>
      <c r="X2240" t="s">
        <v>13243</v>
      </c>
      <c r="Y2240" s="102">
        <v>45993.385736689816</v>
      </c>
    </row>
    <row r="2241" spans="1:25" x14ac:dyDescent="0.25">
      <c r="A2241">
        <v>3806</v>
      </c>
      <c r="B2241" t="s">
        <v>6027</v>
      </c>
      <c r="C2241" t="s">
        <v>6028</v>
      </c>
      <c r="D2241" t="s">
        <v>6029</v>
      </c>
      <c r="E2241" t="s">
        <v>1292</v>
      </c>
      <c r="F2241" t="s">
        <v>5996</v>
      </c>
      <c r="G2241" t="s">
        <v>6030</v>
      </c>
      <c r="H2241">
        <v>2009</v>
      </c>
      <c r="I2241" t="s">
        <v>15440</v>
      </c>
      <c r="J2241" t="s">
        <v>2211</v>
      </c>
      <c r="K2241" t="s">
        <v>13251</v>
      </c>
      <c r="L2241">
        <v>0</v>
      </c>
      <c r="M2241">
        <v>3</v>
      </c>
      <c r="N2241" t="s">
        <v>49</v>
      </c>
      <c r="O2241" t="s">
        <v>479</v>
      </c>
      <c r="P2241">
        <v>0</v>
      </c>
      <c r="Q2241" t="s">
        <v>51</v>
      </c>
      <c r="R2241" t="s">
        <v>51</v>
      </c>
      <c r="S2241" t="s">
        <v>13428</v>
      </c>
      <c r="T2241">
        <v>6.2115801633656629</v>
      </c>
      <c r="U2241">
        <v>224.2</v>
      </c>
      <c r="V2241" t="s">
        <v>15481</v>
      </c>
      <c r="W2241" t="s">
        <v>15481</v>
      </c>
      <c r="X2241" t="s">
        <v>13243</v>
      </c>
      <c r="Y2241" s="102">
        <v>45993.385736689816</v>
      </c>
    </row>
    <row r="2242" spans="1:25" x14ac:dyDescent="0.25">
      <c r="A2242">
        <v>3807</v>
      </c>
      <c r="B2242" t="s">
        <v>6031</v>
      </c>
      <c r="C2242" t="s">
        <v>6032</v>
      </c>
      <c r="D2242" t="s">
        <v>6033</v>
      </c>
      <c r="E2242" t="s">
        <v>1292</v>
      </c>
      <c r="F2242" t="s">
        <v>5996</v>
      </c>
      <c r="G2242" t="s">
        <v>6034</v>
      </c>
      <c r="H2242">
        <v>2013</v>
      </c>
      <c r="I2242" t="s">
        <v>15440</v>
      </c>
      <c r="J2242" t="s">
        <v>2211</v>
      </c>
      <c r="K2242" t="s">
        <v>13251</v>
      </c>
      <c r="L2242">
        <v>0</v>
      </c>
      <c r="M2242">
        <v>1</v>
      </c>
      <c r="N2242" t="s">
        <v>49</v>
      </c>
      <c r="O2242" t="s">
        <v>479</v>
      </c>
      <c r="P2242">
        <v>0</v>
      </c>
      <c r="Q2242" t="s">
        <v>51</v>
      </c>
      <c r="R2242" t="s">
        <v>51</v>
      </c>
      <c r="S2242" t="s">
        <v>14127</v>
      </c>
      <c r="T2242">
        <v>3.0648657801736458E-2</v>
      </c>
      <c r="U2242">
        <v>116.6</v>
      </c>
      <c r="V2242" t="s">
        <v>15481</v>
      </c>
      <c r="W2242" t="s">
        <v>15481</v>
      </c>
      <c r="X2242" t="s">
        <v>13243</v>
      </c>
      <c r="Y2242" s="102">
        <v>45993.385736689816</v>
      </c>
    </row>
    <row r="2243" spans="1:25" x14ac:dyDescent="0.25">
      <c r="A2243">
        <v>3808</v>
      </c>
      <c r="B2243" t="s">
        <v>6035</v>
      </c>
      <c r="C2243" t="s">
        <v>6036</v>
      </c>
      <c r="D2243" t="s">
        <v>6037</v>
      </c>
      <c r="E2243" t="s">
        <v>45</v>
      </c>
      <c r="F2243" t="s">
        <v>1228</v>
      </c>
      <c r="G2243" t="s">
        <v>6038</v>
      </c>
      <c r="H2243">
        <v>1955</v>
      </c>
      <c r="I2243" t="s">
        <v>15470</v>
      </c>
      <c r="J2243" t="s">
        <v>928</v>
      </c>
      <c r="K2243" t="s">
        <v>13254</v>
      </c>
      <c r="L2243">
        <v>5</v>
      </c>
      <c r="M2243">
        <v>2</v>
      </c>
      <c r="N2243" t="s">
        <v>928</v>
      </c>
      <c r="O2243" t="s">
        <v>50</v>
      </c>
      <c r="P2243">
        <v>0</v>
      </c>
      <c r="Q2243" t="s">
        <v>51</v>
      </c>
      <c r="R2243" t="s">
        <v>51</v>
      </c>
      <c r="S2243" t="s">
        <v>14128</v>
      </c>
      <c r="T2243">
        <v>0.27580108139440207</v>
      </c>
      <c r="U2243">
        <v>52</v>
      </c>
      <c r="V2243" t="s">
        <v>15481</v>
      </c>
      <c r="W2243" t="s">
        <v>15481</v>
      </c>
      <c r="X2243" t="s">
        <v>13243</v>
      </c>
      <c r="Y2243" s="102">
        <v>45993.385736689816</v>
      </c>
    </row>
    <row r="2244" spans="1:25" x14ac:dyDescent="0.25">
      <c r="A2244">
        <v>3809</v>
      </c>
      <c r="B2244" t="s">
        <v>6039</v>
      </c>
      <c r="C2244" t="s">
        <v>6040</v>
      </c>
      <c r="D2244" t="s">
        <v>6037</v>
      </c>
      <c r="E2244" t="s">
        <v>45</v>
      </c>
      <c r="F2244" t="s">
        <v>1228</v>
      </c>
      <c r="G2244" t="s">
        <v>6041</v>
      </c>
      <c r="H2244">
        <v>1955</v>
      </c>
      <c r="I2244" t="s">
        <v>15470</v>
      </c>
      <c r="J2244" t="s">
        <v>48</v>
      </c>
      <c r="K2244" t="s">
        <v>13254</v>
      </c>
      <c r="L2244">
        <v>3</v>
      </c>
      <c r="M2244">
        <v>3</v>
      </c>
      <c r="N2244" t="s">
        <v>64</v>
      </c>
      <c r="O2244" t="s">
        <v>479</v>
      </c>
      <c r="P2244">
        <v>0</v>
      </c>
      <c r="Q2244" t="s">
        <v>51</v>
      </c>
      <c r="R2244" t="s">
        <v>51</v>
      </c>
      <c r="S2244" t="s">
        <v>14128</v>
      </c>
      <c r="T2244">
        <v>3.7558541249260395</v>
      </c>
      <c r="U2244">
        <v>70.7</v>
      </c>
      <c r="V2244" t="s">
        <v>15481</v>
      </c>
      <c r="W2244" t="s">
        <v>15481</v>
      </c>
      <c r="X2244" t="s">
        <v>13243</v>
      </c>
      <c r="Y2244" s="102">
        <v>45993.385736689816</v>
      </c>
    </row>
    <row r="2245" spans="1:25" x14ac:dyDescent="0.25">
      <c r="A2245">
        <v>3810</v>
      </c>
      <c r="B2245" t="s">
        <v>6042</v>
      </c>
      <c r="C2245" t="s">
        <v>6043</v>
      </c>
      <c r="D2245" t="s">
        <v>6037</v>
      </c>
      <c r="E2245" t="s">
        <v>45</v>
      </c>
      <c r="F2245" t="s">
        <v>1228</v>
      </c>
      <c r="G2245" t="s">
        <v>6044</v>
      </c>
      <c r="H2245">
        <v>1957</v>
      </c>
      <c r="I2245" t="s">
        <v>15470</v>
      </c>
      <c r="J2245" t="s">
        <v>928</v>
      </c>
      <c r="K2245" t="s">
        <v>13254</v>
      </c>
      <c r="L2245">
        <v>4</v>
      </c>
      <c r="M2245">
        <v>1</v>
      </c>
      <c r="N2245" t="s">
        <v>928</v>
      </c>
      <c r="O2245" t="s">
        <v>50</v>
      </c>
      <c r="P2245">
        <v>0</v>
      </c>
      <c r="Q2245" t="s">
        <v>51</v>
      </c>
      <c r="R2245" t="s">
        <v>51</v>
      </c>
      <c r="S2245" t="s">
        <v>14128</v>
      </c>
      <c r="T2245">
        <v>14.106807211997054</v>
      </c>
      <c r="U2245">
        <v>25</v>
      </c>
      <c r="V2245" t="s">
        <v>15481</v>
      </c>
      <c r="W2245" t="s">
        <v>15481</v>
      </c>
      <c r="X2245" t="s">
        <v>13243</v>
      </c>
      <c r="Y2245" s="102">
        <v>45993.385736689816</v>
      </c>
    </row>
    <row r="2246" spans="1:25" x14ac:dyDescent="0.25">
      <c r="A2246">
        <v>3811</v>
      </c>
      <c r="B2246" t="s">
        <v>6045</v>
      </c>
      <c r="C2246" t="s">
        <v>6046</v>
      </c>
      <c r="D2246" t="s">
        <v>6047</v>
      </c>
      <c r="E2246" t="s">
        <v>45</v>
      </c>
      <c r="F2246" t="s">
        <v>1228</v>
      </c>
      <c r="G2246" t="s">
        <v>6048</v>
      </c>
      <c r="H2246">
        <v>1938</v>
      </c>
      <c r="I2246" t="s">
        <v>15450</v>
      </c>
      <c r="J2246" t="s">
        <v>48</v>
      </c>
      <c r="K2246" t="s">
        <v>13254</v>
      </c>
      <c r="L2246">
        <v>9</v>
      </c>
      <c r="M2246">
        <v>3</v>
      </c>
      <c r="N2246" t="s">
        <v>165</v>
      </c>
      <c r="O2246" t="s">
        <v>65</v>
      </c>
      <c r="P2246">
        <v>0</v>
      </c>
      <c r="Q2246" t="s">
        <v>51</v>
      </c>
      <c r="R2246" t="s">
        <v>51</v>
      </c>
      <c r="S2246" t="s">
        <v>14129</v>
      </c>
      <c r="T2246">
        <v>3.8051318385299124</v>
      </c>
      <c r="U2246">
        <v>51</v>
      </c>
      <c r="V2246" t="s">
        <v>15481</v>
      </c>
      <c r="W2246" t="s">
        <v>15481</v>
      </c>
      <c r="X2246" t="s">
        <v>13243</v>
      </c>
      <c r="Y2246" s="102">
        <v>45993.385736689816</v>
      </c>
    </row>
    <row r="2247" spans="1:25" x14ac:dyDescent="0.25">
      <c r="A2247">
        <v>3812</v>
      </c>
      <c r="B2247" t="s">
        <v>6049</v>
      </c>
      <c r="C2247" t="s">
        <v>6050</v>
      </c>
      <c r="D2247" t="s">
        <v>6051</v>
      </c>
      <c r="E2247" t="s">
        <v>45</v>
      </c>
      <c r="F2247" t="s">
        <v>1228</v>
      </c>
      <c r="G2247" t="s">
        <v>6052</v>
      </c>
      <c r="H2247">
        <v>1980</v>
      </c>
      <c r="I2247" t="s">
        <v>15440</v>
      </c>
      <c r="J2247" t="s">
        <v>2211</v>
      </c>
      <c r="K2247" t="s">
        <v>13256</v>
      </c>
      <c r="L2247">
        <v>0</v>
      </c>
      <c r="M2247">
        <v>1</v>
      </c>
      <c r="N2247" t="s">
        <v>49</v>
      </c>
      <c r="O2247" t="s">
        <v>479</v>
      </c>
      <c r="P2247">
        <v>0</v>
      </c>
      <c r="Q2247" t="s">
        <v>51</v>
      </c>
      <c r="R2247" t="s">
        <v>51</v>
      </c>
      <c r="S2247" t="s">
        <v>14130</v>
      </c>
      <c r="T2247">
        <v>0.83456816844453374</v>
      </c>
      <c r="U2247">
        <v>93</v>
      </c>
      <c r="V2247" t="s">
        <v>15481</v>
      </c>
      <c r="W2247" t="s">
        <v>15481</v>
      </c>
      <c r="X2247" t="s">
        <v>13243</v>
      </c>
      <c r="Y2247" s="102">
        <v>45993.385736689816</v>
      </c>
    </row>
    <row r="2248" spans="1:25" x14ac:dyDescent="0.25">
      <c r="A2248">
        <v>3813</v>
      </c>
      <c r="B2248" t="s">
        <v>6053</v>
      </c>
      <c r="C2248" t="s">
        <v>6054</v>
      </c>
      <c r="D2248" t="s">
        <v>5281</v>
      </c>
      <c r="E2248" t="s">
        <v>45</v>
      </c>
      <c r="F2248" t="s">
        <v>1228</v>
      </c>
      <c r="G2248" t="s">
        <v>6055</v>
      </c>
      <c r="H2248">
        <v>1960</v>
      </c>
      <c r="I2248" t="s">
        <v>15450</v>
      </c>
      <c r="J2248" t="s">
        <v>2179</v>
      </c>
      <c r="K2248" t="s">
        <v>13344</v>
      </c>
      <c r="L2248">
        <v>7.46</v>
      </c>
      <c r="M2248">
        <v>2</v>
      </c>
      <c r="N2248" t="s">
        <v>59</v>
      </c>
      <c r="O2248" t="s">
        <v>50</v>
      </c>
      <c r="P2248">
        <v>0</v>
      </c>
      <c r="Q2248" t="s">
        <v>51</v>
      </c>
      <c r="R2248" t="s">
        <v>51</v>
      </c>
      <c r="S2248" t="s">
        <v>14131</v>
      </c>
      <c r="T2248">
        <v>0.6618450340662273</v>
      </c>
      <c r="U2248">
        <v>63</v>
      </c>
      <c r="V2248" t="s">
        <v>15481</v>
      </c>
      <c r="W2248" t="s">
        <v>15481</v>
      </c>
      <c r="X2248" t="s">
        <v>13243</v>
      </c>
      <c r="Y2248" s="102">
        <v>45993.385736689816</v>
      </c>
    </row>
    <row r="2249" spans="1:25" x14ac:dyDescent="0.25">
      <c r="A2249">
        <v>3814</v>
      </c>
      <c r="B2249" t="s">
        <v>6056</v>
      </c>
      <c r="C2249" t="s">
        <v>6057</v>
      </c>
      <c r="D2249" t="s">
        <v>6058</v>
      </c>
      <c r="E2249" t="s">
        <v>45</v>
      </c>
      <c r="F2249" t="s">
        <v>1228</v>
      </c>
      <c r="G2249" t="s">
        <v>6059</v>
      </c>
      <c r="H2249">
        <v>1938</v>
      </c>
      <c r="I2249" t="s">
        <v>15450</v>
      </c>
      <c r="J2249" t="s">
        <v>2179</v>
      </c>
      <c r="K2249" t="s">
        <v>13254</v>
      </c>
      <c r="L2249">
        <v>3</v>
      </c>
      <c r="M2249">
        <v>1</v>
      </c>
      <c r="N2249" t="s">
        <v>59</v>
      </c>
      <c r="O2249" t="s">
        <v>50</v>
      </c>
      <c r="P2249">
        <v>0</v>
      </c>
      <c r="Q2249" t="s">
        <v>51</v>
      </c>
      <c r="R2249" t="s">
        <v>51</v>
      </c>
      <c r="S2249" t="s">
        <v>14132</v>
      </c>
      <c r="T2249">
        <v>0.26163667170988392</v>
      </c>
      <c r="U2249">
        <v>23</v>
      </c>
      <c r="V2249" t="s">
        <v>15481</v>
      </c>
      <c r="W2249" t="s">
        <v>15481</v>
      </c>
      <c r="X2249" t="s">
        <v>13243</v>
      </c>
      <c r="Y2249" s="102">
        <v>45993.385736689816</v>
      </c>
    </row>
    <row r="2250" spans="1:25" x14ac:dyDescent="0.25">
      <c r="A2250">
        <v>3815</v>
      </c>
      <c r="B2250" t="s">
        <v>6060</v>
      </c>
      <c r="C2250" t="s">
        <v>6061</v>
      </c>
      <c r="D2250" t="s">
        <v>6058</v>
      </c>
      <c r="E2250" t="s">
        <v>45</v>
      </c>
      <c r="F2250" t="s">
        <v>1228</v>
      </c>
      <c r="G2250" t="s">
        <v>6059</v>
      </c>
      <c r="H2250">
        <v>1923</v>
      </c>
      <c r="I2250" t="s">
        <v>15450</v>
      </c>
      <c r="J2250" t="s">
        <v>48</v>
      </c>
      <c r="K2250" t="s">
        <v>13251</v>
      </c>
      <c r="L2250">
        <v>0</v>
      </c>
      <c r="M2250">
        <v>1</v>
      </c>
      <c r="N2250" t="s">
        <v>59</v>
      </c>
      <c r="O2250" t="s">
        <v>2278</v>
      </c>
      <c r="P2250">
        <v>0</v>
      </c>
      <c r="Q2250" t="s">
        <v>51</v>
      </c>
      <c r="R2250" t="s">
        <v>51</v>
      </c>
      <c r="S2250" t="s">
        <v>14132</v>
      </c>
      <c r="T2250">
        <v>0.36879177409449981</v>
      </c>
      <c r="U2250">
        <v>93</v>
      </c>
      <c r="V2250" t="s">
        <v>15481</v>
      </c>
      <c r="W2250" t="s">
        <v>15481</v>
      </c>
      <c r="X2250" t="s">
        <v>13243</v>
      </c>
      <c r="Y2250" s="102">
        <v>45993.385736689816</v>
      </c>
    </row>
    <row r="2251" spans="1:25" x14ac:dyDescent="0.25">
      <c r="A2251">
        <v>3816</v>
      </c>
      <c r="B2251" t="s">
        <v>6062</v>
      </c>
      <c r="C2251" t="s">
        <v>6063</v>
      </c>
      <c r="D2251" t="s">
        <v>6058</v>
      </c>
      <c r="E2251" t="s">
        <v>45</v>
      </c>
      <c r="F2251" t="s">
        <v>1228</v>
      </c>
      <c r="G2251" t="s">
        <v>6064</v>
      </c>
      <c r="H2251">
        <v>1950</v>
      </c>
      <c r="I2251" t="s">
        <v>15440</v>
      </c>
      <c r="J2251" t="s">
        <v>48</v>
      </c>
      <c r="K2251" t="s">
        <v>13344</v>
      </c>
      <c r="L2251">
        <v>5</v>
      </c>
      <c r="M2251">
        <v>1</v>
      </c>
      <c r="N2251" t="s">
        <v>59</v>
      </c>
      <c r="O2251" t="s">
        <v>50</v>
      </c>
      <c r="P2251">
        <v>0</v>
      </c>
      <c r="Q2251" t="s">
        <v>51</v>
      </c>
      <c r="R2251" t="s">
        <v>51</v>
      </c>
      <c r="S2251" t="s">
        <v>14132</v>
      </c>
      <c r="T2251">
        <v>3.8029945463470094</v>
      </c>
      <c r="U2251">
        <v>33</v>
      </c>
      <c r="V2251" t="s">
        <v>15481</v>
      </c>
      <c r="W2251" t="s">
        <v>15481</v>
      </c>
      <c r="X2251" t="s">
        <v>13243</v>
      </c>
      <c r="Y2251" s="102">
        <v>45993.385736689816</v>
      </c>
    </row>
    <row r="2252" spans="1:25" x14ac:dyDescent="0.25">
      <c r="A2252">
        <v>3817</v>
      </c>
      <c r="B2252" t="s">
        <v>6065</v>
      </c>
      <c r="C2252" t="s">
        <v>6066</v>
      </c>
      <c r="D2252" t="s">
        <v>6067</v>
      </c>
      <c r="E2252" t="s">
        <v>45</v>
      </c>
      <c r="F2252" t="s">
        <v>1228</v>
      </c>
      <c r="G2252" t="s">
        <v>6068</v>
      </c>
      <c r="H2252">
        <v>1912</v>
      </c>
      <c r="I2252" t="s">
        <v>15450</v>
      </c>
      <c r="J2252" t="s">
        <v>2179</v>
      </c>
      <c r="K2252" t="s">
        <v>13344</v>
      </c>
      <c r="L2252">
        <v>14</v>
      </c>
      <c r="M2252">
        <v>1</v>
      </c>
      <c r="N2252" t="s">
        <v>59</v>
      </c>
      <c r="O2252" t="s">
        <v>50</v>
      </c>
      <c r="P2252">
        <v>0</v>
      </c>
      <c r="Q2252" t="s">
        <v>51</v>
      </c>
      <c r="R2252" t="s">
        <v>51</v>
      </c>
      <c r="S2252" t="s">
        <v>14133</v>
      </c>
      <c r="T2252">
        <v>0.17216020911485957</v>
      </c>
      <c r="U2252">
        <v>35</v>
      </c>
      <c r="V2252" t="s">
        <v>15481</v>
      </c>
      <c r="W2252" t="s">
        <v>15481</v>
      </c>
      <c r="X2252" t="s">
        <v>13243</v>
      </c>
      <c r="Y2252" s="102">
        <v>45993.385736689816</v>
      </c>
    </row>
    <row r="2253" spans="1:25" x14ac:dyDescent="0.25">
      <c r="A2253">
        <v>3818</v>
      </c>
      <c r="B2253" t="s">
        <v>6069</v>
      </c>
      <c r="C2253" t="s">
        <v>6070</v>
      </c>
      <c r="D2253" t="s">
        <v>6067</v>
      </c>
      <c r="E2253" t="s">
        <v>45</v>
      </c>
      <c r="F2253" t="s">
        <v>1228</v>
      </c>
      <c r="G2253" t="s">
        <v>6071</v>
      </c>
      <c r="H2253">
        <v>1986</v>
      </c>
      <c r="I2253" t="s">
        <v>15489</v>
      </c>
      <c r="J2253" t="s">
        <v>928</v>
      </c>
      <c r="K2253" t="s">
        <v>13254</v>
      </c>
      <c r="L2253">
        <v>4</v>
      </c>
      <c r="M2253">
        <v>1</v>
      </c>
      <c r="N2253" t="s">
        <v>59</v>
      </c>
      <c r="O2253" t="s">
        <v>2278</v>
      </c>
      <c r="P2253">
        <v>0</v>
      </c>
      <c r="Q2253" t="s">
        <v>51</v>
      </c>
      <c r="R2253" t="s">
        <v>51</v>
      </c>
      <c r="S2253" t="s">
        <v>14133</v>
      </c>
      <c r="T2253">
        <v>0.56334234659495552</v>
      </c>
      <c r="U2253">
        <v>105</v>
      </c>
      <c r="V2253" t="s">
        <v>15481</v>
      </c>
      <c r="W2253" t="s">
        <v>15481</v>
      </c>
      <c r="X2253" t="s">
        <v>13243</v>
      </c>
      <c r="Y2253" s="102">
        <v>45993.385736689816</v>
      </c>
    </row>
    <row r="2254" spans="1:25" x14ac:dyDescent="0.25">
      <c r="A2254">
        <v>3819</v>
      </c>
      <c r="B2254" t="s">
        <v>14134</v>
      </c>
      <c r="C2254" t="s">
        <v>14135</v>
      </c>
      <c r="D2254" t="s">
        <v>15598</v>
      </c>
      <c r="E2254" t="s">
        <v>45</v>
      </c>
      <c r="F2254" t="s">
        <v>1228</v>
      </c>
      <c r="G2254" t="s">
        <v>14136</v>
      </c>
      <c r="H2254">
        <v>2019</v>
      </c>
      <c r="I2254" t="s">
        <v>15441</v>
      </c>
      <c r="J2254" t="s">
        <v>2211</v>
      </c>
      <c r="K2254" t="s">
        <v>13256</v>
      </c>
      <c r="L2254">
        <v>0</v>
      </c>
      <c r="M2254">
        <v>1</v>
      </c>
      <c r="N2254" t="s">
        <v>49</v>
      </c>
      <c r="O2254" t="s">
        <v>50</v>
      </c>
      <c r="P2254">
        <v>0</v>
      </c>
      <c r="Q2254" t="s">
        <v>51</v>
      </c>
      <c r="R2254" t="s">
        <v>51</v>
      </c>
      <c r="S2254" t="s">
        <v>14137</v>
      </c>
      <c r="T2254">
        <v>0.45493249622139559</v>
      </c>
      <c r="U2254">
        <v>106</v>
      </c>
      <c r="V2254" t="s">
        <v>15481</v>
      </c>
      <c r="W2254" t="s">
        <v>15481</v>
      </c>
      <c r="X2254" t="s">
        <v>13243</v>
      </c>
      <c r="Y2254" s="102">
        <v>45993.385736689816</v>
      </c>
    </row>
    <row r="2255" spans="1:25" x14ac:dyDescent="0.25">
      <c r="A2255">
        <v>3820</v>
      </c>
      <c r="B2255" t="s">
        <v>6073</v>
      </c>
      <c r="C2255" t="s">
        <v>6074</v>
      </c>
      <c r="D2255" t="s">
        <v>6075</v>
      </c>
      <c r="E2255" t="s">
        <v>45</v>
      </c>
      <c r="F2255" t="s">
        <v>1228</v>
      </c>
      <c r="G2255" t="s">
        <v>6076</v>
      </c>
      <c r="H2255">
        <v>1975</v>
      </c>
      <c r="I2255" t="s">
        <v>15450</v>
      </c>
      <c r="J2255" t="s">
        <v>2179</v>
      </c>
      <c r="K2255" t="s">
        <v>13254</v>
      </c>
      <c r="L2255">
        <v>5.64</v>
      </c>
      <c r="M2255">
        <v>1</v>
      </c>
      <c r="N2255" t="s">
        <v>59</v>
      </c>
      <c r="O2255" t="s">
        <v>50</v>
      </c>
      <c r="P2255">
        <v>0</v>
      </c>
      <c r="Q2255" t="s">
        <v>51</v>
      </c>
      <c r="R2255" t="s">
        <v>51</v>
      </c>
      <c r="S2255" t="s">
        <v>14138</v>
      </c>
      <c r="T2255">
        <v>8.4306879920086075</v>
      </c>
      <c r="U2255">
        <v>24.1</v>
      </c>
      <c r="V2255" t="s">
        <v>15481</v>
      </c>
      <c r="W2255" t="s">
        <v>15481</v>
      </c>
      <c r="X2255" t="s">
        <v>13243</v>
      </c>
      <c r="Y2255" s="102">
        <v>45993.385736689816</v>
      </c>
    </row>
    <row r="2256" spans="1:25" x14ac:dyDescent="0.25">
      <c r="A2256">
        <v>3821</v>
      </c>
      <c r="B2256" t="s">
        <v>16115</v>
      </c>
      <c r="C2256" t="s">
        <v>2851</v>
      </c>
      <c r="D2256" t="s">
        <v>6077</v>
      </c>
      <c r="E2256" t="s">
        <v>45</v>
      </c>
      <c r="F2256" t="s">
        <v>1228</v>
      </c>
      <c r="G2256" t="s">
        <v>6078</v>
      </c>
      <c r="H2256">
        <v>2025</v>
      </c>
      <c r="I2256" t="s">
        <v>15441</v>
      </c>
      <c r="J2256" t="s">
        <v>2179</v>
      </c>
      <c r="K2256" t="s">
        <v>13344</v>
      </c>
      <c r="L2256">
        <v>3.2</v>
      </c>
      <c r="M2256">
        <v>1</v>
      </c>
      <c r="N2256" t="s">
        <v>59</v>
      </c>
      <c r="O2256" t="s">
        <v>50</v>
      </c>
      <c r="P2256">
        <v>0</v>
      </c>
      <c r="Q2256" t="s">
        <v>51</v>
      </c>
      <c r="R2256" t="s">
        <v>51</v>
      </c>
      <c r="S2256" t="s">
        <v>14139</v>
      </c>
      <c r="T2256">
        <v>7.3991280348486947</v>
      </c>
      <c r="U2256">
        <v>60</v>
      </c>
      <c r="V2256" t="s">
        <v>15481</v>
      </c>
      <c r="W2256" t="s">
        <v>15481</v>
      </c>
      <c r="X2256" t="s">
        <v>13243</v>
      </c>
      <c r="Y2256" s="102">
        <v>45993.385736689816</v>
      </c>
    </row>
    <row r="2257" spans="1:25" x14ac:dyDescent="0.25">
      <c r="A2257">
        <v>3822</v>
      </c>
      <c r="B2257" t="s">
        <v>6079</v>
      </c>
      <c r="C2257" t="s">
        <v>2886</v>
      </c>
      <c r="D2257" t="s">
        <v>6080</v>
      </c>
      <c r="E2257" t="s">
        <v>45</v>
      </c>
      <c r="F2257" t="s">
        <v>1228</v>
      </c>
      <c r="G2257" t="s">
        <v>6081</v>
      </c>
      <c r="H2257">
        <v>2015</v>
      </c>
      <c r="I2257" t="s">
        <v>15450</v>
      </c>
      <c r="J2257" t="s">
        <v>2211</v>
      </c>
      <c r="K2257" t="s">
        <v>13256</v>
      </c>
      <c r="L2257">
        <v>0</v>
      </c>
      <c r="M2257">
        <v>1</v>
      </c>
      <c r="N2257" t="s">
        <v>49</v>
      </c>
      <c r="O2257" t="s">
        <v>479</v>
      </c>
      <c r="P2257">
        <v>0</v>
      </c>
      <c r="Q2257" t="s">
        <v>51</v>
      </c>
      <c r="R2257" t="s">
        <v>51</v>
      </c>
      <c r="S2257" t="s">
        <v>14140</v>
      </c>
      <c r="T2257">
        <v>1.5762433952350208</v>
      </c>
      <c r="U2257">
        <v>44.5</v>
      </c>
      <c r="V2257" t="s">
        <v>15481</v>
      </c>
      <c r="W2257" t="s">
        <v>15481</v>
      </c>
      <c r="X2257" t="s">
        <v>13243</v>
      </c>
      <c r="Y2257" s="102">
        <v>45993.385736689816</v>
      </c>
    </row>
    <row r="2258" spans="1:25" x14ac:dyDescent="0.25">
      <c r="A2258">
        <v>3823</v>
      </c>
      <c r="B2258" t="s">
        <v>6082</v>
      </c>
      <c r="C2258" t="s">
        <v>6083</v>
      </c>
      <c r="D2258" t="s">
        <v>6084</v>
      </c>
      <c r="E2258" t="s">
        <v>45</v>
      </c>
      <c r="F2258" t="s">
        <v>1228</v>
      </c>
      <c r="G2258" t="s">
        <v>6085</v>
      </c>
      <c r="H2258">
        <v>1984</v>
      </c>
      <c r="I2258" t="s">
        <v>15440</v>
      </c>
      <c r="J2258" t="s">
        <v>928</v>
      </c>
      <c r="K2258" t="s">
        <v>13344</v>
      </c>
      <c r="L2258">
        <v>2</v>
      </c>
      <c r="M2258">
        <v>1</v>
      </c>
      <c r="N2258" t="s">
        <v>928</v>
      </c>
      <c r="O2258" t="s">
        <v>50</v>
      </c>
      <c r="P2258">
        <v>0</v>
      </c>
      <c r="Q2258" t="s">
        <v>51</v>
      </c>
      <c r="R2258" t="s">
        <v>51</v>
      </c>
      <c r="S2258" t="s">
        <v>14141</v>
      </c>
      <c r="T2258">
        <v>0.45251434416957248</v>
      </c>
      <c r="U2258">
        <v>45</v>
      </c>
      <c r="V2258" t="s">
        <v>15481</v>
      </c>
      <c r="W2258" t="s">
        <v>15481</v>
      </c>
      <c r="X2258" t="s">
        <v>13243</v>
      </c>
      <c r="Y2258" s="102">
        <v>45993.385736689816</v>
      </c>
    </row>
    <row r="2259" spans="1:25" x14ac:dyDescent="0.25">
      <c r="A2259">
        <v>3826</v>
      </c>
      <c r="B2259" t="s">
        <v>6087</v>
      </c>
      <c r="C2259" t="s">
        <v>6088</v>
      </c>
      <c r="D2259" t="s">
        <v>6089</v>
      </c>
      <c r="E2259" t="s">
        <v>45</v>
      </c>
      <c r="F2259" t="s">
        <v>1228</v>
      </c>
      <c r="G2259" t="s">
        <v>6090</v>
      </c>
      <c r="H2259">
        <v>2001</v>
      </c>
      <c r="I2259" t="s">
        <v>15440</v>
      </c>
      <c r="J2259" t="s">
        <v>48</v>
      </c>
      <c r="K2259" t="s">
        <v>13256</v>
      </c>
      <c r="L2259">
        <v>0</v>
      </c>
      <c r="M2259">
        <v>3</v>
      </c>
      <c r="N2259" t="s">
        <v>64</v>
      </c>
      <c r="O2259" t="s">
        <v>65</v>
      </c>
      <c r="P2259">
        <v>0</v>
      </c>
      <c r="Q2259" t="s">
        <v>51</v>
      </c>
      <c r="R2259" t="s">
        <v>51</v>
      </c>
      <c r="S2259" t="s">
        <v>14142</v>
      </c>
      <c r="T2259">
        <v>0.1948025145736785</v>
      </c>
      <c r="U2259">
        <v>93.5</v>
      </c>
      <c r="V2259" t="s">
        <v>15481</v>
      </c>
      <c r="W2259" t="s">
        <v>15481</v>
      </c>
      <c r="X2259" t="s">
        <v>13243</v>
      </c>
      <c r="Y2259" s="102">
        <v>45993.385736689816</v>
      </c>
    </row>
    <row r="2260" spans="1:25" x14ac:dyDescent="0.25">
      <c r="A2260">
        <v>3827</v>
      </c>
      <c r="B2260" t="s">
        <v>6091</v>
      </c>
      <c r="C2260" t="s">
        <v>6092</v>
      </c>
      <c r="D2260" t="s">
        <v>6093</v>
      </c>
      <c r="E2260" t="s">
        <v>45</v>
      </c>
      <c r="F2260" t="s">
        <v>1228</v>
      </c>
      <c r="G2260" t="s">
        <v>6094</v>
      </c>
      <c r="H2260">
        <v>1970</v>
      </c>
      <c r="I2260" t="s">
        <v>15450</v>
      </c>
      <c r="J2260" t="s">
        <v>2179</v>
      </c>
      <c r="K2260" t="s">
        <v>13254</v>
      </c>
      <c r="L2260">
        <v>6.22</v>
      </c>
      <c r="M2260">
        <v>1</v>
      </c>
      <c r="N2260" t="s">
        <v>59</v>
      </c>
      <c r="O2260" t="s">
        <v>50</v>
      </c>
      <c r="P2260">
        <v>0</v>
      </c>
      <c r="Q2260" t="s">
        <v>51</v>
      </c>
      <c r="R2260" t="s">
        <v>51</v>
      </c>
      <c r="S2260" t="s">
        <v>14143</v>
      </c>
      <c r="T2260">
        <v>1.5308418113252058</v>
      </c>
      <c r="U2260">
        <v>26.6</v>
      </c>
      <c r="V2260" t="s">
        <v>15481</v>
      </c>
      <c r="W2260" t="s">
        <v>15481</v>
      </c>
      <c r="X2260" t="s">
        <v>13243</v>
      </c>
      <c r="Y2260" s="102">
        <v>45993.385736689816</v>
      </c>
    </row>
    <row r="2261" spans="1:25" x14ac:dyDescent="0.25">
      <c r="A2261">
        <v>3828</v>
      </c>
      <c r="B2261" t="s">
        <v>6095</v>
      </c>
      <c r="C2261" t="s">
        <v>4031</v>
      </c>
      <c r="D2261" t="s">
        <v>15599</v>
      </c>
      <c r="E2261" t="s">
        <v>45</v>
      </c>
      <c r="F2261" t="s">
        <v>1228</v>
      </c>
      <c r="G2261" t="s">
        <v>6096</v>
      </c>
      <c r="H2261">
        <v>1968</v>
      </c>
      <c r="I2261" t="s">
        <v>15450</v>
      </c>
      <c r="J2261" t="s">
        <v>2179</v>
      </c>
      <c r="K2261" t="s">
        <v>13344</v>
      </c>
      <c r="L2261">
        <v>4.5999999999999996</v>
      </c>
      <c r="M2261">
        <v>1</v>
      </c>
      <c r="N2261" t="s">
        <v>59</v>
      </c>
      <c r="O2261" t="s">
        <v>50</v>
      </c>
      <c r="P2261">
        <v>0</v>
      </c>
      <c r="Q2261" t="s">
        <v>51</v>
      </c>
      <c r="R2261" t="s">
        <v>51</v>
      </c>
      <c r="S2261" t="s">
        <v>14144</v>
      </c>
      <c r="T2261">
        <v>2.4686090172763215</v>
      </c>
      <c r="U2261">
        <v>32.200000000000003</v>
      </c>
      <c r="V2261" t="s">
        <v>15481</v>
      </c>
      <c r="W2261" t="s">
        <v>15481</v>
      </c>
      <c r="X2261" t="s">
        <v>13243</v>
      </c>
      <c r="Y2261" s="102">
        <v>45993.385736689816</v>
      </c>
    </row>
    <row r="2262" spans="1:25" x14ac:dyDescent="0.25">
      <c r="A2262">
        <v>3829</v>
      </c>
      <c r="B2262" t="s">
        <v>6097</v>
      </c>
      <c r="C2262" t="s">
        <v>6098</v>
      </c>
      <c r="D2262" t="s">
        <v>6099</v>
      </c>
      <c r="E2262" t="s">
        <v>45</v>
      </c>
      <c r="F2262" t="s">
        <v>1228</v>
      </c>
      <c r="G2262" t="s">
        <v>6100</v>
      </c>
      <c r="H2262">
        <v>1975</v>
      </c>
      <c r="I2262" t="s">
        <v>15450</v>
      </c>
      <c r="J2262" t="s">
        <v>2179</v>
      </c>
      <c r="K2262" t="s">
        <v>13344</v>
      </c>
      <c r="L2262">
        <v>4</v>
      </c>
      <c r="M2262">
        <v>1</v>
      </c>
      <c r="N2262" t="s">
        <v>59</v>
      </c>
      <c r="O2262" t="s">
        <v>50</v>
      </c>
      <c r="P2262">
        <v>0</v>
      </c>
      <c r="Q2262" t="s">
        <v>51</v>
      </c>
      <c r="R2262" t="s">
        <v>51</v>
      </c>
      <c r="S2262" t="s">
        <v>14145</v>
      </c>
      <c r="T2262">
        <v>0.41230555268916252</v>
      </c>
      <c r="U2262">
        <v>40</v>
      </c>
      <c r="V2262" t="s">
        <v>15481</v>
      </c>
      <c r="W2262" t="s">
        <v>15481</v>
      </c>
      <c r="X2262" t="s">
        <v>13243</v>
      </c>
      <c r="Y2262" s="102">
        <v>45993.385736689816</v>
      </c>
    </row>
    <row r="2263" spans="1:25" x14ac:dyDescent="0.25">
      <c r="A2263">
        <v>3830</v>
      </c>
      <c r="B2263" t="s">
        <v>6101</v>
      </c>
      <c r="C2263" t="s">
        <v>6102</v>
      </c>
      <c r="D2263" t="s">
        <v>6103</v>
      </c>
      <c r="E2263" t="s">
        <v>45</v>
      </c>
      <c r="F2263" t="s">
        <v>1228</v>
      </c>
      <c r="G2263" t="s">
        <v>6104</v>
      </c>
      <c r="H2263">
        <v>1915</v>
      </c>
      <c r="I2263" t="s">
        <v>15450</v>
      </c>
      <c r="J2263" t="s">
        <v>928</v>
      </c>
      <c r="K2263" t="s">
        <v>928</v>
      </c>
      <c r="L2263">
        <v>0</v>
      </c>
      <c r="M2263">
        <v>1</v>
      </c>
      <c r="N2263" t="s">
        <v>59</v>
      </c>
      <c r="O2263" t="s">
        <v>2278</v>
      </c>
      <c r="P2263">
        <v>0</v>
      </c>
      <c r="Q2263" t="s">
        <v>51</v>
      </c>
      <c r="R2263" t="s">
        <v>51</v>
      </c>
      <c r="S2263" t="s">
        <v>14146</v>
      </c>
      <c r="T2263">
        <v>0.34222999999999998</v>
      </c>
      <c r="U2263">
        <v>76</v>
      </c>
      <c r="V2263" t="s">
        <v>15481</v>
      </c>
      <c r="W2263" t="s">
        <v>15481</v>
      </c>
      <c r="X2263" t="s">
        <v>13243</v>
      </c>
      <c r="Y2263" s="102">
        <v>45993.385736689816</v>
      </c>
    </row>
    <row r="2264" spans="1:25" x14ac:dyDescent="0.25">
      <c r="A2264">
        <v>3831</v>
      </c>
      <c r="B2264" t="s">
        <v>6105</v>
      </c>
      <c r="C2264" t="s">
        <v>6106</v>
      </c>
      <c r="D2264" t="s">
        <v>3068</v>
      </c>
      <c r="E2264" t="s">
        <v>45</v>
      </c>
      <c r="F2264" t="s">
        <v>1228</v>
      </c>
      <c r="G2264" t="s">
        <v>6107</v>
      </c>
      <c r="H2264">
        <v>1979</v>
      </c>
      <c r="I2264" t="s">
        <v>15450</v>
      </c>
      <c r="J2264" t="s">
        <v>2179</v>
      </c>
      <c r="K2264" t="s">
        <v>13344</v>
      </c>
      <c r="L2264">
        <v>7</v>
      </c>
      <c r="M2264">
        <v>1</v>
      </c>
      <c r="N2264" t="s">
        <v>59</v>
      </c>
      <c r="O2264" t="s">
        <v>50</v>
      </c>
      <c r="P2264">
        <v>0</v>
      </c>
      <c r="Q2264" t="s">
        <v>51</v>
      </c>
      <c r="R2264" t="s">
        <v>51</v>
      </c>
      <c r="S2264" t="s">
        <v>14147</v>
      </c>
      <c r="T2264">
        <v>0.13211172369962276</v>
      </c>
      <c r="U2264">
        <v>40.700000000000003</v>
      </c>
      <c r="V2264" t="s">
        <v>15481</v>
      </c>
      <c r="W2264" t="s">
        <v>15481</v>
      </c>
      <c r="X2264" t="s">
        <v>13243</v>
      </c>
      <c r="Y2264" s="102">
        <v>45993.385736689816</v>
      </c>
    </row>
    <row r="2265" spans="1:25" x14ac:dyDescent="0.25">
      <c r="A2265">
        <v>3832</v>
      </c>
      <c r="B2265" t="s">
        <v>6108</v>
      </c>
      <c r="C2265" t="s">
        <v>6109</v>
      </c>
      <c r="D2265" t="s">
        <v>6110</v>
      </c>
      <c r="E2265" t="s">
        <v>45</v>
      </c>
      <c r="F2265" t="s">
        <v>1228</v>
      </c>
      <c r="G2265" t="s">
        <v>6111</v>
      </c>
      <c r="H2265">
        <v>1920</v>
      </c>
      <c r="I2265" t="s">
        <v>15450</v>
      </c>
      <c r="J2265" t="s">
        <v>2179</v>
      </c>
      <c r="K2265" t="s">
        <v>13254</v>
      </c>
      <c r="L2265">
        <v>4</v>
      </c>
      <c r="M2265">
        <v>1</v>
      </c>
      <c r="N2265" t="s">
        <v>59</v>
      </c>
      <c r="O2265" t="s">
        <v>2278</v>
      </c>
      <c r="P2265">
        <v>0</v>
      </c>
      <c r="Q2265" t="s">
        <v>51</v>
      </c>
      <c r="R2265" t="s">
        <v>51</v>
      </c>
      <c r="S2265" t="s">
        <v>14148</v>
      </c>
      <c r="T2265">
        <v>0.33367170758737197</v>
      </c>
      <c r="U2265">
        <v>77</v>
      </c>
      <c r="V2265" t="s">
        <v>15481</v>
      </c>
      <c r="W2265" t="s">
        <v>15481</v>
      </c>
      <c r="X2265" t="s">
        <v>13243</v>
      </c>
      <c r="Y2265" s="102">
        <v>45993.385736689816</v>
      </c>
    </row>
    <row r="2266" spans="1:25" x14ac:dyDescent="0.25">
      <c r="A2266">
        <v>3833</v>
      </c>
      <c r="B2266" t="s">
        <v>6112</v>
      </c>
      <c r="C2266" t="s">
        <v>6113</v>
      </c>
      <c r="D2266" t="s">
        <v>6114</v>
      </c>
      <c r="E2266" t="s">
        <v>45</v>
      </c>
      <c r="F2266" t="s">
        <v>1228</v>
      </c>
      <c r="G2266" t="s">
        <v>6115</v>
      </c>
      <c r="H2266">
        <v>1970</v>
      </c>
      <c r="I2266" t="s">
        <v>15450</v>
      </c>
      <c r="J2266" t="s">
        <v>2179</v>
      </c>
      <c r="K2266" t="s">
        <v>13254</v>
      </c>
      <c r="L2266">
        <v>4.8499999999999996</v>
      </c>
      <c r="M2266">
        <v>1</v>
      </c>
      <c r="N2266" t="s">
        <v>59</v>
      </c>
      <c r="O2266" t="s">
        <v>50</v>
      </c>
      <c r="P2266">
        <v>0</v>
      </c>
      <c r="Q2266" t="s">
        <v>51</v>
      </c>
      <c r="R2266" t="s">
        <v>51</v>
      </c>
      <c r="S2266" t="s">
        <v>14149</v>
      </c>
      <c r="T2266">
        <v>3.2120010436736041E-2</v>
      </c>
      <c r="U2266">
        <v>23</v>
      </c>
      <c r="V2266" t="s">
        <v>15481</v>
      </c>
      <c r="W2266" t="s">
        <v>15481</v>
      </c>
      <c r="X2266" t="s">
        <v>13243</v>
      </c>
      <c r="Y2266" s="102">
        <v>45993.385736689816</v>
      </c>
    </row>
    <row r="2267" spans="1:25" x14ac:dyDescent="0.25">
      <c r="A2267">
        <v>3834</v>
      </c>
      <c r="B2267" t="s">
        <v>6116</v>
      </c>
      <c r="C2267" t="s">
        <v>6117</v>
      </c>
      <c r="D2267" t="s">
        <v>6118</v>
      </c>
      <c r="E2267" t="s">
        <v>45</v>
      </c>
      <c r="F2267" t="s">
        <v>1228</v>
      </c>
      <c r="G2267" t="s">
        <v>6119</v>
      </c>
      <c r="H2267">
        <v>1970</v>
      </c>
      <c r="I2267" t="s">
        <v>15450</v>
      </c>
      <c r="J2267" t="s">
        <v>2179</v>
      </c>
      <c r="K2267" t="s">
        <v>13344</v>
      </c>
      <c r="L2267">
        <v>6</v>
      </c>
      <c r="M2267">
        <v>1</v>
      </c>
      <c r="N2267" t="s">
        <v>59</v>
      </c>
      <c r="O2267" t="s">
        <v>50</v>
      </c>
      <c r="P2267">
        <v>0</v>
      </c>
      <c r="Q2267" t="s">
        <v>51</v>
      </c>
      <c r="R2267" t="s">
        <v>51</v>
      </c>
      <c r="S2267" t="s">
        <v>14150</v>
      </c>
      <c r="T2267">
        <v>2.0594533097028034</v>
      </c>
      <c r="U2267">
        <v>26</v>
      </c>
      <c r="V2267" t="s">
        <v>15481</v>
      </c>
      <c r="W2267" t="s">
        <v>15481</v>
      </c>
      <c r="X2267" t="s">
        <v>13243</v>
      </c>
      <c r="Y2267" s="102">
        <v>45993.385736689816</v>
      </c>
    </row>
    <row r="2268" spans="1:25" x14ac:dyDescent="0.25">
      <c r="A2268">
        <v>3835</v>
      </c>
      <c r="B2268" t="s">
        <v>6120</v>
      </c>
      <c r="C2268" t="s">
        <v>6121</v>
      </c>
      <c r="D2268" t="s">
        <v>15600</v>
      </c>
      <c r="E2268" t="s">
        <v>45</v>
      </c>
      <c r="F2268" t="s">
        <v>1228</v>
      </c>
      <c r="G2268" t="s">
        <v>6122</v>
      </c>
      <c r="H2268">
        <v>1908</v>
      </c>
      <c r="I2268" t="s">
        <v>15450</v>
      </c>
      <c r="J2268" t="s">
        <v>2179</v>
      </c>
      <c r="K2268" t="s">
        <v>928</v>
      </c>
      <c r="L2268">
        <v>2</v>
      </c>
      <c r="M2268">
        <v>1</v>
      </c>
      <c r="N2268" t="s">
        <v>59</v>
      </c>
      <c r="O2268" t="s">
        <v>2278</v>
      </c>
      <c r="P2268">
        <v>0</v>
      </c>
      <c r="Q2268" t="s">
        <v>51</v>
      </c>
      <c r="R2268" t="s">
        <v>51</v>
      </c>
      <c r="S2268" t="s">
        <v>14150</v>
      </c>
      <c r="T2268">
        <v>5.0217751359043259</v>
      </c>
      <c r="U2268">
        <v>61.2</v>
      </c>
      <c r="V2268" t="s">
        <v>15481</v>
      </c>
      <c r="W2268" t="s">
        <v>15481</v>
      </c>
      <c r="X2268" t="s">
        <v>13243</v>
      </c>
      <c r="Y2268" s="102">
        <v>45993.385736689816</v>
      </c>
    </row>
    <row r="2269" spans="1:25" x14ac:dyDescent="0.25">
      <c r="A2269">
        <v>3836</v>
      </c>
      <c r="B2269" t="s">
        <v>16116</v>
      </c>
      <c r="C2269" t="s">
        <v>6123</v>
      </c>
      <c r="D2269" t="s">
        <v>6124</v>
      </c>
      <c r="E2269" t="s">
        <v>45</v>
      </c>
      <c r="F2269" t="s">
        <v>1228</v>
      </c>
      <c r="G2269" t="s">
        <v>6125</v>
      </c>
      <c r="H2269">
        <v>2025</v>
      </c>
      <c r="I2269" t="s">
        <v>15441</v>
      </c>
      <c r="J2269" t="s">
        <v>2211</v>
      </c>
      <c r="K2269" t="s">
        <v>13256</v>
      </c>
      <c r="L2269">
        <v>0</v>
      </c>
      <c r="M2269">
        <v>1</v>
      </c>
      <c r="N2269" t="s">
        <v>49</v>
      </c>
      <c r="O2269" t="s">
        <v>50</v>
      </c>
      <c r="P2269">
        <v>0</v>
      </c>
      <c r="Q2269" t="s">
        <v>51</v>
      </c>
      <c r="R2269" t="s">
        <v>51</v>
      </c>
      <c r="S2269" t="s">
        <v>14151</v>
      </c>
      <c r="T2269">
        <v>7.5250841011516174</v>
      </c>
      <c r="U2269">
        <v>128</v>
      </c>
      <c r="V2269" t="s">
        <v>15481</v>
      </c>
      <c r="W2269" t="s">
        <v>15481</v>
      </c>
      <c r="X2269" t="s">
        <v>13243</v>
      </c>
      <c r="Y2269" s="102">
        <v>45993.385736689816</v>
      </c>
    </row>
    <row r="2270" spans="1:25" x14ac:dyDescent="0.25">
      <c r="A2270">
        <v>3837</v>
      </c>
      <c r="B2270" t="s">
        <v>6126</v>
      </c>
      <c r="C2270" t="s">
        <v>6127</v>
      </c>
      <c r="D2270" t="s">
        <v>6128</v>
      </c>
      <c r="E2270" t="s">
        <v>45</v>
      </c>
      <c r="F2270" t="s">
        <v>1228</v>
      </c>
      <c r="G2270" t="s">
        <v>6129</v>
      </c>
      <c r="H2270">
        <v>1990</v>
      </c>
      <c r="I2270" t="s">
        <v>15441</v>
      </c>
      <c r="J2270" t="s">
        <v>48</v>
      </c>
      <c r="K2270" t="s">
        <v>13256</v>
      </c>
      <c r="L2270">
        <v>0</v>
      </c>
      <c r="M2270">
        <v>3</v>
      </c>
      <c r="N2270" t="s">
        <v>73</v>
      </c>
      <c r="O2270" t="s">
        <v>50</v>
      </c>
      <c r="P2270">
        <v>0</v>
      </c>
      <c r="Q2270" t="s">
        <v>51</v>
      </c>
      <c r="R2270" t="s">
        <v>51</v>
      </c>
      <c r="S2270" t="s">
        <v>14152</v>
      </c>
      <c r="T2270">
        <v>0.91012516037885893</v>
      </c>
      <c r="U2270">
        <v>374</v>
      </c>
      <c r="V2270" t="s">
        <v>15481</v>
      </c>
      <c r="W2270" t="s">
        <v>15481</v>
      </c>
      <c r="X2270" t="s">
        <v>13243</v>
      </c>
      <c r="Y2270" s="102">
        <v>45993.385736689816</v>
      </c>
    </row>
    <row r="2271" spans="1:25" x14ac:dyDescent="0.25">
      <c r="A2271">
        <v>3838</v>
      </c>
      <c r="B2271" t="s">
        <v>6130</v>
      </c>
      <c r="C2271" t="s">
        <v>6131</v>
      </c>
      <c r="D2271" t="s">
        <v>5885</v>
      </c>
      <c r="E2271" t="s">
        <v>45</v>
      </c>
      <c r="F2271" t="s">
        <v>1228</v>
      </c>
      <c r="G2271" t="s">
        <v>6132</v>
      </c>
      <c r="H2271">
        <v>1960</v>
      </c>
      <c r="I2271" t="s">
        <v>15470</v>
      </c>
      <c r="J2271" t="s">
        <v>48</v>
      </c>
      <c r="K2271" t="s">
        <v>13256</v>
      </c>
      <c r="L2271">
        <v>0</v>
      </c>
      <c r="M2271">
        <v>4</v>
      </c>
      <c r="N2271" t="s">
        <v>73</v>
      </c>
      <c r="O2271" t="s">
        <v>50</v>
      </c>
      <c r="P2271">
        <v>0</v>
      </c>
      <c r="Q2271" t="s">
        <v>51</v>
      </c>
      <c r="R2271" t="s">
        <v>51</v>
      </c>
      <c r="S2271" t="s">
        <v>14153</v>
      </c>
      <c r="T2271">
        <v>0.53580406789923019</v>
      </c>
      <c r="U2271">
        <v>363.9</v>
      </c>
      <c r="V2271" t="s">
        <v>15481</v>
      </c>
      <c r="W2271" t="s">
        <v>15481</v>
      </c>
      <c r="X2271" t="s">
        <v>13243</v>
      </c>
      <c r="Y2271" s="102">
        <v>45993.385736689816</v>
      </c>
    </row>
    <row r="2272" spans="1:25" x14ac:dyDescent="0.25">
      <c r="A2272">
        <v>3839</v>
      </c>
      <c r="B2272" t="s">
        <v>6133</v>
      </c>
      <c r="C2272" t="s">
        <v>6134</v>
      </c>
      <c r="D2272" t="s">
        <v>5885</v>
      </c>
      <c r="E2272" t="s">
        <v>45</v>
      </c>
      <c r="F2272" t="s">
        <v>1228</v>
      </c>
      <c r="G2272" t="s">
        <v>6135</v>
      </c>
      <c r="H2272">
        <v>1972</v>
      </c>
      <c r="I2272" t="s">
        <v>15440</v>
      </c>
      <c r="J2272" t="s">
        <v>48</v>
      </c>
      <c r="K2272" t="s">
        <v>13256</v>
      </c>
      <c r="L2272">
        <v>0</v>
      </c>
      <c r="M2272">
        <v>1</v>
      </c>
      <c r="N2272" t="s">
        <v>49</v>
      </c>
      <c r="O2272" t="s">
        <v>50</v>
      </c>
      <c r="P2272">
        <v>0</v>
      </c>
      <c r="Q2272" t="s">
        <v>51</v>
      </c>
      <c r="R2272" t="s">
        <v>51</v>
      </c>
      <c r="S2272" t="s">
        <v>14153</v>
      </c>
      <c r="T2272">
        <v>3.4909234360855868</v>
      </c>
      <c r="U2272">
        <v>98</v>
      </c>
      <c r="V2272" t="s">
        <v>15481</v>
      </c>
      <c r="W2272" t="s">
        <v>15481</v>
      </c>
      <c r="X2272" t="s">
        <v>13243</v>
      </c>
      <c r="Y2272" s="102">
        <v>45993.385736689816</v>
      </c>
    </row>
    <row r="2273" spans="1:25" x14ac:dyDescent="0.25">
      <c r="A2273">
        <v>3840</v>
      </c>
      <c r="B2273" t="s">
        <v>6136</v>
      </c>
      <c r="C2273" t="s">
        <v>6137</v>
      </c>
      <c r="D2273" t="s">
        <v>5885</v>
      </c>
      <c r="E2273" t="s">
        <v>45</v>
      </c>
      <c r="F2273" t="s">
        <v>1228</v>
      </c>
      <c r="G2273" t="s">
        <v>6138</v>
      </c>
      <c r="H2273">
        <v>1972</v>
      </c>
      <c r="I2273" t="s">
        <v>15440</v>
      </c>
      <c r="J2273" t="s">
        <v>48</v>
      </c>
      <c r="K2273" t="s">
        <v>13256</v>
      </c>
      <c r="L2273">
        <v>0</v>
      </c>
      <c r="M2273">
        <v>1</v>
      </c>
      <c r="N2273" t="s">
        <v>49</v>
      </c>
      <c r="O2273" t="s">
        <v>50</v>
      </c>
      <c r="P2273">
        <v>0</v>
      </c>
      <c r="Q2273" t="s">
        <v>51</v>
      </c>
      <c r="R2273" t="s">
        <v>51</v>
      </c>
      <c r="S2273" t="s">
        <v>14153</v>
      </c>
      <c r="T2273">
        <v>5.7488780000000004</v>
      </c>
      <c r="U2273">
        <v>78</v>
      </c>
      <c r="V2273" t="s">
        <v>15481</v>
      </c>
      <c r="W2273" t="s">
        <v>15481</v>
      </c>
      <c r="X2273" t="s">
        <v>13243</v>
      </c>
      <c r="Y2273" s="102">
        <v>45993.385736689816</v>
      </c>
    </row>
    <row r="2274" spans="1:25" x14ac:dyDescent="0.25">
      <c r="A2274">
        <v>3842</v>
      </c>
      <c r="B2274" t="s">
        <v>6139</v>
      </c>
      <c r="C2274" t="s">
        <v>2662</v>
      </c>
      <c r="D2274" t="s">
        <v>15310</v>
      </c>
      <c r="E2274" t="s">
        <v>45</v>
      </c>
      <c r="F2274" t="s">
        <v>1228</v>
      </c>
      <c r="G2274" t="s">
        <v>6141</v>
      </c>
      <c r="H2274">
        <v>2003</v>
      </c>
      <c r="I2274" t="s">
        <v>15440</v>
      </c>
      <c r="J2274" t="s">
        <v>51</v>
      </c>
      <c r="K2274" t="s">
        <v>15442</v>
      </c>
      <c r="L2274">
        <v>0</v>
      </c>
      <c r="M2274">
        <v>2</v>
      </c>
      <c r="N2274" t="s">
        <v>165</v>
      </c>
      <c r="O2274" t="s">
        <v>116</v>
      </c>
      <c r="P2274">
        <v>0</v>
      </c>
      <c r="Q2274" t="s">
        <v>51</v>
      </c>
      <c r="R2274" t="s">
        <v>51</v>
      </c>
      <c r="S2274" t="s">
        <v>14154</v>
      </c>
      <c r="T2274">
        <v>3.3928964455107381E-2</v>
      </c>
      <c r="U2274">
        <v>28.7</v>
      </c>
      <c r="V2274" t="s">
        <v>15172</v>
      </c>
      <c r="W2274" t="s">
        <v>15172</v>
      </c>
      <c r="X2274" t="s">
        <v>13243</v>
      </c>
      <c r="Y2274" s="102">
        <v>45993.385736689816</v>
      </c>
    </row>
    <row r="2275" spans="1:25" x14ac:dyDescent="0.25">
      <c r="A2275">
        <v>3843</v>
      </c>
      <c r="B2275" t="s">
        <v>6142</v>
      </c>
      <c r="C2275" t="s">
        <v>6143</v>
      </c>
      <c r="D2275" t="s">
        <v>6140</v>
      </c>
      <c r="E2275" t="s">
        <v>45</v>
      </c>
      <c r="F2275" t="s">
        <v>1228</v>
      </c>
      <c r="G2275" t="s">
        <v>6141</v>
      </c>
      <c r="H2275">
        <v>1949</v>
      </c>
      <c r="I2275" t="s">
        <v>15489</v>
      </c>
      <c r="J2275" t="s">
        <v>48</v>
      </c>
      <c r="K2275" t="s">
        <v>13256</v>
      </c>
      <c r="L2275">
        <v>0</v>
      </c>
      <c r="M2275">
        <v>4</v>
      </c>
      <c r="N2275" t="s">
        <v>73</v>
      </c>
      <c r="O2275" t="s">
        <v>50</v>
      </c>
      <c r="P2275">
        <v>0</v>
      </c>
      <c r="Q2275" t="s">
        <v>51</v>
      </c>
      <c r="R2275" t="s">
        <v>51</v>
      </c>
      <c r="S2275" t="s">
        <v>14154</v>
      </c>
      <c r="T2275">
        <v>0.33830290572066657</v>
      </c>
      <c r="U2275">
        <v>303.5</v>
      </c>
      <c r="V2275" t="s">
        <v>15172</v>
      </c>
      <c r="W2275" t="s">
        <v>15172</v>
      </c>
      <c r="X2275" t="s">
        <v>13243</v>
      </c>
      <c r="Y2275" s="102">
        <v>45993.385736689816</v>
      </c>
    </row>
    <row r="2276" spans="1:25" x14ac:dyDescent="0.25">
      <c r="A2276">
        <v>3844</v>
      </c>
      <c r="B2276" t="s">
        <v>6144</v>
      </c>
      <c r="C2276" t="s">
        <v>6145</v>
      </c>
      <c r="D2276" t="s">
        <v>6146</v>
      </c>
      <c r="E2276" t="s">
        <v>45</v>
      </c>
      <c r="F2276" t="s">
        <v>1228</v>
      </c>
      <c r="G2276" t="s">
        <v>6147</v>
      </c>
      <c r="H2276">
        <v>1974</v>
      </c>
      <c r="I2276" t="s">
        <v>15450</v>
      </c>
      <c r="J2276" t="s">
        <v>2218</v>
      </c>
      <c r="K2276" t="s">
        <v>13344</v>
      </c>
      <c r="L2276">
        <v>4</v>
      </c>
      <c r="M2276">
        <v>1</v>
      </c>
      <c r="N2276" t="s">
        <v>928</v>
      </c>
      <c r="O2276" t="s">
        <v>50</v>
      </c>
      <c r="P2276">
        <v>0</v>
      </c>
      <c r="Q2276" t="s">
        <v>51</v>
      </c>
      <c r="R2276" t="s">
        <v>51</v>
      </c>
      <c r="S2276" t="s">
        <v>14155</v>
      </c>
      <c r="T2276">
        <v>2.8794225352005642</v>
      </c>
      <c r="U2276">
        <v>31</v>
      </c>
      <c r="V2276" t="s">
        <v>15481</v>
      </c>
      <c r="W2276" t="s">
        <v>15481</v>
      </c>
      <c r="X2276" t="s">
        <v>13243</v>
      </c>
      <c r="Y2276" s="102">
        <v>45993.385736689816</v>
      </c>
    </row>
    <row r="2277" spans="1:25" x14ac:dyDescent="0.25">
      <c r="A2277">
        <v>3845</v>
      </c>
      <c r="B2277" t="s">
        <v>6148</v>
      </c>
      <c r="C2277" t="s">
        <v>6149</v>
      </c>
      <c r="D2277" t="s">
        <v>6150</v>
      </c>
      <c r="E2277" t="s">
        <v>45</v>
      </c>
      <c r="F2277" t="s">
        <v>1228</v>
      </c>
      <c r="G2277" t="s">
        <v>6151</v>
      </c>
      <c r="H2277">
        <v>1938</v>
      </c>
      <c r="I2277" t="s">
        <v>15450</v>
      </c>
      <c r="J2277" t="s">
        <v>928</v>
      </c>
      <c r="K2277" t="s">
        <v>928</v>
      </c>
      <c r="L2277">
        <v>3</v>
      </c>
      <c r="M2277">
        <v>1</v>
      </c>
      <c r="N2277" t="s">
        <v>928</v>
      </c>
      <c r="O2277" t="s">
        <v>50</v>
      </c>
      <c r="P2277">
        <v>0</v>
      </c>
      <c r="Q2277" t="s">
        <v>51</v>
      </c>
      <c r="R2277" t="s">
        <v>51</v>
      </c>
      <c r="S2277" t="s">
        <v>14156</v>
      </c>
      <c r="T2277">
        <v>42.754634647843709</v>
      </c>
      <c r="U2277">
        <v>31</v>
      </c>
      <c r="V2277" t="s">
        <v>15481</v>
      </c>
      <c r="W2277" t="s">
        <v>15481</v>
      </c>
      <c r="X2277" t="s">
        <v>13243</v>
      </c>
      <c r="Y2277" s="102">
        <v>45993.385736689816</v>
      </c>
    </row>
    <row r="2278" spans="1:25" x14ac:dyDescent="0.25">
      <c r="A2278">
        <v>3846</v>
      </c>
      <c r="B2278" t="s">
        <v>6152</v>
      </c>
      <c r="C2278" t="s">
        <v>6153</v>
      </c>
      <c r="D2278" t="s">
        <v>6150</v>
      </c>
      <c r="E2278" t="s">
        <v>45</v>
      </c>
      <c r="F2278" t="s">
        <v>1228</v>
      </c>
      <c r="G2278" t="s">
        <v>6154</v>
      </c>
      <c r="H2278">
        <v>1938</v>
      </c>
      <c r="I2278" t="s">
        <v>15450</v>
      </c>
      <c r="J2278" t="s">
        <v>928</v>
      </c>
      <c r="K2278" t="s">
        <v>260</v>
      </c>
      <c r="L2278">
        <v>0.375</v>
      </c>
      <c r="M2278">
        <v>1</v>
      </c>
      <c r="N2278" t="s">
        <v>59</v>
      </c>
      <c r="O2278" t="s">
        <v>50</v>
      </c>
      <c r="P2278">
        <v>2</v>
      </c>
      <c r="Q2278" t="s">
        <v>928</v>
      </c>
      <c r="R2278" t="s">
        <v>50</v>
      </c>
      <c r="S2278" t="s">
        <v>14156</v>
      </c>
      <c r="T2278">
        <v>43.259432035662634</v>
      </c>
      <c r="U2278">
        <v>86</v>
      </c>
      <c r="V2278" t="s">
        <v>15481</v>
      </c>
      <c r="W2278" t="s">
        <v>15481</v>
      </c>
      <c r="X2278" t="s">
        <v>13243</v>
      </c>
      <c r="Y2278" s="102">
        <v>45993.385736689816</v>
      </c>
    </row>
    <row r="2279" spans="1:25" x14ac:dyDescent="0.25">
      <c r="A2279">
        <v>3847</v>
      </c>
      <c r="B2279" t="s">
        <v>6155</v>
      </c>
      <c r="C2279" t="s">
        <v>6156</v>
      </c>
      <c r="D2279" t="s">
        <v>6157</v>
      </c>
      <c r="E2279" t="s">
        <v>45</v>
      </c>
      <c r="F2279" t="s">
        <v>1228</v>
      </c>
      <c r="G2279" t="s">
        <v>6158</v>
      </c>
      <c r="H2279">
        <v>1933</v>
      </c>
      <c r="I2279" t="s">
        <v>15450</v>
      </c>
      <c r="J2279" t="s">
        <v>928</v>
      </c>
      <c r="K2279" t="s">
        <v>13256</v>
      </c>
      <c r="L2279">
        <v>0</v>
      </c>
      <c r="M2279">
        <v>1</v>
      </c>
      <c r="N2279" t="s">
        <v>59</v>
      </c>
      <c r="O2279" t="s">
        <v>2278</v>
      </c>
      <c r="P2279">
        <v>1</v>
      </c>
      <c r="Q2279" t="s">
        <v>928</v>
      </c>
      <c r="R2279" t="s">
        <v>50</v>
      </c>
      <c r="S2279" t="s">
        <v>14156</v>
      </c>
      <c r="T2279">
        <v>46.895426</v>
      </c>
      <c r="U2279">
        <v>99</v>
      </c>
      <c r="V2279" t="s">
        <v>15481</v>
      </c>
      <c r="W2279" t="s">
        <v>15481</v>
      </c>
      <c r="X2279" t="s">
        <v>13243</v>
      </c>
      <c r="Y2279" s="102">
        <v>45993.385736689816</v>
      </c>
    </row>
    <row r="2280" spans="1:25" x14ac:dyDescent="0.25">
      <c r="A2280">
        <v>3848</v>
      </c>
      <c r="B2280" t="s">
        <v>6159</v>
      </c>
      <c r="C2280" t="s">
        <v>6160</v>
      </c>
      <c r="D2280" t="s">
        <v>6161</v>
      </c>
      <c r="E2280" t="s">
        <v>45</v>
      </c>
      <c r="F2280" t="s">
        <v>1228</v>
      </c>
      <c r="G2280" t="s">
        <v>6162</v>
      </c>
      <c r="H2280">
        <v>2008</v>
      </c>
      <c r="I2280" t="s">
        <v>15450</v>
      </c>
      <c r="J2280" t="s">
        <v>51</v>
      </c>
      <c r="K2280" t="s">
        <v>15442</v>
      </c>
      <c r="L2280">
        <v>0</v>
      </c>
      <c r="M2280">
        <v>1</v>
      </c>
      <c r="N2280" t="s">
        <v>2467</v>
      </c>
      <c r="O2280" t="s">
        <v>116</v>
      </c>
      <c r="P2280">
        <v>0</v>
      </c>
      <c r="Q2280" t="s">
        <v>51</v>
      </c>
      <c r="R2280" t="s">
        <v>51</v>
      </c>
      <c r="S2280" t="s">
        <v>14157</v>
      </c>
      <c r="T2280">
        <v>2.5584313692338836</v>
      </c>
      <c r="U2280">
        <v>24.5</v>
      </c>
      <c r="V2280" t="s">
        <v>15481</v>
      </c>
      <c r="W2280" t="s">
        <v>15481</v>
      </c>
      <c r="X2280" t="s">
        <v>13243</v>
      </c>
      <c r="Y2280" s="102">
        <v>45993.385736689816</v>
      </c>
    </row>
    <row r="2281" spans="1:25" x14ac:dyDescent="0.25">
      <c r="A2281">
        <v>3856</v>
      </c>
      <c r="B2281" t="s">
        <v>15601</v>
      </c>
      <c r="C2281" t="s">
        <v>15602</v>
      </c>
      <c r="D2281" t="s">
        <v>6164</v>
      </c>
      <c r="E2281" t="s">
        <v>45</v>
      </c>
      <c r="F2281" t="s">
        <v>1228</v>
      </c>
      <c r="G2281" t="s">
        <v>6165</v>
      </c>
      <c r="H2281">
        <v>2022</v>
      </c>
      <c r="I2281" t="s">
        <v>15441</v>
      </c>
      <c r="J2281" t="s">
        <v>2179</v>
      </c>
      <c r="K2281" t="s">
        <v>13344</v>
      </c>
      <c r="L2281">
        <v>6.99</v>
      </c>
      <c r="M2281">
        <v>1</v>
      </c>
      <c r="N2281" t="s">
        <v>59</v>
      </c>
      <c r="O2281" t="s">
        <v>50</v>
      </c>
      <c r="P2281">
        <v>0</v>
      </c>
      <c r="Q2281" t="s">
        <v>51</v>
      </c>
      <c r="R2281" t="s">
        <v>51</v>
      </c>
      <c r="S2281" t="s">
        <v>14158</v>
      </c>
      <c r="T2281">
        <v>0.77921799999999997</v>
      </c>
      <c r="U2281">
        <v>40</v>
      </c>
      <c r="V2281" t="s">
        <v>15481</v>
      </c>
      <c r="W2281" t="s">
        <v>15481</v>
      </c>
      <c r="X2281" t="s">
        <v>13243</v>
      </c>
      <c r="Y2281" s="102">
        <v>45993.385736689816</v>
      </c>
    </row>
    <row r="2282" spans="1:25" x14ac:dyDescent="0.25">
      <c r="A2282">
        <v>3857</v>
      </c>
      <c r="B2282" t="s">
        <v>15603</v>
      </c>
      <c r="C2282" t="s">
        <v>15604</v>
      </c>
      <c r="D2282" t="s">
        <v>15605</v>
      </c>
      <c r="E2282" t="s">
        <v>45</v>
      </c>
      <c r="F2282" t="s">
        <v>1228</v>
      </c>
      <c r="G2282" t="s">
        <v>6166</v>
      </c>
      <c r="H2282">
        <v>2022</v>
      </c>
      <c r="I2282" t="s">
        <v>15441</v>
      </c>
      <c r="J2282" t="s">
        <v>2179</v>
      </c>
      <c r="K2282" t="s">
        <v>13344</v>
      </c>
      <c r="L2282">
        <v>3.61</v>
      </c>
      <c r="M2282">
        <v>1</v>
      </c>
      <c r="N2282" t="s">
        <v>59</v>
      </c>
      <c r="O2282" t="s">
        <v>50</v>
      </c>
      <c r="P2282">
        <v>0</v>
      </c>
      <c r="Q2282" t="s">
        <v>51</v>
      </c>
      <c r="R2282" t="s">
        <v>51</v>
      </c>
      <c r="S2282" t="s">
        <v>14159</v>
      </c>
      <c r="T2282">
        <v>8.4002999999999994E-2</v>
      </c>
      <c r="U2282">
        <v>41.5</v>
      </c>
      <c r="V2282" t="s">
        <v>15481</v>
      </c>
      <c r="W2282" t="s">
        <v>15481</v>
      </c>
      <c r="X2282" t="s">
        <v>13243</v>
      </c>
      <c r="Y2282" s="102">
        <v>45993.385736689816</v>
      </c>
    </row>
    <row r="2283" spans="1:25" x14ac:dyDescent="0.25">
      <c r="A2283">
        <v>3859</v>
      </c>
      <c r="B2283" t="s">
        <v>16117</v>
      </c>
      <c r="C2283" t="s">
        <v>6186</v>
      </c>
      <c r="D2283" t="s">
        <v>16118</v>
      </c>
      <c r="E2283" t="s">
        <v>45</v>
      </c>
      <c r="F2283" t="s">
        <v>1228</v>
      </c>
      <c r="G2283" t="s">
        <v>16119</v>
      </c>
      <c r="H2283">
        <v>2024</v>
      </c>
      <c r="I2283" t="s">
        <v>15441</v>
      </c>
      <c r="J2283" t="s">
        <v>48</v>
      </c>
      <c r="K2283" t="s">
        <v>13256</v>
      </c>
      <c r="L2283">
        <v>0</v>
      </c>
      <c r="M2283">
        <v>1</v>
      </c>
      <c r="N2283" t="s">
        <v>59</v>
      </c>
      <c r="O2283" t="s">
        <v>2278</v>
      </c>
      <c r="P2283">
        <v>0</v>
      </c>
      <c r="Q2283" t="s">
        <v>51</v>
      </c>
      <c r="R2283" t="s">
        <v>51</v>
      </c>
      <c r="S2283" t="s">
        <v>14160</v>
      </c>
      <c r="T2283">
        <v>0.2876816821276052</v>
      </c>
      <c r="U2283">
        <v>210</v>
      </c>
      <c r="V2283" t="s">
        <v>15481</v>
      </c>
      <c r="W2283" t="s">
        <v>15481</v>
      </c>
      <c r="X2283" t="s">
        <v>13243</v>
      </c>
      <c r="Y2283" s="102">
        <v>45993.385736689816</v>
      </c>
    </row>
    <row r="2284" spans="1:25" x14ac:dyDescent="0.25">
      <c r="A2284">
        <v>3860</v>
      </c>
      <c r="B2284" t="s">
        <v>6167</v>
      </c>
      <c r="C2284" t="s">
        <v>6168</v>
      </c>
      <c r="D2284" t="s">
        <v>3450</v>
      </c>
      <c r="E2284" t="s">
        <v>45</v>
      </c>
      <c r="F2284" t="s">
        <v>1228</v>
      </c>
      <c r="G2284" t="s">
        <v>6169</v>
      </c>
      <c r="H2284">
        <v>1989</v>
      </c>
      <c r="I2284" t="s">
        <v>15450</v>
      </c>
      <c r="J2284" t="s">
        <v>260</v>
      </c>
      <c r="K2284" t="s">
        <v>13256</v>
      </c>
      <c r="L2284">
        <v>0</v>
      </c>
      <c r="M2284">
        <v>1</v>
      </c>
      <c r="N2284" t="s">
        <v>49</v>
      </c>
      <c r="O2284" t="s">
        <v>2759</v>
      </c>
      <c r="P2284">
        <v>0</v>
      </c>
      <c r="Q2284" t="s">
        <v>51</v>
      </c>
      <c r="R2284" t="s">
        <v>51</v>
      </c>
      <c r="S2284" t="s">
        <v>14161</v>
      </c>
      <c r="T2284">
        <v>16.786126131370821</v>
      </c>
      <c r="U2284">
        <v>31</v>
      </c>
      <c r="V2284" t="s">
        <v>15481</v>
      </c>
      <c r="W2284" t="s">
        <v>15481</v>
      </c>
      <c r="X2284" t="s">
        <v>13243</v>
      </c>
      <c r="Y2284" s="102">
        <v>45993.385736689816</v>
      </c>
    </row>
    <row r="2285" spans="1:25" x14ac:dyDescent="0.25">
      <c r="A2285">
        <v>3861</v>
      </c>
      <c r="B2285" t="s">
        <v>6170</v>
      </c>
      <c r="C2285" t="s">
        <v>6171</v>
      </c>
      <c r="D2285" t="s">
        <v>15606</v>
      </c>
      <c r="E2285" t="s">
        <v>45</v>
      </c>
      <c r="F2285" t="s">
        <v>1228</v>
      </c>
      <c r="G2285" t="s">
        <v>6172</v>
      </c>
      <c r="H2285">
        <v>1938</v>
      </c>
      <c r="I2285" t="s">
        <v>15450</v>
      </c>
      <c r="J2285" t="s">
        <v>2179</v>
      </c>
      <c r="K2285" t="s">
        <v>13344</v>
      </c>
      <c r="L2285">
        <v>6</v>
      </c>
      <c r="M2285">
        <v>1</v>
      </c>
      <c r="N2285" t="s">
        <v>59</v>
      </c>
      <c r="O2285" t="s">
        <v>50</v>
      </c>
      <c r="P2285">
        <v>0</v>
      </c>
      <c r="Q2285" t="s">
        <v>51</v>
      </c>
      <c r="R2285" t="s">
        <v>51</v>
      </c>
      <c r="S2285" t="s">
        <v>14162</v>
      </c>
      <c r="T2285">
        <v>2.9248919999999998</v>
      </c>
      <c r="U2285">
        <v>30</v>
      </c>
      <c r="V2285" t="s">
        <v>15481</v>
      </c>
      <c r="W2285" t="s">
        <v>15481</v>
      </c>
      <c r="X2285" t="s">
        <v>13243</v>
      </c>
      <c r="Y2285" s="102">
        <v>45993.385736689816</v>
      </c>
    </row>
    <row r="2286" spans="1:25" x14ac:dyDescent="0.25">
      <c r="A2286">
        <v>3862</v>
      </c>
      <c r="B2286" t="s">
        <v>6173</v>
      </c>
      <c r="C2286" t="s">
        <v>6174</v>
      </c>
      <c r="D2286" t="s">
        <v>15607</v>
      </c>
      <c r="E2286" t="s">
        <v>45</v>
      </c>
      <c r="F2286" t="s">
        <v>1228</v>
      </c>
      <c r="G2286" t="s">
        <v>6175</v>
      </c>
      <c r="H2286">
        <v>1997</v>
      </c>
      <c r="I2286" t="s">
        <v>15440</v>
      </c>
      <c r="J2286" t="s">
        <v>2179</v>
      </c>
      <c r="K2286" t="s">
        <v>13344</v>
      </c>
      <c r="L2286">
        <v>6</v>
      </c>
      <c r="M2286">
        <v>1</v>
      </c>
      <c r="N2286" t="s">
        <v>59</v>
      </c>
      <c r="O2286" t="s">
        <v>50</v>
      </c>
      <c r="P2286">
        <v>0</v>
      </c>
      <c r="Q2286" t="s">
        <v>51</v>
      </c>
      <c r="R2286" t="s">
        <v>51</v>
      </c>
      <c r="S2286" t="s">
        <v>14162</v>
      </c>
      <c r="T2286">
        <v>4.5205130000000002</v>
      </c>
      <c r="U2286">
        <v>37</v>
      </c>
      <c r="V2286" t="s">
        <v>15481</v>
      </c>
      <c r="W2286" t="s">
        <v>15481</v>
      </c>
      <c r="X2286" t="s">
        <v>13243</v>
      </c>
      <c r="Y2286" s="102">
        <v>45993.385736689816</v>
      </c>
    </row>
    <row r="2287" spans="1:25" x14ac:dyDescent="0.25">
      <c r="A2287">
        <v>3864</v>
      </c>
      <c r="B2287" t="s">
        <v>6176</v>
      </c>
      <c r="C2287" t="s">
        <v>6177</v>
      </c>
      <c r="D2287" t="s">
        <v>6178</v>
      </c>
      <c r="E2287" t="s">
        <v>45</v>
      </c>
      <c r="F2287" t="s">
        <v>1228</v>
      </c>
      <c r="G2287" t="s">
        <v>6172</v>
      </c>
      <c r="H2287">
        <v>1990</v>
      </c>
      <c r="I2287" t="s">
        <v>15440</v>
      </c>
      <c r="J2287" t="s">
        <v>2179</v>
      </c>
      <c r="K2287" t="s">
        <v>13344</v>
      </c>
      <c r="L2287">
        <v>6</v>
      </c>
      <c r="M2287">
        <v>1</v>
      </c>
      <c r="N2287" t="s">
        <v>59</v>
      </c>
      <c r="O2287" t="s">
        <v>50</v>
      </c>
      <c r="P2287">
        <v>0</v>
      </c>
      <c r="Q2287" t="s">
        <v>51</v>
      </c>
      <c r="R2287" t="s">
        <v>51</v>
      </c>
      <c r="S2287" t="s">
        <v>14163</v>
      </c>
      <c r="T2287">
        <v>0.18358847638012632</v>
      </c>
      <c r="U2287">
        <v>30</v>
      </c>
      <c r="V2287" t="s">
        <v>15481</v>
      </c>
      <c r="W2287" t="s">
        <v>15481</v>
      </c>
      <c r="X2287" t="s">
        <v>13243</v>
      </c>
      <c r="Y2287" s="102">
        <v>45993.385736689816</v>
      </c>
    </row>
    <row r="2288" spans="1:25" x14ac:dyDescent="0.25">
      <c r="A2288">
        <v>3865</v>
      </c>
      <c r="B2288" t="s">
        <v>6179</v>
      </c>
      <c r="C2288" t="s">
        <v>6180</v>
      </c>
      <c r="D2288" t="s">
        <v>6181</v>
      </c>
      <c r="E2288" t="s">
        <v>45</v>
      </c>
      <c r="F2288" t="s">
        <v>1228</v>
      </c>
      <c r="G2288" t="s">
        <v>6182</v>
      </c>
      <c r="H2288">
        <v>2008</v>
      </c>
      <c r="I2288" t="s">
        <v>15441</v>
      </c>
      <c r="J2288" t="s">
        <v>48</v>
      </c>
      <c r="K2288" t="s">
        <v>13256</v>
      </c>
      <c r="L2288">
        <v>0</v>
      </c>
      <c r="M2288">
        <v>3</v>
      </c>
      <c r="N2288" t="s">
        <v>49</v>
      </c>
      <c r="O2288" t="s">
        <v>50</v>
      </c>
      <c r="P2288">
        <v>0</v>
      </c>
      <c r="Q2288" t="s">
        <v>51</v>
      </c>
      <c r="R2288" t="s">
        <v>51</v>
      </c>
      <c r="S2288" t="s">
        <v>14164</v>
      </c>
      <c r="T2288">
        <v>0.1719997200617622</v>
      </c>
      <c r="U2288">
        <v>347.7</v>
      </c>
      <c r="V2288" t="s">
        <v>15481</v>
      </c>
      <c r="W2288" t="s">
        <v>15481</v>
      </c>
      <c r="X2288" t="s">
        <v>13243</v>
      </c>
      <c r="Y2288" s="102">
        <v>45993.385736689816</v>
      </c>
    </row>
    <row r="2289" spans="1:25" x14ac:dyDescent="0.25">
      <c r="A2289">
        <v>3866</v>
      </c>
      <c r="B2289" t="s">
        <v>6183</v>
      </c>
      <c r="C2289" t="s">
        <v>15608</v>
      </c>
      <c r="D2289" t="s">
        <v>6181</v>
      </c>
      <c r="E2289" t="s">
        <v>45</v>
      </c>
      <c r="F2289" t="s">
        <v>1228</v>
      </c>
      <c r="G2289" t="s">
        <v>6184</v>
      </c>
      <c r="H2289">
        <v>2005</v>
      </c>
      <c r="I2289" t="s">
        <v>15450</v>
      </c>
      <c r="J2289" t="s">
        <v>2179</v>
      </c>
      <c r="K2289" t="s">
        <v>13344</v>
      </c>
      <c r="L2289">
        <v>6</v>
      </c>
      <c r="M2289">
        <v>1</v>
      </c>
      <c r="N2289" t="s">
        <v>59</v>
      </c>
      <c r="O2289" t="s">
        <v>50</v>
      </c>
      <c r="P2289">
        <v>0</v>
      </c>
      <c r="Q2289" t="s">
        <v>51</v>
      </c>
      <c r="R2289" t="s">
        <v>51</v>
      </c>
      <c r="S2289" t="s">
        <v>14165</v>
      </c>
      <c r="T2289">
        <v>1.2782509237003947</v>
      </c>
      <c r="U2289">
        <v>24.9</v>
      </c>
      <c r="V2289" t="s">
        <v>15481</v>
      </c>
      <c r="W2289" t="s">
        <v>15481</v>
      </c>
      <c r="X2289" t="s">
        <v>13243</v>
      </c>
      <c r="Y2289" s="102">
        <v>45993.385736689816</v>
      </c>
    </row>
    <row r="2290" spans="1:25" x14ac:dyDescent="0.25">
      <c r="A2290">
        <v>3867</v>
      </c>
      <c r="B2290" t="s">
        <v>6185</v>
      </c>
      <c r="C2290" t="s">
        <v>6186</v>
      </c>
      <c r="D2290" t="s">
        <v>6187</v>
      </c>
      <c r="E2290" t="s">
        <v>45</v>
      </c>
      <c r="F2290" t="s">
        <v>1228</v>
      </c>
      <c r="G2290" t="s">
        <v>6188</v>
      </c>
      <c r="H2290">
        <v>2011</v>
      </c>
      <c r="I2290" t="s">
        <v>15441</v>
      </c>
      <c r="J2290" t="s">
        <v>2211</v>
      </c>
      <c r="K2290" t="s">
        <v>13256</v>
      </c>
      <c r="L2290">
        <v>0</v>
      </c>
      <c r="M2290">
        <v>2</v>
      </c>
      <c r="N2290" t="s">
        <v>49</v>
      </c>
      <c r="O2290" t="s">
        <v>479</v>
      </c>
      <c r="P2290">
        <v>0</v>
      </c>
      <c r="Q2290" t="s">
        <v>51</v>
      </c>
      <c r="R2290" t="s">
        <v>51</v>
      </c>
      <c r="S2290" t="s">
        <v>14166</v>
      </c>
      <c r="T2290">
        <v>3.99991282378966E-2</v>
      </c>
      <c r="U2290">
        <v>204.3</v>
      </c>
      <c r="V2290" t="s">
        <v>15481</v>
      </c>
      <c r="W2290" t="s">
        <v>15481</v>
      </c>
      <c r="X2290" t="s">
        <v>13242</v>
      </c>
      <c r="Y2290" s="102">
        <v>45993.385736689816</v>
      </c>
    </row>
    <row r="2291" spans="1:25" x14ac:dyDescent="0.25">
      <c r="A2291">
        <v>3869</v>
      </c>
      <c r="B2291" t="s">
        <v>6189</v>
      </c>
      <c r="C2291" t="s">
        <v>6190</v>
      </c>
      <c r="D2291" t="s">
        <v>6191</v>
      </c>
      <c r="E2291" t="s">
        <v>45</v>
      </c>
      <c r="F2291" t="s">
        <v>1228</v>
      </c>
      <c r="G2291" t="s">
        <v>6163</v>
      </c>
      <c r="H2291">
        <v>2009</v>
      </c>
      <c r="I2291" t="s">
        <v>15440</v>
      </c>
      <c r="J2291" t="s">
        <v>928</v>
      </c>
      <c r="K2291" t="s">
        <v>13344</v>
      </c>
      <c r="L2291">
        <v>5.64</v>
      </c>
      <c r="M2291">
        <v>1</v>
      </c>
      <c r="N2291" t="s">
        <v>928</v>
      </c>
      <c r="O2291" t="s">
        <v>50</v>
      </c>
      <c r="P2291">
        <v>0</v>
      </c>
      <c r="Q2291" t="s">
        <v>51</v>
      </c>
      <c r="R2291" t="s">
        <v>51</v>
      </c>
      <c r="S2291" t="s">
        <v>14167</v>
      </c>
      <c r="T2291">
        <v>2.2054000000000001E-2</v>
      </c>
      <c r="U2291">
        <v>50</v>
      </c>
      <c r="V2291" t="s">
        <v>15481</v>
      </c>
      <c r="W2291" t="s">
        <v>15481</v>
      </c>
      <c r="X2291" t="s">
        <v>13243</v>
      </c>
      <c r="Y2291" s="102">
        <v>45993.385736689816</v>
      </c>
    </row>
    <row r="2292" spans="1:25" x14ac:dyDescent="0.25">
      <c r="A2292">
        <v>3870</v>
      </c>
      <c r="B2292" t="s">
        <v>6192</v>
      </c>
      <c r="C2292" t="s">
        <v>6193</v>
      </c>
      <c r="D2292" t="s">
        <v>6194</v>
      </c>
      <c r="E2292" t="s">
        <v>45</v>
      </c>
      <c r="F2292" t="s">
        <v>1228</v>
      </c>
      <c r="G2292" t="s">
        <v>6059</v>
      </c>
      <c r="H2292">
        <v>1987</v>
      </c>
      <c r="I2292" t="s">
        <v>15440</v>
      </c>
      <c r="J2292" t="s">
        <v>48</v>
      </c>
      <c r="K2292" t="s">
        <v>13254</v>
      </c>
      <c r="L2292">
        <v>3</v>
      </c>
      <c r="M2292">
        <v>1</v>
      </c>
      <c r="N2292" t="s">
        <v>49</v>
      </c>
      <c r="O2292" t="s">
        <v>50</v>
      </c>
      <c r="P2292">
        <v>0</v>
      </c>
      <c r="Q2292" t="s">
        <v>51</v>
      </c>
      <c r="R2292" t="s">
        <v>51</v>
      </c>
      <c r="S2292" t="s">
        <v>14168</v>
      </c>
      <c r="T2292">
        <v>16.281628466744198</v>
      </c>
      <c r="U2292">
        <v>71</v>
      </c>
      <c r="V2292" t="s">
        <v>15172</v>
      </c>
      <c r="W2292" t="s">
        <v>15172</v>
      </c>
      <c r="X2292" t="s">
        <v>13242</v>
      </c>
      <c r="Y2292" s="102">
        <v>45993.385736689816</v>
      </c>
    </row>
    <row r="2293" spans="1:25" x14ac:dyDescent="0.25">
      <c r="A2293">
        <v>3871</v>
      </c>
      <c r="B2293" t="s">
        <v>6195</v>
      </c>
      <c r="C2293" t="s">
        <v>6196</v>
      </c>
      <c r="D2293" t="s">
        <v>6194</v>
      </c>
      <c r="E2293" t="s">
        <v>45</v>
      </c>
      <c r="F2293" t="s">
        <v>1228</v>
      </c>
      <c r="G2293" t="s">
        <v>6197</v>
      </c>
      <c r="H2293">
        <v>1987</v>
      </c>
      <c r="I2293" t="s">
        <v>15440</v>
      </c>
      <c r="J2293" t="s">
        <v>48</v>
      </c>
      <c r="K2293" t="s">
        <v>13254</v>
      </c>
      <c r="L2293">
        <v>2</v>
      </c>
      <c r="M2293">
        <v>3</v>
      </c>
      <c r="N2293" t="s">
        <v>64</v>
      </c>
      <c r="O2293" t="s">
        <v>65</v>
      </c>
      <c r="P2293">
        <v>0</v>
      </c>
      <c r="Q2293" t="s">
        <v>51</v>
      </c>
      <c r="R2293" t="s">
        <v>51</v>
      </c>
      <c r="S2293" t="s">
        <v>14169</v>
      </c>
      <c r="T2293">
        <v>2.4859392055756606</v>
      </c>
      <c r="U2293">
        <v>62</v>
      </c>
      <c r="V2293" t="s">
        <v>15172</v>
      </c>
      <c r="W2293" t="s">
        <v>15172</v>
      </c>
      <c r="X2293" t="s">
        <v>13243</v>
      </c>
      <c r="Y2293" s="102">
        <v>45993.385736689816</v>
      </c>
    </row>
    <row r="2294" spans="1:25" x14ac:dyDescent="0.25">
      <c r="A2294">
        <v>3872</v>
      </c>
      <c r="B2294" t="s">
        <v>6198</v>
      </c>
      <c r="C2294" t="s">
        <v>6199</v>
      </c>
      <c r="D2294" t="s">
        <v>6194</v>
      </c>
      <c r="E2294" t="s">
        <v>45</v>
      </c>
      <c r="F2294" t="s">
        <v>1228</v>
      </c>
      <c r="G2294" t="s">
        <v>1280</v>
      </c>
      <c r="H2294">
        <v>1987</v>
      </c>
      <c r="I2294" t="s">
        <v>15440</v>
      </c>
      <c r="J2294" t="s">
        <v>48</v>
      </c>
      <c r="K2294" t="s">
        <v>13254</v>
      </c>
      <c r="L2294">
        <v>2</v>
      </c>
      <c r="M2294">
        <v>1</v>
      </c>
      <c r="N2294" t="s">
        <v>165</v>
      </c>
      <c r="O2294" t="s">
        <v>65</v>
      </c>
      <c r="P2294">
        <v>0</v>
      </c>
      <c r="Q2294" t="s">
        <v>51</v>
      </c>
      <c r="R2294" t="s">
        <v>51</v>
      </c>
      <c r="S2294" t="s">
        <v>14169</v>
      </c>
      <c r="T2294">
        <v>5.8554802450956966</v>
      </c>
      <c r="U2294">
        <v>25</v>
      </c>
      <c r="V2294" t="s">
        <v>15172</v>
      </c>
      <c r="W2294" t="s">
        <v>15172</v>
      </c>
      <c r="X2294" t="s">
        <v>13243</v>
      </c>
      <c r="Y2294" s="102">
        <v>45993.385736689816</v>
      </c>
    </row>
    <row r="2295" spans="1:25" x14ac:dyDescent="0.25">
      <c r="A2295">
        <v>3873</v>
      </c>
      <c r="B2295" t="s">
        <v>15609</v>
      </c>
      <c r="C2295" t="s">
        <v>15610</v>
      </c>
      <c r="D2295" t="s">
        <v>15611</v>
      </c>
      <c r="E2295" t="s">
        <v>45</v>
      </c>
      <c r="F2295" t="s">
        <v>1228</v>
      </c>
      <c r="G2295" t="s">
        <v>6200</v>
      </c>
      <c r="H2295">
        <v>2022</v>
      </c>
      <c r="I2295" t="s">
        <v>15441</v>
      </c>
      <c r="J2295" t="s">
        <v>2179</v>
      </c>
      <c r="K2295" t="s">
        <v>13344</v>
      </c>
      <c r="L2295">
        <v>3.76</v>
      </c>
      <c r="M2295">
        <v>1</v>
      </c>
      <c r="N2295" t="s">
        <v>59</v>
      </c>
      <c r="O2295" t="s">
        <v>50</v>
      </c>
      <c r="P2295">
        <v>0</v>
      </c>
      <c r="Q2295" t="s">
        <v>51</v>
      </c>
      <c r="R2295" t="s">
        <v>51</v>
      </c>
      <c r="S2295" t="s">
        <v>15612</v>
      </c>
      <c r="T2295">
        <v>0.15978999999999999</v>
      </c>
      <c r="U2295">
        <v>38</v>
      </c>
      <c r="V2295" t="s">
        <v>15481</v>
      </c>
      <c r="W2295" t="s">
        <v>15481</v>
      </c>
      <c r="X2295" t="s">
        <v>13243</v>
      </c>
      <c r="Y2295" s="102">
        <v>45993.385736689816</v>
      </c>
    </row>
    <row r="2296" spans="1:25" x14ac:dyDescent="0.25">
      <c r="A2296">
        <v>3874</v>
      </c>
      <c r="B2296" t="s">
        <v>6201</v>
      </c>
      <c r="C2296" t="s">
        <v>12056</v>
      </c>
      <c r="D2296" t="s">
        <v>6202</v>
      </c>
      <c r="E2296" t="s">
        <v>45</v>
      </c>
      <c r="F2296" t="s">
        <v>1228</v>
      </c>
      <c r="G2296" t="s">
        <v>6086</v>
      </c>
      <c r="H2296">
        <v>2012</v>
      </c>
      <c r="I2296" t="s">
        <v>15450</v>
      </c>
      <c r="J2296" t="s">
        <v>928</v>
      </c>
      <c r="K2296" t="s">
        <v>13256</v>
      </c>
      <c r="L2296">
        <v>0</v>
      </c>
      <c r="M2296">
        <v>1</v>
      </c>
      <c r="N2296" t="s">
        <v>928</v>
      </c>
      <c r="O2296" t="s">
        <v>50</v>
      </c>
      <c r="P2296">
        <v>0</v>
      </c>
      <c r="Q2296" t="s">
        <v>51</v>
      </c>
      <c r="R2296" t="s">
        <v>51</v>
      </c>
      <c r="S2296" t="s">
        <v>14170</v>
      </c>
      <c r="T2296">
        <v>0.12213303238968365</v>
      </c>
      <c r="U2296">
        <v>24.7</v>
      </c>
      <c r="V2296" t="s">
        <v>15481</v>
      </c>
      <c r="W2296" t="s">
        <v>15481</v>
      </c>
      <c r="X2296" t="s">
        <v>13243</v>
      </c>
      <c r="Y2296" s="102">
        <v>45993.385736689816</v>
      </c>
    </row>
    <row r="2297" spans="1:25" x14ac:dyDescent="0.25">
      <c r="A2297">
        <v>3875</v>
      </c>
      <c r="B2297" t="s">
        <v>16120</v>
      </c>
      <c r="C2297" t="s">
        <v>16121</v>
      </c>
      <c r="D2297" t="s">
        <v>16122</v>
      </c>
      <c r="E2297" t="s">
        <v>1292</v>
      </c>
      <c r="F2297" t="s">
        <v>6203</v>
      </c>
      <c r="G2297" t="s">
        <v>16123</v>
      </c>
      <c r="H2297">
        <v>2023</v>
      </c>
      <c r="I2297" t="s">
        <v>15441</v>
      </c>
      <c r="J2297" t="s">
        <v>2179</v>
      </c>
      <c r="K2297" t="s">
        <v>13344</v>
      </c>
      <c r="L2297">
        <v>4</v>
      </c>
      <c r="M2297">
        <v>1</v>
      </c>
      <c r="N2297" t="s">
        <v>59</v>
      </c>
      <c r="O2297" t="s">
        <v>50</v>
      </c>
      <c r="P2297">
        <v>0</v>
      </c>
      <c r="Q2297" t="s">
        <v>51</v>
      </c>
      <c r="R2297" t="s">
        <v>51</v>
      </c>
      <c r="S2297" t="s">
        <v>14171</v>
      </c>
      <c r="T2297">
        <v>0.73167220634137187</v>
      </c>
      <c r="U2297">
        <v>60</v>
      </c>
      <c r="V2297" t="s">
        <v>15481</v>
      </c>
      <c r="W2297" t="s">
        <v>15481</v>
      </c>
      <c r="X2297" t="s">
        <v>13243</v>
      </c>
      <c r="Y2297" s="102">
        <v>45993.385736689816</v>
      </c>
    </row>
    <row r="2298" spans="1:25" x14ac:dyDescent="0.25">
      <c r="A2298">
        <v>3876</v>
      </c>
      <c r="B2298" t="s">
        <v>6204</v>
      </c>
      <c r="C2298" t="s">
        <v>6205</v>
      </c>
      <c r="D2298" t="s">
        <v>6206</v>
      </c>
      <c r="E2298" t="s">
        <v>1292</v>
      </c>
      <c r="F2298" t="s">
        <v>6203</v>
      </c>
      <c r="G2298" t="s">
        <v>6207</v>
      </c>
      <c r="H2298">
        <v>2013</v>
      </c>
      <c r="I2298" t="s">
        <v>15441</v>
      </c>
      <c r="J2298" t="s">
        <v>2211</v>
      </c>
      <c r="K2298" t="s">
        <v>13256</v>
      </c>
      <c r="L2298">
        <v>0</v>
      </c>
      <c r="M2298">
        <v>1</v>
      </c>
      <c r="N2298" t="s">
        <v>49</v>
      </c>
      <c r="O2298" t="s">
        <v>479</v>
      </c>
      <c r="P2298">
        <v>0</v>
      </c>
      <c r="Q2298" t="s">
        <v>51</v>
      </c>
      <c r="R2298" t="s">
        <v>51</v>
      </c>
      <c r="S2298" t="s">
        <v>14172</v>
      </c>
      <c r="T2298">
        <v>34.481183526380505</v>
      </c>
      <c r="U2298">
        <v>77.5</v>
      </c>
      <c r="V2298" t="s">
        <v>15481</v>
      </c>
      <c r="W2298" t="s">
        <v>15481</v>
      </c>
      <c r="X2298" t="s">
        <v>13243</v>
      </c>
      <c r="Y2298" s="102">
        <v>45993.385736689816</v>
      </c>
    </row>
    <row r="2299" spans="1:25" x14ac:dyDescent="0.25">
      <c r="A2299">
        <v>3877</v>
      </c>
      <c r="B2299" t="s">
        <v>6208</v>
      </c>
      <c r="C2299" t="s">
        <v>6209</v>
      </c>
      <c r="D2299" t="s">
        <v>6210</v>
      </c>
      <c r="E2299" t="s">
        <v>1292</v>
      </c>
      <c r="F2299" t="s">
        <v>6203</v>
      </c>
      <c r="G2299" t="s">
        <v>6211</v>
      </c>
      <c r="H2299">
        <v>1980</v>
      </c>
      <c r="I2299" t="s">
        <v>15440</v>
      </c>
      <c r="J2299" t="s">
        <v>2211</v>
      </c>
      <c r="K2299" t="s">
        <v>13256</v>
      </c>
      <c r="L2299">
        <v>0</v>
      </c>
      <c r="M2299">
        <v>1</v>
      </c>
      <c r="N2299" t="s">
        <v>49</v>
      </c>
      <c r="O2299" t="s">
        <v>479</v>
      </c>
      <c r="P2299">
        <v>0</v>
      </c>
      <c r="Q2299" t="s">
        <v>51</v>
      </c>
      <c r="R2299" t="s">
        <v>51</v>
      </c>
      <c r="S2299" t="s">
        <v>14173</v>
      </c>
      <c r="T2299">
        <v>0.74384447949344823</v>
      </c>
      <c r="U2299">
        <v>78</v>
      </c>
      <c r="V2299" t="s">
        <v>15481</v>
      </c>
      <c r="W2299" t="s">
        <v>15481</v>
      </c>
      <c r="X2299" t="s">
        <v>13243</v>
      </c>
      <c r="Y2299" s="102">
        <v>45993.385736689816</v>
      </c>
    </row>
    <row r="2300" spans="1:25" x14ac:dyDescent="0.25">
      <c r="A2300">
        <v>3878</v>
      </c>
      <c r="B2300" t="s">
        <v>6212</v>
      </c>
      <c r="C2300" t="s">
        <v>6213</v>
      </c>
      <c r="D2300" t="s">
        <v>6214</v>
      </c>
      <c r="E2300" t="s">
        <v>1292</v>
      </c>
      <c r="F2300" t="s">
        <v>6203</v>
      </c>
      <c r="G2300" t="s">
        <v>6215</v>
      </c>
      <c r="H2300">
        <v>1940</v>
      </c>
      <c r="I2300" t="s">
        <v>15450</v>
      </c>
      <c r="J2300" t="s">
        <v>928</v>
      </c>
      <c r="K2300" t="s">
        <v>928</v>
      </c>
      <c r="L2300">
        <v>0</v>
      </c>
      <c r="M2300">
        <v>1</v>
      </c>
      <c r="N2300" t="s">
        <v>59</v>
      </c>
      <c r="O2300" t="s">
        <v>50</v>
      </c>
      <c r="P2300">
        <v>0</v>
      </c>
      <c r="Q2300" t="s">
        <v>51</v>
      </c>
      <c r="R2300" t="s">
        <v>51</v>
      </c>
      <c r="S2300" t="s">
        <v>14174</v>
      </c>
      <c r="T2300">
        <v>0.41125177962296433</v>
      </c>
      <c r="U2300">
        <v>40</v>
      </c>
      <c r="V2300" t="s">
        <v>15481</v>
      </c>
      <c r="W2300" t="s">
        <v>15481</v>
      </c>
      <c r="X2300" t="s">
        <v>13243</v>
      </c>
      <c r="Y2300" s="102">
        <v>45993.385736689816</v>
      </c>
    </row>
    <row r="2301" spans="1:25" x14ac:dyDescent="0.25">
      <c r="A2301">
        <v>3879</v>
      </c>
      <c r="B2301" t="s">
        <v>6216</v>
      </c>
      <c r="C2301" t="s">
        <v>6217</v>
      </c>
      <c r="D2301" t="s">
        <v>6218</v>
      </c>
      <c r="E2301" t="s">
        <v>1292</v>
      </c>
      <c r="F2301" t="s">
        <v>6203</v>
      </c>
      <c r="G2301" t="s">
        <v>6219</v>
      </c>
      <c r="H2301">
        <v>1950</v>
      </c>
      <c r="I2301" t="s">
        <v>15450</v>
      </c>
      <c r="J2301" t="s">
        <v>2179</v>
      </c>
      <c r="K2301" t="s">
        <v>13344</v>
      </c>
      <c r="L2301">
        <v>6</v>
      </c>
      <c r="M2301">
        <v>1</v>
      </c>
      <c r="N2301" t="s">
        <v>59</v>
      </c>
      <c r="O2301" t="s">
        <v>50</v>
      </c>
      <c r="P2301">
        <v>0</v>
      </c>
      <c r="Q2301" t="s">
        <v>51</v>
      </c>
      <c r="R2301" t="s">
        <v>51</v>
      </c>
      <c r="S2301" t="s">
        <v>14175</v>
      </c>
      <c r="T2301">
        <v>0.88943071960683939</v>
      </c>
      <c r="U2301">
        <v>40</v>
      </c>
      <c r="V2301" t="s">
        <v>15481</v>
      </c>
      <c r="W2301" t="s">
        <v>15481</v>
      </c>
      <c r="X2301" t="s">
        <v>13243</v>
      </c>
      <c r="Y2301" s="102">
        <v>45993.385736689816</v>
      </c>
    </row>
    <row r="2302" spans="1:25" x14ac:dyDescent="0.25">
      <c r="A2302">
        <v>3880</v>
      </c>
      <c r="B2302" t="s">
        <v>15311</v>
      </c>
      <c r="C2302" t="s">
        <v>11268</v>
      </c>
      <c r="D2302" t="s">
        <v>15613</v>
      </c>
      <c r="E2302" t="s">
        <v>1292</v>
      </c>
      <c r="F2302" t="s">
        <v>6203</v>
      </c>
      <c r="G2302" t="s">
        <v>15614</v>
      </c>
      <c r="H2302">
        <v>2015</v>
      </c>
      <c r="I2302" t="s">
        <v>15441</v>
      </c>
      <c r="J2302" t="s">
        <v>2179</v>
      </c>
      <c r="K2302" t="s">
        <v>13344</v>
      </c>
      <c r="L2302">
        <v>8</v>
      </c>
      <c r="M2302">
        <v>1</v>
      </c>
      <c r="N2302" t="s">
        <v>59</v>
      </c>
      <c r="O2302" t="s">
        <v>50</v>
      </c>
      <c r="P2302">
        <v>0</v>
      </c>
      <c r="Q2302" t="s">
        <v>51</v>
      </c>
      <c r="R2302" t="s">
        <v>51</v>
      </c>
      <c r="S2302" t="s">
        <v>15312</v>
      </c>
      <c r="T2302">
        <v>4.3178141228571336</v>
      </c>
      <c r="U2302">
        <v>79</v>
      </c>
      <c r="V2302" t="s">
        <v>15481</v>
      </c>
      <c r="W2302" t="s">
        <v>15481</v>
      </c>
      <c r="X2302" t="s">
        <v>13243</v>
      </c>
      <c r="Y2302" s="102">
        <v>45993.385736689816</v>
      </c>
    </row>
    <row r="2303" spans="1:25" x14ac:dyDescent="0.25">
      <c r="A2303">
        <v>3881</v>
      </c>
      <c r="B2303" t="s">
        <v>6220</v>
      </c>
      <c r="C2303" t="s">
        <v>6221</v>
      </c>
      <c r="D2303" t="s">
        <v>15615</v>
      </c>
      <c r="E2303" t="s">
        <v>1292</v>
      </c>
      <c r="F2303" t="s">
        <v>6203</v>
      </c>
      <c r="G2303" t="s">
        <v>6222</v>
      </c>
      <c r="H2303">
        <v>1983</v>
      </c>
      <c r="I2303" t="s">
        <v>15450</v>
      </c>
      <c r="J2303" t="s">
        <v>2179</v>
      </c>
      <c r="K2303" t="s">
        <v>13344</v>
      </c>
      <c r="L2303">
        <v>8.5</v>
      </c>
      <c r="M2303">
        <v>1</v>
      </c>
      <c r="N2303" t="s">
        <v>59</v>
      </c>
      <c r="O2303" t="s">
        <v>50</v>
      </c>
      <c r="P2303">
        <v>0</v>
      </c>
      <c r="Q2303" t="s">
        <v>51</v>
      </c>
      <c r="R2303" t="s">
        <v>51</v>
      </c>
      <c r="S2303" t="s">
        <v>14177</v>
      </c>
      <c r="T2303">
        <v>38.379823477009339</v>
      </c>
      <c r="U2303">
        <v>40</v>
      </c>
      <c r="V2303" t="s">
        <v>15481</v>
      </c>
      <c r="W2303" t="s">
        <v>15481</v>
      </c>
      <c r="X2303" t="s">
        <v>13243</v>
      </c>
      <c r="Y2303" s="102">
        <v>45993.385736689816</v>
      </c>
    </row>
    <row r="2304" spans="1:25" x14ac:dyDescent="0.25">
      <c r="A2304">
        <v>3882</v>
      </c>
      <c r="B2304" t="s">
        <v>6223</v>
      </c>
      <c r="C2304" t="s">
        <v>6224</v>
      </c>
      <c r="D2304" t="s">
        <v>15615</v>
      </c>
      <c r="E2304" t="s">
        <v>1292</v>
      </c>
      <c r="F2304" t="s">
        <v>6203</v>
      </c>
      <c r="G2304" t="s">
        <v>6222</v>
      </c>
      <c r="H2304">
        <v>1982</v>
      </c>
      <c r="I2304" t="s">
        <v>15450</v>
      </c>
      <c r="J2304" t="s">
        <v>2211</v>
      </c>
      <c r="K2304" t="s">
        <v>13344</v>
      </c>
      <c r="L2304">
        <v>0.5</v>
      </c>
      <c r="M2304">
        <v>1</v>
      </c>
      <c r="N2304" t="s">
        <v>49</v>
      </c>
      <c r="O2304" t="s">
        <v>479</v>
      </c>
      <c r="P2304">
        <v>0</v>
      </c>
      <c r="Q2304" t="s">
        <v>51</v>
      </c>
      <c r="R2304" t="s">
        <v>51</v>
      </c>
      <c r="S2304" t="s">
        <v>14177</v>
      </c>
      <c r="T2304">
        <v>37.612371703098894</v>
      </c>
      <c r="U2304">
        <v>93</v>
      </c>
      <c r="V2304" t="s">
        <v>15481</v>
      </c>
      <c r="W2304" t="s">
        <v>15481</v>
      </c>
      <c r="X2304" t="s">
        <v>13243</v>
      </c>
      <c r="Y2304" s="102">
        <v>45993.385736689816</v>
      </c>
    </row>
    <row r="2305" spans="1:25" x14ac:dyDescent="0.25">
      <c r="A2305">
        <v>3883</v>
      </c>
      <c r="B2305" t="s">
        <v>6225</v>
      </c>
      <c r="C2305" t="s">
        <v>6226</v>
      </c>
      <c r="D2305" t="s">
        <v>6227</v>
      </c>
      <c r="E2305" t="s">
        <v>1292</v>
      </c>
      <c r="F2305" t="s">
        <v>6203</v>
      </c>
      <c r="G2305" t="s">
        <v>6228</v>
      </c>
      <c r="H2305">
        <v>1978</v>
      </c>
      <c r="I2305" t="s">
        <v>15440</v>
      </c>
      <c r="J2305" t="s">
        <v>2211</v>
      </c>
      <c r="K2305" t="s">
        <v>13256</v>
      </c>
      <c r="L2305">
        <v>0</v>
      </c>
      <c r="M2305">
        <v>1</v>
      </c>
      <c r="N2305" t="s">
        <v>49</v>
      </c>
      <c r="O2305" t="s">
        <v>479</v>
      </c>
      <c r="P2305">
        <v>0</v>
      </c>
      <c r="Q2305" t="s">
        <v>51</v>
      </c>
      <c r="R2305" t="s">
        <v>51</v>
      </c>
      <c r="S2305" t="s">
        <v>14178</v>
      </c>
      <c r="T2305">
        <v>5.5265191813099213</v>
      </c>
      <c r="U2305">
        <v>78</v>
      </c>
      <c r="V2305" t="s">
        <v>15481</v>
      </c>
      <c r="W2305" t="s">
        <v>15481</v>
      </c>
      <c r="X2305" t="s">
        <v>13243</v>
      </c>
      <c r="Y2305" s="102">
        <v>45993.385736689816</v>
      </c>
    </row>
    <row r="2306" spans="1:25" x14ac:dyDescent="0.25">
      <c r="A2306">
        <v>3884</v>
      </c>
      <c r="B2306" t="s">
        <v>6229</v>
      </c>
      <c r="C2306" t="s">
        <v>6230</v>
      </c>
      <c r="D2306" t="s">
        <v>3443</v>
      </c>
      <c r="E2306" t="s">
        <v>1292</v>
      </c>
      <c r="F2306" t="s">
        <v>6203</v>
      </c>
      <c r="G2306" t="s">
        <v>6231</v>
      </c>
      <c r="H2306">
        <v>1960</v>
      </c>
      <c r="I2306" t="s">
        <v>15440</v>
      </c>
      <c r="J2306" t="s">
        <v>928</v>
      </c>
      <c r="K2306" t="s">
        <v>928</v>
      </c>
      <c r="L2306">
        <v>3</v>
      </c>
      <c r="M2306">
        <v>2</v>
      </c>
      <c r="N2306" t="s">
        <v>73</v>
      </c>
      <c r="O2306" t="s">
        <v>50</v>
      </c>
      <c r="P2306">
        <v>0</v>
      </c>
      <c r="Q2306" t="s">
        <v>51</v>
      </c>
      <c r="R2306" t="s">
        <v>51</v>
      </c>
      <c r="S2306" t="s">
        <v>14179</v>
      </c>
      <c r="T2306">
        <v>6.0502087469467645</v>
      </c>
      <c r="U2306">
        <v>36</v>
      </c>
      <c r="V2306" t="s">
        <v>15481</v>
      </c>
      <c r="W2306" t="s">
        <v>15481</v>
      </c>
      <c r="X2306" t="s">
        <v>13243</v>
      </c>
      <c r="Y2306" s="102">
        <v>45993.385736689816</v>
      </c>
    </row>
    <row r="2307" spans="1:25" x14ac:dyDescent="0.25">
      <c r="A2307">
        <v>3885</v>
      </c>
      <c r="B2307" t="s">
        <v>6232</v>
      </c>
      <c r="C2307" t="s">
        <v>6233</v>
      </c>
      <c r="D2307" t="s">
        <v>6234</v>
      </c>
      <c r="E2307" t="s">
        <v>1292</v>
      </c>
      <c r="F2307" t="s">
        <v>6203</v>
      </c>
      <c r="G2307" t="s">
        <v>6235</v>
      </c>
      <c r="H2307">
        <v>1930</v>
      </c>
      <c r="I2307" t="s">
        <v>15450</v>
      </c>
      <c r="J2307" t="s">
        <v>928</v>
      </c>
      <c r="K2307" t="s">
        <v>928</v>
      </c>
      <c r="L2307">
        <v>0</v>
      </c>
      <c r="M2307">
        <v>1</v>
      </c>
      <c r="N2307" t="s">
        <v>59</v>
      </c>
      <c r="O2307" t="s">
        <v>2278</v>
      </c>
      <c r="P2307">
        <v>0</v>
      </c>
      <c r="Q2307" t="s">
        <v>51</v>
      </c>
      <c r="R2307" t="s">
        <v>51</v>
      </c>
      <c r="S2307" t="s">
        <v>14180</v>
      </c>
      <c r="T2307">
        <v>4.2181299154595404</v>
      </c>
      <c r="U2307">
        <v>78</v>
      </c>
      <c r="V2307" t="s">
        <v>15481</v>
      </c>
      <c r="W2307" t="s">
        <v>15481</v>
      </c>
      <c r="X2307" t="s">
        <v>13243</v>
      </c>
      <c r="Y2307" s="102">
        <v>45993.385736689816</v>
      </c>
    </row>
    <row r="2308" spans="1:25" x14ac:dyDescent="0.25">
      <c r="A2308">
        <v>3886</v>
      </c>
      <c r="B2308" t="s">
        <v>6236</v>
      </c>
      <c r="C2308" t="s">
        <v>6237</v>
      </c>
      <c r="D2308" t="s">
        <v>6238</v>
      </c>
      <c r="E2308" t="s">
        <v>1292</v>
      </c>
      <c r="F2308" t="s">
        <v>6203</v>
      </c>
      <c r="G2308" t="s">
        <v>6239</v>
      </c>
      <c r="H2308">
        <v>2012</v>
      </c>
      <c r="I2308" t="s">
        <v>15450</v>
      </c>
      <c r="J2308" t="s">
        <v>2179</v>
      </c>
      <c r="K2308" t="s">
        <v>13344</v>
      </c>
      <c r="L2308">
        <v>4</v>
      </c>
      <c r="M2308">
        <v>1</v>
      </c>
      <c r="N2308" t="s">
        <v>59</v>
      </c>
      <c r="O2308" t="s">
        <v>2278</v>
      </c>
      <c r="P2308">
        <v>0</v>
      </c>
      <c r="Q2308" t="s">
        <v>51</v>
      </c>
      <c r="R2308" t="s">
        <v>51</v>
      </c>
      <c r="S2308" t="s">
        <v>14181</v>
      </c>
      <c r="T2308">
        <v>0.45647978160324421</v>
      </c>
      <c r="U2308">
        <v>71</v>
      </c>
      <c r="V2308" t="s">
        <v>15481</v>
      </c>
      <c r="W2308" t="s">
        <v>15481</v>
      </c>
      <c r="X2308" t="s">
        <v>13243</v>
      </c>
      <c r="Y2308" s="102">
        <v>45993.385736689816</v>
      </c>
    </row>
    <row r="2309" spans="1:25" x14ac:dyDescent="0.25">
      <c r="A2309">
        <v>3888</v>
      </c>
      <c r="B2309" t="s">
        <v>6240</v>
      </c>
      <c r="C2309" t="s">
        <v>6241</v>
      </c>
      <c r="D2309" t="s">
        <v>6242</v>
      </c>
      <c r="E2309" t="s">
        <v>1292</v>
      </c>
      <c r="F2309" t="s">
        <v>6203</v>
      </c>
      <c r="G2309" t="s">
        <v>6243</v>
      </c>
      <c r="H2309">
        <v>1978</v>
      </c>
      <c r="I2309" t="s">
        <v>15440</v>
      </c>
      <c r="J2309" t="s">
        <v>2211</v>
      </c>
      <c r="K2309" t="s">
        <v>13251</v>
      </c>
      <c r="L2309">
        <v>0</v>
      </c>
      <c r="M2309">
        <v>1</v>
      </c>
      <c r="N2309" t="s">
        <v>49</v>
      </c>
      <c r="O2309" t="s">
        <v>65</v>
      </c>
      <c r="P2309">
        <v>0</v>
      </c>
      <c r="Q2309" t="s">
        <v>51</v>
      </c>
      <c r="R2309" t="s">
        <v>51</v>
      </c>
      <c r="S2309" t="s">
        <v>14182</v>
      </c>
      <c r="T2309">
        <v>6.7675415439732189</v>
      </c>
      <c r="U2309">
        <v>43</v>
      </c>
      <c r="V2309" t="s">
        <v>15481</v>
      </c>
      <c r="W2309" t="s">
        <v>15481</v>
      </c>
      <c r="X2309" t="s">
        <v>13243</v>
      </c>
      <c r="Y2309" s="102">
        <v>45993.385736689816</v>
      </c>
    </row>
    <row r="2310" spans="1:25" x14ac:dyDescent="0.25">
      <c r="A2310">
        <v>3889</v>
      </c>
      <c r="B2310" t="s">
        <v>6244</v>
      </c>
      <c r="C2310" t="s">
        <v>6245</v>
      </c>
      <c r="D2310" t="s">
        <v>6246</v>
      </c>
      <c r="E2310" t="s">
        <v>1292</v>
      </c>
      <c r="F2310" t="s">
        <v>6203</v>
      </c>
      <c r="G2310" t="s">
        <v>6247</v>
      </c>
      <c r="H2310">
        <v>1994</v>
      </c>
      <c r="I2310" t="s">
        <v>15440</v>
      </c>
      <c r="J2310" t="s">
        <v>2211</v>
      </c>
      <c r="K2310" t="s">
        <v>13344</v>
      </c>
      <c r="L2310">
        <v>0.5</v>
      </c>
      <c r="M2310">
        <v>1</v>
      </c>
      <c r="N2310" t="s">
        <v>49</v>
      </c>
      <c r="O2310" t="s">
        <v>479</v>
      </c>
      <c r="P2310">
        <v>0</v>
      </c>
      <c r="Q2310" t="s">
        <v>51</v>
      </c>
      <c r="R2310" t="s">
        <v>51</v>
      </c>
      <c r="S2310" t="s">
        <v>14183</v>
      </c>
      <c r="T2310">
        <v>0.66841267758888467</v>
      </c>
      <c r="U2310">
        <v>80</v>
      </c>
      <c r="V2310" t="s">
        <v>15481</v>
      </c>
      <c r="W2310" t="s">
        <v>15481</v>
      </c>
      <c r="X2310" t="s">
        <v>13243</v>
      </c>
      <c r="Y2310" s="102">
        <v>45993.385736689816</v>
      </c>
    </row>
    <row r="2311" spans="1:25" x14ac:dyDescent="0.25">
      <c r="A2311">
        <v>3890</v>
      </c>
      <c r="B2311" t="s">
        <v>6248</v>
      </c>
      <c r="C2311" t="s">
        <v>6249</v>
      </c>
      <c r="D2311" t="s">
        <v>6250</v>
      </c>
      <c r="E2311" t="s">
        <v>1820</v>
      </c>
      <c r="F2311" t="s">
        <v>6251</v>
      </c>
      <c r="G2311" t="s">
        <v>6252</v>
      </c>
      <c r="H2311">
        <v>1951</v>
      </c>
      <c r="I2311" t="s">
        <v>15440</v>
      </c>
      <c r="J2311" t="s">
        <v>928</v>
      </c>
      <c r="K2311" t="s">
        <v>13254</v>
      </c>
      <c r="L2311">
        <v>9</v>
      </c>
      <c r="M2311">
        <v>3</v>
      </c>
      <c r="N2311" t="s">
        <v>928</v>
      </c>
      <c r="O2311" t="s">
        <v>50</v>
      </c>
      <c r="P2311">
        <v>0</v>
      </c>
      <c r="Q2311" t="s">
        <v>51</v>
      </c>
      <c r="R2311" t="s">
        <v>51</v>
      </c>
      <c r="S2311" t="s">
        <v>14184</v>
      </c>
      <c r="T2311">
        <v>0.35331145661791064</v>
      </c>
      <c r="U2311">
        <v>77</v>
      </c>
      <c r="V2311" t="s">
        <v>15481</v>
      </c>
      <c r="W2311" t="s">
        <v>15481</v>
      </c>
      <c r="X2311" t="s">
        <v>13243</v>
      </c>
      <c r="Y2311" s="102">
        <v>45993.385736689816</v>
      </c>
    </row>
    <row r="2312" spans="1:25" x14ac:dyDescent="0.25">
      <c r="A2312">
        <v>3891</v>
      </c>
      <c r="B2312" t="s">
        <v>6253</v>
      </c>
      <c r="C2312" t="s">
        <v>6254</v>
      </c>
      <c r="D2312" t="s">
        <v>6250</v>
      </c>
      <c r="E2312" t="s">
        <v>1820</v>
      </c>
      <c r="F2312" t="s">
        <v>6251</v>
      </c>
      <c r="G2312" t="s">
        <v>6255</v>
      </c>
      <c r="H2312">
        <v>1990</v>
      </c>
      <c r="I2312" t="s">
        <v>15440</v>
      </c>
      <c r="J2312" t="s">
        <v>2179</v>
      </c>
      <c r="K2312" t="s">
        <v>13254</v>
      </c>
      <c r="L2312">
        <v>2</v>
      </c>
      <c r="M2312">
        <v>1</v>
      </c>
      <c r="N2312" t="s">
        <v>59</v>
      </c>
      <c r="O2312" t="s">
        <v>50</v>
      </c>
      <c r="P2312">
        <v>0</v>
      </c>
      <c r="Q2312" t="s">
        <v>51</v>
      </c>
      <c r="R2312" t="s">
        <v>51</v>
      </c>
      <c r="S2312" t="s">
        <v>14185</v>
      </c>
      <c r="T2312">
        <v>2.0404163835001929</v>
      </c>
      <c r="U2312">
        <v>24</v>
      </c>
      <c r="V2312" t="s">
        <v>15481</v>
      </c>
      <c r="W2312" t="s">
        <v>15481</v>
      </c>
      <c r="X2312" t="s">
        <v>13243</v>
      </c>
      <c r="Y2312" s="102">
        <v>45993.385736689816</v>
      </c>
    </row>
    <row r="2313" spans="1:25" x14ac:dyDescent="0.25">
      <c r="A2313">
        <v>3893</v>
      </c>
      <c r="B2313" t="s">
        <v>6256</v>
      </c>
      <c r="C2313" t="s">
        <v>6257</v>
      </c>
      <c r="D2313" t="s">
        <v>6258</v>
      </c>
      <c r="E2313" t="s">
        <v>1820</v>
      </c>
      <c r="F2313" t="s">
        <v>6251</v>
      </c>
      <c r="G2313" t="s">
        <v>6259</v>
      </c>
      <c r="H2313">
        <v>1950</v>
      </c>
      <c r="I2313" t="s">
        <v>15450</v>
      </c>
      <c r="J2313" t="s">
        <v>928</v>
      </c>
      <c r="K2313" t="s">
        <v>13256</v>
      </c>
      <c r="L2313">
        <v>0</v>
      </c>
      <c r="M2313">
        <v>3</v>
      </c>
      <c r="N2313" t="s">
        <v>928</v>
      </c>
      <c r="O2313" t="s">
        <v>50</v>
      </c>
      <c r="P2313">
        <v>0</v>
      </c>
      <c r="Q2313" t="s">
        <v>51</v>
      </c>
      <c r="R2313" t="s">
        <v>51</v>
      </c>
      <c r="S2313" t="s">
        <v>14186</v>
      </c>
      <c r="T2313">
        <v>27.908731688615998</v>
      </c>
      <c r="U2313">
        <v>55</v>
      </c>
      <c r="V2313" t="s">
        <v>15481</v>
      </c>
      <c r="W2313" t="s">
        <v>15481</v>
      </c>
      <c r="X2313" t="s">
        <v>13243</v>
      </c>
      <c r="Y2313" s="102">
        <v>45993.385736689816</v>
      </c>
    </row>
    <row r="2314" spans="1:25" x14ac:dyDescent="0.25">
      <c r="A2314">
        <v>3894</v>
      </c>
      <c r="B2314" t="s">
        <v>6260</v>
      </c>
      <c r="C2314" t="s">
        <v>6261</v>
      </c>
      <c r="D2314" t="s">
        <v>15616</v>
      </c>
      <c r="E2314" t="s">
        <v>1820</v>
      </c>
      <c r="F2314" t="s">
        <v>6251</v>
      </c>
      <c r="G2314" t="s">
        <v>6262</v>
      </c>
      <c r="H2314">
        <v>1991</v>
      </c>
      <c r="I2314" t="s">
        <v>15440</v>
      </c>
      <c r="J2314" t="s">
        <v>2211</v>
      </c>
      <c r="K2314" t="s">
        <v>13251</v>
      </c>
      <c r="L2314">
        <v>0</v>
      </c>
      <c r="M2314">
        <v>4</v>
      </c>
      <c r="N2314" t="s">
        <v>49</v>
      </c>
      <c r="O2314" t="s">
        <v>479</v>
      </c>
      <c r="P2314">
        <v>0</v>
      </c>
      <c r="Q2314" t="s">
        <v>51</v>
      </c>
      <c r="R2314" t="s">
        <v>51</v>
      </c>
      <c r="S2314" t="s">
        <v>14186</v>
      </c>
      <c r="T2314">
        <v>39.96209579587611</v>
      </c>
      <c r="U2314">
        <v>186.1</v>
      </c>
      <c r="V2314" t="s">
        <v>15481</v>
      </c>
      <c r="W2314" t="s">
        <v>15481</v>
      </c>
      <c r="X2314" t="s">
        <v>13243</v>
      </c>
      <c r="Y2314" s="102">
        <v>45993.385736689816</v>
      </c>
    </row>
    <row r="2315" spans="1:25" x14ac:dyDescent="0.25">
      <c r="A2315">
        <v>3895</v>
      </c>
      <c r="B2315" t="s">
        <v>6263</v>
      </c>
      <c r="C2315" t="s">
        <v>6264</v>
      </c>
      <c r="D2315" t="s">
        <v>6265</v>
      </c>
      <c r="E2315" t="s">
        <v>1820</v>
      </c>
      <c r="F2315" t="s">
        <v>6251</v>
      </c>
      <c r="G2315" t="s">
        <v>6266</v>
      </c>
      <c r="H2315">
        <v>1988</v>
      </c>
      <c r="I2315" t="s">
        <v>15440</v>
      </c>
      <c r="J2315" t="s">
        <v>2179</v>
      </c>
      <c r="K2315" t="s">
        <v>13254</v>
      </c>
      <c r="L2315">
        <v>4</v>
      </c>
      <c r="M2315">
        <v>3</v>
      </c>
      <c r="N2315" t="s">
        <v>59</v>
      </c>
      <c r="O2315" t="s">
        <v>50</v>
      </c>
      <c r="P2315">
        <v>0</v>
      </c>
      <c r="Q2315" t="s">
        <v>51</v>
      </c>
      <c r="R2315" t="s">
        <v>51</v>
      </c>
      <c r="S2315" t="s">
        <v>14187</v>
      </c>
      <c r="T2315">
        <v>1.1439534276837167</v>
      </c>
      <c r="U2315">
        <v>53.5</v>
      </c>
      <c r="V2315" t="s">
        <v>15481</v>
      </c>
      <c r="W2315" t="s">
        <v>15481</v>
      </c>
      <c r="X2315" t="s">
        <v>13243</v>
      </c>
      <c r="Y2315" s="102">
        <v>45993.385736689816</v>
      </c>
    </row>
    <row r="2316" spans="1:25" x14ac:dyDescent="0.25">
      <c r="A2316">
        <v>3896</v>
      </c>
      <c r="B2316" t="s">
        <v>6267</v>
      </c>
      <c r="C2316" t="s">
        <v>6268</v>
      </c>
      <c r="D2316" t="s">
        <v>6269</v>
      </c>
      <c r="E2316" t="s">
        <v>1820</v>
      </c>
      <c r="F2316" t="s">
        <v>6251</v>
      </c>
      <c r="G2316" t="s">
        <v>6270</v>
      </c>
      <c r="H2316">
        <v>1985</v>
      </c>
      <c r="I2316" t="s">
        <v>15440</v>
      </c>
      <c r="J2316" t="s">
        <v>2179</v>
      </c>
      <c r="K2316" t="s">
        <v>13254</v>
      </c>
      <c r="L2316">
        <v>3</v>
      </c>
      <c r="M2316">
        <v>4</v>
      </c>
      <c r="N2316" t="s">
        <v>59</v>
      </c>
      <c r="O2316" t="s">
        <v>50</v>
      </c>
      <c r="P2316">
        <v>0</v>
      </c>
      <c r="Q2316" t="s">
        <v>51</v>
      </c>
      <c r="R2316" t="s">
        <v>51</v>
      </c>
      <c r="S2316" t="s">
        <v>14188</v>
      </c>
      <c r="T2316">
        <v>1.0037207823559608</v>
      </c>
      <c r="U2316">
        <v>69</v>
      </c>
      <c r="V2316" t="s">
        <v>15481</v>
      </c>
      <c r="W2316" t="s">
        <v>15481</v>
      </c>
      <c r="X2316" t="s">
        <v>13243</v>
      </c>
      <c r="Y2316" s="102">
        <v>45993.385736689816</v>
      </c>
    </row>
    <row r="2317" spans="1:25" x14ac:dyDescent="0.25">
      <c r="A2317">
        <v>3897</v>
      </c>
      <c r="B2317" t="s">
        <v>6271</v>
      </c>
      <c r="C2317" t="s">
        <v>6272</v>
      </c>
      <c r="D2317" t="s">
        <v>6269</v>
      </c>
      <c r="E2317" t="s">
        <v>1820</v>
      </c>
      <c r="F2317" t="s">
        <v>6251</v>
      </c>
      <c r="G2317" t="s">
        <v>6273</v>
      </c>
      <c r="H2317">
        <v>1982</v>
      </c>
      <c r="I2317" t="s">
        <v>15450</v>
      </c>
      <c r="J2317" t="s">
        <v>2179</v>
      </c>
      <c r="K2317" t="s">
        <v>13254</v>
      </c>
      <c r="L2317">
        <v>2</v>
      </c>
      <c r="M2317">
        <v>1</v>
      </c>
      <c r="N2317" t="s">
        <v>59</v>
      </c>
      <c r="O2317" t="s">
        <v>50</v>
      </c>
      <c r="P2317">
        <v>0</v>
      </c>
      <c r="Q2317" t="s">
        <v>51</v>
      </c>
      <c r="R2317" t="s">
        <v>51</v>
      </c>
      <c r="S2317" t="s">
        <v>14196</v>
      </c>
      <c r="T2317">
        <v>34.033000000000001</v>
      </c>
      <c r="U2317">
        <v>32</v>
      </c>
      <c r="V2317" t="s">
        <v>15481</v>
      </c>
      <c r="W2317" t="s">
        <v>15481</v>
      </c>
      <c r="X2317" t="s">
        <v>13243</v>
      </c>
      <c r="Y2317" s="102">
        <v>45993.385736689816</v>
      </c>
    </row>
    <row r="2318" spans="1:25" x14ac:dyDescent="0.25">
      <c r="A2318">
        <v>3898</v>
      </c>
      <c r="B2318" t="s">
        <v>6274</v>
      </c>
      <c r="C2318" t="s">
        <v>6275</v>
      </c>
      <c r="D2318" t="s">
        <v>15617</v>
      </c>
      <c r="E2318" t="s">
        <v>1820</v>
      </c>
      <c r="F2318" t="s">
        <v>6251</v>
      </c>
      <c r="G2318" t="s">
        <v>6276</v>
      </c>
      <c r="H2318">
        <v>1950</v>
      </c>
      <c r="I2318" t="s">
        <v>15450</v>
      </c>
      <c r="J2318" t="s">
        <v>928</v>
      </c>
      <c r="K2318" t="s">
        <v>928</v>
      </c>
      <c r="L2318">
        <v>0</v>
      </c>
      <c r="M2318">
        <v>1</v>
      </c>
      <c r="N2318" t="s">
        <v>59</v>
      </c>
      <c r="O2318" t="s">
        <v>2278</v>
      </c>
      <c r="P2318">
        <v>2</v>
      </c>
      <c r="Q2318" t="s">
        <v>928</v>
      </c>
      <c r="R2318" t="s">
        <v>50</v>
      </c>
      <c r="S2318" t="s">
        <v>14189</v>
      </c>
      <c r="T2318">
        <v>5.1836905060227965</v>
      </c>
      <c r="U2318">
        <v>114</v>
      </c>
      <c r="V2318" t="s">
        <v>15481</v>
      </c>
      <c r="W2318" t="s">
        <v>15481</v>
      </c>
      <c r="X2318" t="s">
        <v>13243</v>
      </c>
      <c r="Y2318" s="102">
        <v>45993.385736689816</v>
      </c>
    </row>
    <row r="2319" spans="1:25" x14ac:dyDescent="0.25">
      <c r="A2319">
        <v>3899</v>
      </c>
      <c r="B2319" t="s">
        <v>6277</v>
      </c>
      <c r="C2319" t="s">
        <v>6278</v>
      </c>
      <c r="D2319" t="s">
        <v>6279</v>
      </c>
      <c r="E2319" t="s">
        <v>1820</v>
      </c>
      <c r="F2319" t="s">
        <v>6251</v>
      </c>
      <c r="G2319" t="s">
        <v>6280</v>
      </c>
      <c r="H2319">
        <v>1951</v>
      </c>
      <c r="I2319" t="s">
        <v>15450</v>
      </c>
      <c r="J2319" t="s">
        <v>2179</v>
      </c>
      <c r="K2319" t="s">
        <v>13254</v>
      </c>
      <c r="L2319">
        <v>4</v>
      </c>
      <c r="M2319">
        <v>5</v>
      </c>
      <c r="N2319" t="s">
        <v>59</v>
      </c>
      <c r="O2319" t="s">
        <v>50</v>
      </c>
      <c r="P2319">
        <v>0</v>
      </c>
      <c r="Q2319" t="s">
        <v>51</v>
      </c>
      <c r="R2319" t="s">
        <v>51</v>
      </c>
      <c r="S2319" t="s">
        <v>14190</v>
      </c>
      <c r="T2319">
        <v>3.8811122466712469</v>
      </c>
      <c r="U2319">
        <v>127</v>
      </c>
      <c r="V2319" t="s">
        <v>15481</v>
      </c>
      <c r="W2319" t="s">
        <v>15481</v>
      </c>
      <c r="X2319" t="s">
        <v>13243</v>
      </c>
      <c r="Y2319" s="102">
        <v>45993.385736689816</v>
      </c>
    </row>
    <row r="2320" spans="1:25" x14ac:dyDescent="0.25">
      <c r="A2320">
        <v>3900</v>
      </c>
      <c r="B2320" t="s">
        <v>6281</v>
      </c>
      <c r="C2320" t="s">
        <v>6282</v>
      </c>
      <c r="D2320" t="s">
        <v>6283</v>
      </c>
      <c r="E2320" t="s">
        <v>1820</v>
      </c>
      <c r="F2320" t="s">
        <v>6251</v>
      </c>
      <c r="G2320" t="s">
        <v>6284</v>
      </c>
      <c r="H2320">
        <v>1977</v>
      </c>
      <c r="I2320" t="s">
        <v>15450</v>
      </c>
      <c r="J2320" t="s">
        <v>928</v>
      </c>
      <c r="K2320" t="s">
        <v>928</v>
      </c>
      <c r="L2320">
        <v>0</v>
      </c>
      <c r="M2320">
        <v>3</v>
      </c>
      <c r="N2320" t="s">
        <v>59</v>
      </c>
      <c r="O2320" t="s">
        <v>50</v>
      </c>
      <c r="P2320">
        <v>0</v>
      </c>
      <c r="Q2320" t="s">
        <v>51</v>
      </c>
      <c r="R2320" t="s">
        <v>51</v>
      </c>
      <c r="S2320" t="s">
        <v>14191</v>
      </c>
      <c r="T2320">
        <v>3.1553079058013784</v>
      </c>
      <c r="U2320">
        <v>90</v>
      </c>
      <c r="V2320" t="s">
        <v>15481</v>
      </c>
      <c r="W2320" t="s">
        <v>15481</v>
      </c>
      <c r="X2320" t="s">
        <v>13243</v>
      </c>
      <c r="Y2320" s="102">
        <v>45993.385736689816</v>
      </c>
    </row>
    <row r="2321" spans="1:25" x14ac:dyDescent="0.25">
      <c r="A2321">
        <v>3901</v>
      </c>
      <c r="B2321" t="s">
        <v>6285</v>
      </c>
      <c r="C2321" t="s">
        <v>6286</v>
      </c>
      <c r="D2321" t="s">
        <v>6287</v>
      </c>
      <c r="E2321" t="s">
        <v>1820</v>
      </c>
      <c r="F2321" t="s">
        <v>6251</v>
      </c>
      <c r="G2321" t="s">
        <v>6288</v>
      </c>
      <c r="H2321">
        <v>2003</v>
      </c>
      <c r="I2321" t="s">
        <v>15440</v>
      </c>
      <c r="J2321" t="s">
        <v>48</v>
      </c>
      <c r="K2321" t="s">
        <v>13344</v>
      </c>
      <c r="L2321">
        <v>0</v>
      </c>
      <c r="M2321">
        <v>3</v>
      </c>
      <c r="N2321" t="s">
        <v>49</v>
      </c>
      <c r="O2321" t="s">
        <v>50</v>
      </c>
      <c r="P2321">
        <v>0</v>
      </c>
      <c r="Q2321" t="s">
        <v>51</v>
      </c>
      <c r="R2321" t="s">
        <v>51</v>
      </c>
      <c r="S2321" t="s">
        <v>14192</v>
      </c>
      <c r="T2321">
        <v>0.91573229891689234</v>
      </c>
      <c r="U2321">
        <v>180.4</v>
      </c>
      <c r="V2321" t="s">
        <v>15481</v>
      </c>
      <c r="W2321" t="s">
        <v>15481</v>
      </c>
      <c r="X2321" t="s">
        <v>13243</v>
      </c>
      <c r="Y2321" s="102">
        <v>45993.385736689816</v>
      </c>
    </row>
    <row r="2322" spans="1:25" x14ac:dyDescent="0.25">
      <c r="A2322">
        <v>3902</v>
      </c>
      <c r="B2322" t="s">
        <v>6289</v>
      </c>
      <c r="C2322" t="s">
        <v>6290</v>
      </c>
      <c r="D2322" t="s">
        <v>6291</v>
      </c>
      <c r="E2322" t="s">
        <v>1820</v>
      </c>
      <c r="F2322" t="s">
        <v>6251</v>
      </c>
      <c r="G2322" t="s">
        <v>6292</v>
      </c>
      <c r="H2322">
        <v>1930</v>
      </c>
      <c r="I2322" t="s">
        <v>15440</v>
      </c>
      <c r="J2322" t="s">
        <v>928</v>
      </c>
      <c r="K2322" t="s">
        <v>13344</v>
      </c>
      <c r="L2322">
        <v>7</v>
      </c>
      <c r="M2322">
        <v>2</v>
      </c>
      <c r="N2322" t="s">
        <v>928</v>
      </c>
      <c r="O2322" t="s">
        <v>50</v>
      </c>
      <c r="P2322">
        <v>0</v>
      </c>
      <c r="Q2322" t="s">
        <v>51</v>
      </c>
      <c r="R2322" t="s">
        <v>51</v>
      </c>
      <c r="S2322" t="s">
        <v>14193</v>
      </c>
      <c r="T2322">
        <v>0.47949358877540826</v>
      </c>
      <c r="U2322">
        <v>39</v>
      </c>
      <c r="V2322" t="s">
        <v>15481</v>
      </c>
      <c r="W2322" t="s">
        <v>15481</v>
      </c>
      <c r="X2322" t="s">
        <v>13243</v>
      </c>
      <c r="Y2322" s="102">
        <v>45993.385736689816</v>
      </c>
    </row>
    <row r="2323" spans="1:25" x14ac:dyDescent="0.25">
      <c r="A2323">
        <v>3904</v>
      </c>
      <c r="B2323" t="s">
        <v>6293</v>
      </c>
      <c r="C2323" t="s">
        <v>6294</v>
      </c>
      <c r="D2323" t="s">
        <v>6295</v>
      </c>
      <c r="E2323" t="s">
        <v>1820</v>
      </c>
      <c r="F2323" t="s">
        <v>6251</v>
      </c>
      <c r="G2323" t="s">
        <v>6296</v>
      </c>
      <c r="H2323">
        <v>1990</v>
      </c>
      <c r="I2323" t="s">
        <v>15450</v>
      </c>
      <c r="J2323" t="s">
        <v>2179</v>
      </c>
      <c r="K2323" t="s">
        <v>13254</v>
      </c>
      <c r="L2323">
        <v>2</v>
      </c>
      <c r="M2323">
        <v>1</v>
      </c>
      <c r="N2323" t="s">
        <v>59</v>
      </c>
      <c r="O2323" t="s">
        <v>50</v>
      </c>
      <c r="P2323">
        <v>0</v>
      </c>
      <c r="Q2323" t="s">
        <v>51</v>
      </c>
      <c r="R2323" t="s">
        <v>51</v>
      </c>
      <c r="S2323" t="s">
        <v>14194</v>
      </c>
      <c r="T2323">
        <v>0.20235484970351464</v>
      </c>
      <c r="U2323">
        <v>25</v>
      </c>
      <c r="V2323" t="s">
        <v>15481</v>
      </c>
      <c r="W2323" t="s">
        <v>15481</v>
      </c>
      <c r="X2323" t="s">
        <v>13243</v>
      </c>
      <c r="Y2323" s="102">
        <v>45993.385736689816</v>
      </c>
    </row>
    <row r="2324" spans="1:25" x14ac:dyDescent="0.25">
      <c r="A2324">
        <v>3905</v>
      </c>
      <c r="B2324" t="s">
        <v>6297</v>
      </c>
      <c r="C2324" t="s">
        <v>6298</v>
      </c>
      <c r="D2324" t="s">
        <v>6299</v>
      </c>
      <c r="E2324" t="s">
        <v>1820</v>
      </c>
      <c r="F2324" t="s">
        <v>6251</v>
      </c>
      <c r="G2324" t="s">
        <v>6252</v>
      </c>
      <c r="H2324">
        <v>1986</v>
      </c>
      <c r="I2324" t="s">
        <v>15450</v>
      </c>
      <c r="J2324" t="s">
        <v>2218</v>
      </c>
      <c r="K2324" t="s">
        <v>13254</v>
      </c>
      <c r="L2324">
        <v>4</v>
      </c>
      <c r="M2324">
        <v>1</v>
      </c>
      <c r="N2324" t="s">
        <v>59</v>
      </c>
      <c r="O2324" t="s">
        <v>50</v>
      </c>
      <c r="P2324">
        <v>0</v>
      </c>
      <c r="Q2324" t="s">
        <v>51</v>
      </c>
      <c r="R2324" t="s">
        <v>51</v>
      </c>
      <c r="S2324" t="s">
        <v>14195</v>
      </c>
      <c r="T2324">
        <v>1.7357010132400319E-2</v>
      </c>
      <c r="U2324">
        <v>26</v>
      </c>
      <c r="V2324" t="s">
        <v>15481</v>
      </c>
      <c r="W2324" t="s">
        <v>15481</v>
      </c>
      <c r="X2324" t="s">
        <v>13243</v>
      </c>
      <c r="Y2324" s="102">
        <v>45993.385736689816</v>
      </c>
    </row>
    <row r="2325" spans="1:25" x14ac:dyDescent="0.25">
      <c r="A2325">
        <v>3906</v>
      </c>
      <c r="B2325" t="s">
        <v>6300</v>
      </c>
      <c r="C2325" t="s">
        <v>6301</v>
      </c>
      <c r="D2325" t="s">
        <v>6302</v>
      </c>
      <c r="E2325" t="s">
        <v>1820</v>
      </c>
      <c r="F2325" t="s">
        <v>6251</v>
      </c>
      <c r="G2325" t="s">
        <v>6303</v>
      </c>
      <c r="H2325">
        <v>1983</v>
      </c>
      <c r="I2325" t="s">
        <v>15440</v>
      </c>
      <c r="J2325" t="s">
        <v>2211</v>
      </c>
      <c r="K2325" t="s">
        <v>13251</v>
      </c>
      <c r="L2325">
        <v>0</v>
      </c>
      <c r="M2325">
        <v>3</v>
      </c>
      <c r="N2325" t="s">
        <v>49</v>
      </c>
      <c r="O2325" t="s">
        <v>479</v>
      </c>
      <c r="P2325">
        <v>0</v>
      </c>
      <c r="Q2325" t="s">
        <v>51</v>
      </c>
      <c r="R2325" t="s">
        <v>51</v>
      </c>
      <c r="S2325" t="s">
        <v>14196</v>
      </c>
      <c r="T2325">
        <v>21.351598056415234</v>
      </c>
      <c r="U2325">
        <v>141.5</v>
      </c>
      <c r="V2325" t="s">
        <v>15481</v>
      </c>
      <c r="W2325" t="s">
        <v>15481</v>
      </c>
      <c r="X2325" t="s">
        <v>13243</v>
      </c>
      <c r="Y2325" s="102">
        <v>45993.385736689816</v>
      </c>
    </row>
    <row r="2326" spans="1:25" x14ac:dyDescent="0.25">
      <c r="A2326">
        <v>3907</v>
      </c>
      <c r="B2326" t="s">
        <v>6304</v>
      </c>
      <c r="C2326" t="s">
        <v>6305</v>
      </c>
      <c r="D2326" t="s">
        <v>6302</v>
      </c>
      <c r="E2326" t="s">
        <v>1820</v>
      </c>
      <c r="F2326" t="s">
        <v>6251</v>
      </c>
      <c r="G2326" t="s">
        <v>6306</v>
      </c>
      <c r="H2326">
        <v>1986</v>
      </c>
      <c r="I2326" t="s">
        <v>15440</v>
      </c>
      <c r="J2326" t="s">
        <v>2179</v>
      </c>
      <c r="K2326" t="s">
        <v>13254</v>
      </c>
      <c r="L2326">
        <v>3</v>
      </c>
      <c r="M2326">
        <v>3</v>
      </c>
      <c r="N2326" t="s">
        <v>59</v>
      </c>
      <c r="O2326" t="s">
        <v>50</v>
      </c>
      <c r="P2326">
        <v>0</v>
      </c>
      <c r="Q2326" t="s">
        <v>51</v>
      </c>
      <c r="R2326" t="s">
        <v>51</v>
      </c>
      <c r="S2326" t="s">
        <v>14196</v>
      </c>
      <c r="T2326">
        <v>33.727019798104919</v>
      </c>
      <c r="U2326">
        <v>47.6</v>
      </c>
      <c r="V2326" t="s">
        <v>15481</v>
      </c>
      <c r="W2326" t="s">
        <v>15481</v>
      </c>
      <c r="X2326" t="s">
        <v>13243</v>
      </c>
      <c r="Y2326" s="102">
        <v>45993.385736689816</v>
      </c>
    </row>
    <row r="2327" spans="1:25" x14ac:dyDescent="0.25">
      <c r="A2327">
        <v>3908</v>
      </c>
      <c r="B2327" t="s">
        <v>6307</v>
      </c>
      <c r="C2327" t="s">
        <v>6308</v>
      </c>
      <c r="D2327" t="s">
        <v>6302</v>
      </c>
      <c r="E2327" t="s">
        <v>1820</v>
      </c>
      <c r="F2327" t="s">
        <v>6251</v>
      </c>
      <c r="G2327" t="s">
        <v>6309</v>
      </c>
      <c r="H2327">
        <v>1983</v>
      </c>
      <c r="I2327" t="s">
        <v>15450</v>
      </c>
      <c r="J2327" t="s">
        <v>2179</v>
      </c>
      <c r="K2327" t="s">
        <v>13254</v>
      </c>
      <c r="L2327">
        <v>3.75</v>
      </c>
      <c r="M2327">
        <v>2</v>
      </c>
      <c r="N2327" t="s">
        <v>59</v>
      </c>
      <c r="O2327" t="s">
        <v>50</v>
      </c>
      <c r="P2327">
        <v>0</v>
      </c>
      <c r="Q2327" t="s">
        <v>51</v>
      </c>
      <c r="R2327" t="s">
        <v>51</v>
      </c>
      <c r="S2327" t="s">
        <v>14196</v>
      </c>
      <c r="T2327">
        <v>34.04382992484868</v>
      </c>
      <c r="U2327">
        <v>28.3</v>
      </c>
      <c r="V2327" t="s">
        <v>15481</v>
      </c>
      <c r="W2327" t="s">
        <v>15481</v>
      </c>
      <c r="X2327" t="s">
        <v>13243</v>
      </c>
      <c r="Y2327" s="102">
        <v>45993.385736689816</v>
      </c>
    </row>
    <row r="2328" spans="1:25" x14ac:dyDescent="0.25">
      <c r="A2328">
        <v>3909</v>
      </c>
      <c r="B2328" t="s">
        <v>6310</v>
      </c>
      <c r="C2328" t="s">
        <v>6311</v>
      </c>
      <c r="D2328" t="s">
        <v>6312</v>
      </c>
      <c r="E2328" t="s">
        <v>1820</v>
      </c>
      <c r="F2328" t="s">
        <v>6251</v>
      </c>
      <c r="G2328" t="s">
        <v>6313</v>
      </c>
      <c r="H2328">
        <v>1960</v>
      </c>
      <c r="I2328" t="s">
        <v>15450</v>
      </c>
      <c r="J2328" t="s">
        <v>2179</v>
      </c>
      <c r="K2328" t="s">
        <v>13254</v>
      </c>
      <c r="L2328">
        <v>5</v>
      </c>
      <c r="M2328">
        <v>2</v>
      </c>
      <c r="N2328" t="s">
        <v>59</v>
      </c>
      <c r="O2328" t="s">
        <v>50</v>
      </c>
      <c r="P2328">
        <v>0</v>
      </c>
      <c r="Q2328" t="s">
        <v>51</v>
      </c>
      <c r="R2328" t="s">
        <v>51</v>
      </c>
      <c r="S2328" t="s">
        <v>14197</v>
      </c>
      <c r="T2328">
        <v>15.135549886740545</v>
      </c>
      <c r="U2328">
        <v>33.5</v>
      </c>
      <c r="V2328" t="s">
        <v>15481</v>
      </c>
      <c r="W2328" t="s">
        <v>15481</v>
      </c>
      <c r="X2328" t="s">
        <v>13243</v>
      </c>
      <c r="Y2328" s="102">
        <v>45993.385736689816</v>
      </c>
    </row>
    <row r="2329" spans="1:25" x14ac:dyDescent="0.25">
      <c r="A2329">
        <v>3910</v>
      </c>
      <c r="B2329" t="s">
        <v>6314</v>
      </c>
      <c r="C2329" t="s">
        <v>6315</v>
      </c>
      <c r="D2329" t="s">
        <v>6312</v>
      </c>
      <c r="E2329" t="s">
        <v>1820</v>
      </c>
      <c r="F2329" t="s">
        <v>6251</v>
      </c>
      <c r="G2329" t="s">
        <v>6313</v>
      </c>
      <c r="H2329">
        <v>1925</v>
      </c>
      <c r="I2329" t="s">
        <v>15450</v>
      </c>
      <c r="J2329" t="s">
        <v>2179</v>
      </c>
      <c r="K2329" t="s">
        <v>13254</v>
      </c>
      <c r="L2329">
        <v>3</v>
      </c>
      <c r="M2329">
        <v>3</v>
      </c>
      <c r="N2329" t="s">
        <v>59</v>
      </c>
      <c r="O2329" t="s">
        <v>50</v>
      </c>
      <c r="P2329">
        <v>0</v>
      </c>
      <c r="Q2329" t="s">
        <v>51</v>
      </c>
      <c r="R2329" t="s">
        <v>51</v>
      </c>
      <c r="S2329" t="s">
        <v>14197</v>
      </c>
      <c r="T2329">
        <v>15.355278577444587</v>
      </c>
      <c r="U2329">
        <v>56</v>
      </c>
      <c r="V2329" t="s">
        <v>15481</v>
      </c>
      <c r="W2329" t="s">
        <v>15481</v>
      </c>
      <c r="X2329" t="s">
        <v>13243</v>
      </c>
      <c r="Y2329" s="102">
        <v>45993.385736689816</v>
      </c>
    </row>
    <row r="2330" spans="1:25" x14ac:dyDescent="0.25">
      <c r="A2330">
        <v>3911</v>
      </c>
      <c r="B2330" t="s">
        <v>6316</v>
      </c>
      <c r="C2330" t="s">
        <v>6317</v>
      </c>
      <c r="D2330" t="s">
        <v>6312</v>
      </c>
      <c r="E2330" t="s">
        <v>1820</v>
      </c>
      <c r="F2330" t="s">
        <v>6251</v>
      </c>
      <c r="G2330" t="s">
        <v>6318</v>
      </c>
      <c r="H2330">
        <v>1965</v>
      </c>
      <c r="I2330" t="s">
        <v>15450</v>
      </c>
      <c r="J2330" t="s">
        <v>928</v>
      </c>
      <c r="K2330" t="s">
        <v>928</v>
      </c>
      <c r="L2330">
        <v>3</v>
      </c>
      <c r="M2330">
        <v>2</v>
      </c>
      <c r="N2330" t="s">
        <v>928</v>
      </c>
      <c r="O2330" t="s">
        <v>50</v>
      </c>
      <c r="P2330">
        <v>0</v>
      </c>
      <c r="Q2330" t="s">
        <v>51</v>
      </c>
      <c r="R2330" t="s">
        <v>51</v>
      </c>
      <c r="S2330" t="s">
        <v>14197</v>
      </c>
      <c r="T2330">
        <v>18.029585591132847</v>
      </c>
      <c r="U2330">
        <v>30.3</v>
      </c>
      <c r="V2330" t="s">
        <v>15481</v>
      </c>
      <c r="W2330" t="s">
        <v>15481</v>
      </c>
      <c r="X2330" t="s">
        <v>13243</v>
      </c>
      <c r="Y2330" s="102">
        <v>45993.385736689816</v>
      </c>
    </row>
    <row r="2331" spans="1:25" x14ac:dyDescent="0.25">
      <c r="A2331">
        <v>3912</v>
      </c>
      <c r="B2331" t="s">
        <v>6319</v>
      </c>
      <c r="C2331" t="s">
        <v>6320</v>
      </c>
      <c r="D2331" t="s">
        <v>6312</v>
      </c>
      <c r="E2331" t="s">
        <v>1820</v>
      </c>
      <c r="F2331" t="s">
        <v>6251</v>
      </c>
      <c r="G2331" t="s">
        <v>6321</v>
      </c>
      <c r="H2331">
        <v>2004</v>
      </c>
      <c r="I2331" t="s">
        <v>15450</v>
      </c>
      <c r="J2331" t="s">
        <v>2179</v>
      </c>
      <c r="K2331" t="s">
        <v>13254</v>
      </c>
      <c r="L2331">
        <v>2.5</v>
      </c>
      <c r="M2331">
        <v>3</v>
      </c>
      <c r="N2331" t="s">
        <v>59</v>
      </c>
      <c r="O2331" t="s">
        <v>50</v>
      </c>
      <c r="P2331">
        <v>0</v>
      </c>
      <c r="Q2331" t="s">
        <v>51</v>
      </c>
      <c r="R2331" t="s">
        <v>51</v>
      </c>
      <c r="S2331" t="s">
        <v>14198</v>
      </c>
      <c r="T2331">
        <v>22.631763705434452</v>
      </c>
      <c r="U2331">
        <v>57.7</v>
      </c>
      <c r="V2331" t="s">
        <v>15481</v>
      </c>
      <c r="W2331" t="s">
        <v>15481</v>
      </c>
      <c r="X2331" t="s">
        <v>13243</v>
      </c>
      <c r="Y2331" s="102">
        <v>45993.385736689816</v>
      </c>
    </row>
    <row r="2332" spans="1:25" x14ac:dyDescent="0.25">
      <c r="A2332">
        <v>3913</v>
      </c>
      <c r="B2332" t="s">
        <v>6322</v>
      </c>
      <c r="C2332" t="s">
        <v>6323</v>
      </c>
      <c r="D2332" t="s">
        <v>6312</v>
      </c>
      <c r="E2332" t="s">
        <v>1820</v>
      </c>
      <c r="F2332" t="s">
        <v>6251</v>
      </c>
      <c r="G2332" t="s">
        <v>6324</v>
      </c>
      <c r="H2332">
        <v>1981</v>
      </c>
      <c r="I2332" t="s">
        <v>15450</v>
      </c>
      <c r="J2332" t="s">
        <v>2179</v>
      </c>
      <c r="K2332" t="s">
        <v>13254</v>
      </c>
      <c r="L2332">
        <v>4</v>
      </c>
      <c r="M2332">
        <v>2</v>
      </c>
      <c r="N2332" t="s">
        <v>59</v>
      </c>
      <c r="O2332" t="s">
        <v>50</v>
      </c>
      <c r="P2332">
        <v>0</v>
      </c>
      <c r="Q2332" t="s">
        <v>51</v>
      </c>
      <c r="R2332" t="s">
        <v>51</v>
      </c>
      <c r="S2332" t="s">
        <v>14198</v>
      </c>
      <c r="T2332">
        <v>28.021588279753583</v>
      </c>
      <c r="U2332">
        <v>38.200000000000003</v>
      </c>
      <c r="V2332" t="s">
        <v>15481</v>
      </c>
      <c r="W2332" t="s">
        <v>15481</v>
      </c>
      <c r="X2332" t="s">
        <v>13243</v>
      </c>
      <c r="Y2332" s="102">
        <v>45993.385736689816</v>
      </c>
    </row>
    <row r="2333" spans="1:25" x14ac:dyDescent="0.25">
      <c r="A2333">
        <v>3914</v>
      </c>
      <c r="B2333" t="s">
        <v>6325</v>
      </c>
      <c r="C2333" t="s">
        <v>6326</v>
      </c>
      <c r="D2333" t="s">
        <v>6327</v>
      </c>
      <c r="E2333" t="s">
        <v>1820</v>
      </c>
      <c r="F2333" t="s">
        <v>6251</v>
      </c>
      <c r="G2333" t="s">
        <v>6328</v>
      </c>
      <c r="H2333">
        <v>1983</v>
      </c>
      <c r="I2333" t="s">
        <v>15450</v>
      </c>
      <c r="J2333" t="s">
        <v>2179</v>
      </c>
      <c r="K2333" t="s">
        <v>13254</v>
      </c>
      <c r="L2333">
        <v>3</v>
      </c>
      <c r="M2333">
        <v>3</v>
      </c>
      <c r="N2333" t="s">
        <v>59</v>
      </c>
      <c r="O2333" t="s">
        <v>50</v>
      </c>
      <c r="P2333">
        <v>0</v>
      </c>
      <c r="Q2333" t="s">
        <v>51</v>
      </c>
      <c r="R2333" t="s">
        <v>51</v>
      </c>
      <c r="S2333" t="s">
        <v>14199</v>
      </c>
      <c r="T2333">
        <v>23.310468542698242</v>
      </c>
      <c r="U2333">
        <v>81</v>
      </c>
      <c r="V2333" t="s">
        <v>15481</v>
      </c>
      <c r="W2333" t="s">
        <v>15481</v>
      </c>
      <c r="X2333" t="s">
        <v>13243</v>
      </c>
      <c r="Y2333" s="102">
        <v>45993.385736689816</v>
      </c>
    </row>
    <row r="2334" spans="1:25" x14ac:dyDescent="0.25">
      <c r="A2334">
        <v>3915</v>
      </c>
      <c r="B2334" t="s">
        <v>6329</v>
      </c>
      <c r="C2334" t="s">
        <v>6330</v>
      </c>
      <c r="D2334" t="s">
        <v>6331</v>
      </c>
      <c r="E2334" t="s">
        <v>1820</v>
      </c>
      <c r="F2334" t="s">
        <v>6251</v>
      </c>
      <c r="G2334" t="s">
        <v>6332</v>
      </c>
      <c r="H2334">
        <v>1995</v>
      </c>
      <c r="I2334" t="s">
        <v>15440</v>
      </c>
      <c r="J2334" t="s">
        <v>2211</v>
      </c>
      <c r="K2334" t="s">
        <v>13251</v>
      </c>
      <c r="L2334">
        <v>0</v>
      </c>
      <c r="M2334">
        <v>1</v>
      </c>
      <c r="N2334" t="s">
        <v>49</v>
      </c>
      <c r="O2334" t="s">
        <v>479</v>
      </c>
      <c r="P2334">
        <v>0</v>
      </c>
      <c r="Q2334" t="s">
        <v>51</v>
      </c>
      <c r="R2334" t="s">
        <v>51</v>
      </c>
      <c r="S2334" t="s">
        <v>14200</v>
      </c>
      <c r="T2334">
        <v>0.54810969422060363</v>
      </c>
      <c r="U2334">
        <v>74</v>
      </c>
      <c r="V2334" t="s">
        <v>15481</v>
      </c>
      <c r="W2334" t="s">
        <v>15481</v>
      </c>
      <c r="X2334" t="s">
        <v>13243</v>
      </c>
      <c r="Y2334" s="102">
        <v>45993.385736689816</v>
      </c>
    </row>
    <row r="2335" spans="1:25" x14ac:dyDescent="0.25">
      <c r="A2335">
        <v>3916</v>
      </c>
      <c r="B2335" t="s">
        <v>6333</v>
      </c>
      <c r="C2335" t="s">
        <v>4685</v>
      </c>
      <c r="D2335" t="s">
        <v>6331</v>
      </c>
      <c r="E2335" t="s">
        <v>1820</v>
      </c>
      <c r="F2335" t="s">
        <v>6251</v>
      </c>
      <c r="G2335" t="s">
        <v>6334</v>
      </c>
      <c r="H2335">
        <v>1972</v>
      </c>
      <c r="I2335" t="s">
        <v>15450</v>
      </c>
      <c r="J2335" t="s">
        <v>928</v>
      </c>
      <c r="K2335" t="s">
        <v>928</v>
      </c>
      <c r="L2335">
        <v>0</v>
      </c>
      <c r="M2335">
        <v>2</v>
      </c>
      <c r="N2335" t="s">
        <v>59</v>
      </c>
      <c r="O2335" t="s">
        <v>50</v>
      </c>
      <c r="P2335">
        <v>0</v>
      </c>
      <c r="Q2335" t="s">
        <v>51</v>
      </c>
      <c r="R2335" t="s">
        <v>51</v>
      </c>
      <c r="S2335" t="s">
        <v>14200</v>
      </c>
      <c r="T2335">
        <v>13.021022064687248</v>
      </c>
      <c r="U2335">
        <v>80.400000000000006</v>
      </c>
      <c r="V2335" t="s">
        <v>15481</v>
      </c>
      <c r="W2335" t="s">
        <v>15481</v>
      </c>
      <c r="X2335" t="s">
        <v>13243</v>
      </c>
      <c r="Y2335" s="102">
        <v>45993.385736689816</v>
      </c>
    </row>
    <row r="2336" spans="1:25" x14ac:dyDescent="0.25">
      <c r="A2336">
        <v>3918</v>
      </c>
      <c r="B2336" t="s">
        <v>6336</v>
      </c>
      <c r="C2336" t="s">
        <v>6337</v>
      </c>
      <c r="D2336" t="s">
        <v>6338</v>
      </c>
      <c r="E2336" t="s">
        <v>1820</v>
      </c>
      <c r="F2336" t="s">
        <v>6251</v>
      </c>
      <c r="G2336" t="s">
        <v>6339</v>
      </c>
      <c r="H2336">
        <v>1950</v>
      </c>
      <c r="I2336" t="s">
        <v>15450</v>
      </c>
      <c r="J2336" t="s">
        <v>928</v>
      </c>
      <c r="K2336" t="s">
        <v>928</v>
      </c>
      <c r="L2336">
        <v>0</v>
      </c>
      <c r="M2336">
        <v>2</v>
      </c>
      <c r="N2336" t="s">
        <v>928</v>
      </c>
      <c r="O2336" t="s">
        <v>50</v>
      </c>
      <c r="P2336">
        <v>0</v>
      </c>
      <c r="Q2336" t="s">
        <v>51</v>
      </c>
      <c r="R2336" t="s">
        <v>51</v>
      </c>
      <c r="S2336" t="s">
        <v>14202</v>
      </c>
      <c r="T2336">
        <v>5.6886976657312545</v>
      </c>
      <c r="U2336">
        <v>37.799999999999997</v>
      </c>
      <c r="V2336" t="s">
        <v>15481</v>
      </c>
      <c r="W2336" t="s">
        <v>15481</v>
      </c>
      <c r="X2336" t="s">
        <v>13243</v>
      </c>
      <c r="Y2336" s="102">
        <v>45993.385736689816</v>
      </c>
    </row>
    <row r="2337" spans="1:25" x14ac:dyDescent="0.25">
      <c r="A2337">
        <v>3919</v>
      </c>
      <c r="B2337" t="s">
        <v>6340</v>
      </c>
      <c r="C2337" t="s">
        <v>6341</v>
      </c>
      <c r="D2337" t="s">
        <v>6338</v>
      </c>
      <c r="E2337" t="s">
        <v>1820</v>
      </c>
      <c r="F2337" t="s">
        <v>6251</v>
      </c>
      <c r="G2337" t="s">
        <v>6342</v>
      </c>
      <c r="H2337">
        <v>1979</v>
      </c>
      <c r="I2337" t="s">
        <v>15440</v>
      </c>
      <c r="J2337" t="s">
        <v>2211</v>
      </c>
      <c r="K2337" t="s">
        <v>13344</v>
      </c>
      <c r="L2337">
        <v>0</v>
      </c>
      <c r="M2337">
        <v>1</v>
      </c>
      <c r="N2337" t="s">
        <v>49</v>
      </c>
      <c r="O2337" t="s">
        <v>479</v>
      </c>
      <c r="P2337">
        <v>0</v>
      </c>
      <c r="Q2337" t="s">
        <v>51</v>
      </c>
      <c r="R2337" t="s">
        <v>51</v>
      </c>
      <c r="S2337" t="s">
        <v>14202</v>
      </c>
      <c r="T2337">
        <v>9.4749033239967559</v>
      </c>
      <c r="U2337">
        <v>80.400000000000006</v>
      </c>
      <c r="V2337" t="s">
        <v>15481</v>
      </c>
      <c r="W2337" t="s">
        <v>15481</v>
      </c>
      <c r="X2337" t="s">
        <v>13243</v>
      </c>
      <c r="Y2337" s="102">
        <v>45993.385736689816</v>
      </c>
    </row>
    <row r="2338" spans="1:25" x14ac:dyDescent="0.25">
      <c r="A2338">
        <v>3920</v>
      </c>
      <c r="B2338" t="s">
        <v>15950</v>
      </c>
      <c r="C2338" t="s">
        <v>2141</v>
      </c>
      <c r="D2338" t="s">
        <v>6343</v>
      </c>
      <c r="E2338" t="s">
        <v>1820</v>
      </c>
      <c r="F2338" t="s">
        <v>6251</v>
      </c>
      <c r="G2338" t="s">
        <v>6344</v>
      </c>
      <c r="H2338">
        <v>2023</v>
      </c>
      <c r="I2338" t="s">
        <v>15441</v>
      </c>
      <c r="J2338" t="s">
        <v>2211</v>
      </c>
      <c r="K2338" t="s">
        <v>13256</v>
      </c>
      <c r="L2338">
        <v>0</v>
      </c>
      <c r="M2338">
        <v>1</v>
      </c>
      <c r="N2338" t="s">
        <v>49</v>
      </c>
      <c r="O2338" t="s">
        <v>50</v>
      </c>
      <c r="P2338">
        <v>0</v>
      </c>
      <c r="Q2338" t="s">
        <v>51</v>
      </c>
      <c r="R2338" t="s">
        <v>51</v>
      </c>
      <c r="S2338" t="s">
        <v>14203</v>
      </c>
      <c r="T2338">
        <v>92.527452344411529</v>
      </c>
      <c r="U2338">
        <v>118.667</v>
      </c>
      <c r="V2338" t="s">
        <v>15481</v>
      </c>
      <c r="W2338" t="s">
        <v>15481</v>
      </c>
      <c r="X2338" t="s">
        <v>13243</v>
      </c>
      <c r="Y2338" s="102">
        <v>45993.385736689816</v>
      </c>
    </row>
    <row r="2339" spans="1:25" x14ac:dyDescent="0.25">
      <c r="A2339">
        <v>3921</v>
      </c>
      <c r="B2339" t="s">
        <v>6345</v>
      </c>
      <c r="C2339" t="s">
        <v>6346</v>
      </c>
      <c r="D2339" t="s">
        <v>6347</v>
      </c>
      <c r="E2339" t="s">
        <v>1820</v>
      </c>
      <c r="F2339" t="s">
        <v>6251</v>
      </c>
      <c r="G2339" t="s">
        <v>6321</v>
      </c>
      <c r="H2339">
        <v>1960</v>
      </c>
      <c r="I2339" t="s">
        <v>15440</v>
      </c>
      <c r="J2339" t="s">
        <v>2179</v>
      </c>
      <c r="K2339" t="s">
        <v>13254</v>
      </c>
      <c r="L2339">
        <v>4</v>
      </c>
      <c r="M2339">
        <v>4</v>
      </c>
      <c r="N2339" t="s">
        <v>59</v>
      </c>
      <c r="O2339" t="s">
        <v>50</v>
      </c>
      <c r="P2339">
        <v>0</v>
      </c>
      <c r="Q2339" t="s">
        <v>51</v>
      </c>
      <c r="R2339" t="s">
        <v>51</v>
      </c>
      <c r="S2339" t="s">
        <v>14198</v>
      </c>
      <c r="T2339">
        <v>3.6038010219026084</v>
      </c>
      <c r="U2339">
        <v>72.8</v>
      </c>
      <c r="V2339" t="s">
        <v>15481</v>
      </c>
      <c r="W2339" t="s">
        <v>15481</v>
      </c>
      <c r="X2339" t="s">
        <v>13243</v>
      </c>
      <c r="Y2339" s="102">
        <v>45993.385736689816</v>
      </c>
    </row>
    <row r="2340" spans="1:25" x14ac:dyDescent="0.25">
      <c r="A2340">
        <v>3922</v>
      </c>
      <c r="B2340" t="s">
        <v>14204</v>
      </c>
      <c r="C2340" t="s">
        <v>6348</v>
      </c>
      <c r="D2340" t="s">
        <v>6349</v>
      </c>
      <c r="E2340" t="s">
        <v>1820</v>
      </c>
      <c r="F2340" t="s">
        <v>6251</v>
      </c>
      <c r="G2340" t="s">
        <v>6350</v>
      </c>
      <c r="H2340">
        <v>2017</v>
      </c>
      <c r="I2340" t="s">
        <v>15450</v>
      </c>
      <c r="J2340" t="s">
        <v>2211</v>
      </c>
      <c r="K2340" t="s">
        <v>13254</v>
      </c>
      <c r="L2340">
        <v>4</v>
      </c>
      <c r="M2340">
        <v>1</v>
      </c>
      <c r="N2340" t="s">
        <v>49</v>
      </c>
      <c r="O2340" t="s">
        <v>50</v>
      </c>
      <c r="P2340">
        <v>0</v>
      </c>
      <c r="Q2340" t="s">
        <v>51</v>
      </c>
      <c r="R2340" t="s">
        <v>51</v>
      </c>
      <c r="S2340" t="s">
        <v>14201</v>
      </c>
      <c r="T2340">
        <v>3.2145125229572287</v>
      </c>
      <c r="U2340">
        <v>95.5</v>
      </c>
      <c r="V2340" t="s">
        <v>15481</v>
      </c>
      <c r="W2340" t="s">
        <v>15481</v>
      </c>
      <c r="X2340" t="s">
        <v>13243</v>
      </c>
      <c r="Y2340" s="102">
        <v>45993.385736689816</v>
      </c>
    </row>
    <row r="2341" spans="1:25" x14ac:dyDescent="0.25">
      <c r="A2341">
        <v>3923</v>
      </c>
      <c r="B2341" t="s">
        <v>6351</v>
      </c>
      <c r="C2341" t="s">
        <v>6352</v>
      </c>
      <c r="D2341" t="s">
        <v>6349</v>
      </c>
      <c r="E2341" t="s">
        <v>1820</v>
      </c>
      <c r="F2341" t="s">
        <v>6251</v>
      </c>
      <c r="G2341" t="s">
        <v>6353</v>
      </c>
      <c r="H2341">
        <v>1931</v>
      </c>
      <c r="I2341" t="s">
        <v>15489</v>
      </c>
      <c r="J2341" t="s">
        <v>48</v>
      </c>
      <c r="K2341" t="s">
        <v>13254</v>
      </c>
      <c r="L2341">
        <v>5</v>
      </c>
      <c r="M2341">
        <v>1</v>
      </c>
      <c r="N2341" t="s">
        <v>165</v>
      </c>
      <c r="O2341" t="s">
        <v>479</v>
      </c>
      <c r="P2341">
        <v>0</v>
      </c>
      <c r="Q2341" t="s">
        <v>51</v>
      </c>
      <c r="R2341" t="s">
        <v>51</v>
      </c>
      <c r="S2341" t="s">
        <v>14205</v>
      </c>
      <c r="T2341">
        <v>17.422678333365333</v>
      </c>
      <c r="U2341">
        <v>31</v>
      </c>
      <c r="V2341" t="s">
        <v>15481</v>
      </c>
      <c r="W2341" t="s">
        <v>15481</v>
      </c>
      <c r="X2341" t="s">
        <v>13243</v>
      </c>
      <c r="Y2341" s="102">
        <v>45993.385736689816</v>
      </c>
    </row>
    <row r="2342" spans="1:25" x14ac:dyDescent="0.25">
      <c r="A2342">
        <v>3925</v>
      </c>
      <c r="B2342" t="s">
        <v>6354</v>
      </c>
      <c r="C2342" t="s">
        <v>6355</v>
      </c>
      <c r="D2342" t="s">
        <v>6349</v>
      </c>
      <c r="E2342" t="s">
        <v>1820</v>
      </c>
      <c r="F2342" t="s">
        <v>6251</v>
      </c>
      <c r="G2342" t="s">
        <v>6356</v>
      </c>
      <c r="H2342">
        <v>1933</v>
      </c>
      <c r="I2342" t="s">
        <v>15489</v>
      </c>
      <c r="J2342" t="s">
        <v>928</v>
      </c>
      <c r="K2342" t="s">
        <v>13254</v>
      </c>
      <c r="L2342">
        <v>12</v>
      </c>
      <c r="M2342">
        <v>4</v>
      </c>
      <c r="N2342" t="s">
        <v>928</v>
      </c>
      <c r="O2342" t="s">
        <v>50</v>
      </c>
      <c r="P2342">
        <v>0</v>
      </c>
      <c r="Q2342" t="s">
        <v>51</v>
      </c>
      <c r="R2342" t="s">
        <v>51</v>
      </c>
      <c r="S2342" t="s">
        <v>14205</v>
      </c>
      <c r="T2342">
        <v>6.7048432856044755</v>
      </c>
      <c r="U2342">
        <v>78</v>
      </c>
      <c r="V2342" t="s">
        <v>15481</v>
      </c>
      <c r="W2342" t="s">
        <v>15481</v>
      </c>
      <c r="X2342" t="s">
        <v>13243</v>
      </c>
      <c r="Y2342" s="102">
        <v>45993.385736689816</v>
      </c>
    </row>
    <row r="2343" spans="1:25" x14ac:dyDescent="0.25">
      <c r="A2343">
        <v>3926</v>
      </c>
      <c r="B2343" t="s">
        <v>6357</v>
      </c>
      <c r="C2343" t="s">
        <v>6358</v>
      </c>
      <c r="D2343" t="s">
        <v>6349</v>
      </c>
      <c r="E2343" t="s">
        <v>1820</v>
      </c>
      <c r="F2343" t="s">
        <v>6251</v>
      </c>
      <c r="G2343" t="s">
        <v>6342</v>
      </c>
      <c r="H2343">
        <v>1932</v>
      </c>
      <c r="I2343" t="s">
        <v>15489</v>
      </c>
      <c r="J2343" t="s">
        <v>48</v>
      </c>
      <c r="K2343" t="s">
        <v>13254</v>
      </c>
      <c r="L2343">
        <v>5</v>
      </c>
      <c r="M2343">
        <v>1</v>
      </c>
      <c r="N2343" t="s">
        <v>59</v>
      </c>
      <c r="O2343" t="s">
        <v>2278</v>
      </c>
      <c r="P2343">
        <v>6</v>
      </c>
      <c r="Q2343" t="s">
        <v>928</v>
      </c>
      <c r="R2343" t="s">
        <v>50</v>
      </c>
      <c r="S2343" t="s">
        <v>14205</v>
      </c>
      <c r="T2343">
        <v>6.3361035049991914</v>
      </c>
      <c r="U2343">
        <v>217.5</v>
      </c>
      <c r="V2343" t="s">
        <v>15481</v>
      </c>
      <c r="W2343" t="s">
        <v>15481</v>
      </c>
      <c r="X2343" t="s">
        <v>13243</v>
      </c>
      <c r="Y2343" s="102">
        <v>45993.385736689816</v>
      </c>
    </row>
    <row r="2344" spans="1:25" x14ac:dyDescent="0.25">
      <c r="A2344">
        <v>3928</v>
      </c>
      <c r="B2344" t="s">
        <v>6359</v>
      </c>
      <c r="C2344" t="s">
        <v>6360</v>
      </c>
      <c r="D2344" t="s">
        <v>6361</v>
      </c>
      <c r="E2344" t="s">
        <v>1820</v>
      </c>
      <c r="F2344" t="s">
        <v>6251</v>
      </c>
      <c r="G2344" t="s">
        <v>6362</v>
      </c>
      <c r="H2344">
        <v>1930</v>
      </c>
      <c r="I2344" t="s">
        <v>15440</v>
      </c>
      <c r="J2344" t="s">
        <v>928</v>
      </c>
      <c r="K2344" t="s">
        <v>13254</v>
      </c>
      <c r="L2344">
        <v>4</v>
      </c>
      <c r="M2344">
        <v>6</v>
      </c>
      <c r="N2344" t="s">
        <v>928</v>
      </c>
      <c r="O2344" t="s">
        <v>50</v>
      </c>
      <c r="P2344">
        <v>0</v>
      </c>
      <c r="Q2344" t="s">
        <v>51</v>
      </c>
      <c r="R2344" t="s">
        <v>51</v>
      </c>
      <c r="S2344" t="s">
        <v>14206</v>
      </c>
      <c r="T2344">
        <v>0.21631741410086697</v>
      </c>
      <c r="U2344">
        <v>116</v>
      </c>
      <c r="V2344" t="s">
        <v>15481</v>
      </c>
      <c r="W2344" t="s">
        <v>15481</v>
      </c>
      <c r="X2344" t="s">
        <v>13243</v>
      </c>
      <c r="Y2344" s="102">
        <v>45993.385736689816</v>
      </c>
    </row>
    <row r="2345" spans="1:25" x14ac:dyDescent="0.25">
      <c r="A2345">
        <v>3929</v>
      </c>
      <c r="B2345" t="s">
        <v>6363</v>
      </c>
      <c r="C2345" t="s">
        <v>6364</v>
      </c>
      <c r="D2345" t="s">
        <v>6365</v>
      </c>
      <c r="E2345" t="s">
        <v>1820</v>
      </c>
      <c r="F2345" t="s">
        <v>6251</v>
      </c>
      <c r="G2345" t="s">
        <v>6366</v>
      </c>
      <c r="H2345">
        <v>1920</v>
      </c>
      <c r="I2345" t="s">
        <v>15450</v>
      </c>
      <c r="J2345" t="s">
        <v>928</v>
      </c>
      <c r="K2345" t="s">
        <v>928</v>
      </c>
      <c r="L2345">
        <v>0</v>
      </c>
      <c r="M2345">
        <v>1</v>
      </c>
      <c r="N2345" t="s">
        <v>59</v>
      </c>
      <c r="O2345" t="s">
        <v>2278</v>
      </c>
      <c r="P2345">
        <v>1</v>
      </c>
      <c r="Q2345" t="s">
        <v>59</v>
      </c>
      <c r="R2345" t="s">
        <v>50</v>
      </c>
      <c r="S2345" t="s">
        <v>14207</v>
      </c>
      <c r="T2345">
        <v>3.9303399732225106</v>
      </c>
      <c r="U2345">
        <v>76.5</v>
      </c>
      <c r="V2345" t="s">
        <v>15481</v>
      </c>
      <c r="W2345" t="s">
        <v>15481</v>
      </c>
      <c r="X2345" t="s">
        <v>13243</v>
      </c>
      <c r="Y2345" s="102">
        <v>45993.385736689816</v>
      </c>
    </row>
    <row r="2346" spans="1:25" x14ac:dyDescent="0.25">
      <c r="A2346">
        <v>3934</v>
      </c>
      <c r="B2346" t="s">
        <v>6368</v>
      </c>
      <c r="C2346" t="s">
        <v>6369</v>
      </c>
      <c r="D2346" t="s">
        <v>6370</v>
      </c>
      <c r="E2346" t="s">
        <v>1820</v>
      </c>
      <c r="F2346" t="s">
        <v>6251</v>
      </c>
      <c r="G2346" t="s">
        <v>6371</v>
      </c>
      <c r="H2346">
        <v>1968</v>
      </c>
      <c r="I2346" t="s">
        <v>15450</v>
      </c>
      <c r="J2346" t="s">
        <v>2179</v>
      </c>
      <c r="K2346" t="s">
        <v>13254</v>
      </c>
      <c r="L2346">
        <v>3</v>
      </c>
      <c r="M2346">
        <v>3</v>
      </c>
      <c r="N2346" t="s">
        <v>73</v>
      </c>
      <c r="O2346" t="s">
        <v>50</v>
      </c>
      <c r="P2346">
        <v>2</v>
      </c>
      <c r="Q2346" t="s">
        <v>928</v>
      </c>
      <c r="R2346" t="s">
        <v>50</v>
      </c>
      <c r="S2346" t="s">
        <v>14208</v>
      </c>
      <c r="T2346">
        <v>1.040566399703726</v>
      </c>
      <c r="U2346">
        <v>113.7</v>
      </c>
      <c r="V2346" t="s">
        <v>15481</v>
      </c>
      <c r="W2346" t="s">
        <v>15481</v>
      </c>
      <c r="X2346" t="s">
        <v>13243</v>
      </c>
      <c r="Y2346" s="102">
        <v>45993.385736689816</v>
      </c>
    </row>
    <row r="2347" spans="1:25" x14ac:dyDescent="0.25">
      <c r="A2347">
        <v>3935</v>
      </c>
      <c r="B2347" t="s">
        <v>6372</v>
      </c>
      <c r="C2347" t="s">
        <v>6373</v>
      </c>
      <c r="D2347" t="s">
        <v>6327</v>
      </c>
      <c r="E2347" t="s">
        <v>1820</v>
      </c>
      <c r="F2347" t="s">
        <v>6251</v>
      </c>
      <c r="G2347" t="s">
        <v>6374</v>
      </c>
      <c r="H2347">
        <v>1940</v>
      </c>
      <c r="I2347" t="s">
        <v>15450</v>
      </c>
      <c r="J2347" t="s">
        <v>2179</v>
      </c>
      <c r="K2347" t="s">
        <v>13254</v>
      </c>
      <c r="L2347">
        <v>3</v>
      </c>
      <c r="M2347">
        <v>2</v>
      </c>
      <c r="N2347" t="s">
        <v>59</v>
      </c>
      <c r="O2347" t="s">
        <v>50</v>
      </c>
      <c r="P2347">
        <v>0</v>
      </c>
      <c r="Q2347" t="s">
        <v>51</v>
      </c>
      <c r="R2347" t="s">
        <v>51</v>
      </c>
      <c r="S2347" t="s">
        <v>14200</v>
      </c>
      <c r="T2347">
        <v>41.659339493631947</v>
      </c>
      <c r="U2347">
        <v>36.6</v>
      </c>
      <c r="V2347" t="s">
        <v>15481</v>
      </c>
      <c r="W2347" t="s">
        <v>15481</v>
      </c>
      <c r="X2347" t="s">
        <v>13243</v>
      </c>
      <c r="Y2347" s="102">
        <v>45993.385736689816</v>
      </c>
    </row>
    <row r="2348" spans="1:25" x14ac:dyDescent="0.25">
      <c r="A2348">
        <v>3937</v>
      </c>
      <c r="B2348" t="s">
        <v>6375</v>
      </c>
      <c r="C2348" t="s">
        <v>6376</v>
      </c>
      <c r="D2348" t="s">
        <v>6377</v>
      </c>
      <c r="E2348" t="s">
        <v>1820</v>
      </c>
      <c r="F2348" t="s">
        <v>6251</v>
      </c>
      <c r="G2348" t="s">
        <v>6378</v>
      </c>
      <c r="H2348">
        <v>1981</v>
      </c>
      <c r="I2348" t="s">
        <v>15440</v>
      </c>
      <c r="J2348" t="s">
        <v>2211</v>
      </c>
      <c r="K2348" t="s">
        <v>13251</v>
      </c>
      <c r="L2348">
        <v>0</v>
      </c>
      <c r="M2348">
        <v>1</v>
      </c>
      <c r="N2348" t="s">
        <v>49</v>
      </c>
      <c r="O2348" t="s">
        <v>479</v>
      </c>
      <c r="P2348">
        <v>0</v>
      </c>
      <c r="Q2348" t="s">
        <v>51</v>
      </c>
      <c r="R2348" t="s">
        <v>51</v>
      </c>
      <c r="S2348" t="s">
        <v>14209</v>
      </c>
      <c r="T2348">
        <v>0.5577616417232345</v>
      </c>
      <c r="U2348">
        <v>58</v>
      </c>
      <c r="V2348" t="s">
        <v>15481</v>
      </c>
      <c r="W2348" t="s">
        <v>15481</v>
      </c>
      <c r="X2348" t="s">
        <v>13243</v>
      </c>
      <c r="Y2348" s="102">
        <v>45993.385736689816</v>
      </c>
    </row>
    <row r="2349" spans="1:25" x14ac:dyDescent="0.25">
      <c r="A2349">
        <v>3939</v>
      </c>
      <c r="B2349" t="s">
        <v>6379</v>
      </c>
      <c r="C2349" t="s">
        <v>6380</v>
      </c>
      <c r="D2349" t="s">
        <v>6381</v>
      </c>
      <c r="E2349" t="s">
        <v>1820</v>
      </c>
      <c r="F2349" t="s">
        <v>6251</v>
      </c>
      <c r="G2349" t="s">
        <v>6382</v>
      </c>
      <c r="H2349">
        <v>1938</v>
      </c>
      <c r="I2349" t="s">
        <v>15450</v>
      </c>
      <c r="J2349" t="s">
        <v>2179</v>
      </c>
      <c r="K2349" t="s">
        <v>13254</v>
      </c>
      <c r="L2349">
        <v>5</v>
      </c>
      <c r="M2349">
        <v>4</v>
      </c>
      <c r="N2349" t="s">
        <v>59</v>
      </c>
      <c r="O2349" t="s">
        <v>50</v>
      </c>
      <c r="P2349">
        <v>0</v>
      </c>
      <c r="Q2349" t="s">
        <v>51</v>
      </c>
      <c r="R2349" t="s">
        <v>51</v>
      </c>
      <c r="S2349" t="s">
        <v>14210</v>
      </c>
      <c r="T2349">
        <v>1.6365928569032449</v>
      </c>
      <c r="U2349">
        <v>68</v>
      </c>
      <c r="V2349" t="s">
        <v>15481</v>
      </c>
      <c r="W2349" t="s">
        <v>15481</v>
      </c>
      <c r="X2349" t="s">
        <v>13243</v>
      </c>
      <c r="Y2349" s="102">
        <v>45993.385736689816</v>
      </c>
    </row>
    <row r="2350" spans="1:25" x14ac:dyDescent="0.25">
      <c r="A2350">
        <v>3940</v>
      </c>
      <c r="B2350" t="s">
        <v>6383</v>
      </c>
      <c r="C2350" t="s">
        <v>6384</v>
      </c>
      <c r="D2350" t="s">
        <v>6385</v>
      </c>
      <c r="E2350" t="s">
        <v>1820</v>
      </c>
      <c r="F2350" t="s">
        <v>6251</v>
      </c>
      <c r="G2350" t="s">
        <v>6386</v>
      </c>
      <c r="H2350">
        <v>1915</v>
      </c>
      <c r="I2350" t="s">
        <v>15450</v>
      </c>
      <c r="J2350" t="s">
        <v>928</v>
      </c>
      <c r="K2350" t="s">
        <v>928</v>
      </c>
      <c r="L2350">
        <v>0</v>
      </c>
      <c r="M2350">
        <v>1</v>
      </c>
      <c r="N2350" t="s">
        <v>59</v>
      </c>
      <c r="O2350" t="s">
        <v>2278</v>
      </c>
      <c r="P2350">
        <v>3</v>
      </c>
      <c r="Q2350" t="s">
        <v>59</v>
      </c>
      <c r="R2350" t="s">
        <v>50</v>
      </c>
      <c r="S2350" t="s">
        <v>14211</v>
      </c>
      <c r="T2350">
        <v>5.9207279606184855</v>
      </c>
      <c r="U2350">
        <v>111.2</v>
      </c>
      <c r="V2350" t="s">
        <v>15481</v>
      </c>
      <c r="W2350" t="s">
        <v>15481</v>
      </c>
      <c r="X2350" t="s">
        <v>13243</v>
      </c>
      <c r="Y2350" s="102">
        <v>45993.385736689816</v>
      </c>
    </row>
    <row r="2351" spans="1:25" x14ac:dyDescent="0.25">
      <c r="A2351">
        <v>3941</v>
      </c>
      <c r="B2351" t="s">
        <v>6387</v>
      </c>
      <c r="C2351" t="s">
        <v>6388</v>
      </c>
      <c r="D2351" t="s">
        <v>6389</v>
      </c>
      <c r="E2351" t="s">
        <v>1820</v>
      </c>
      <c r="F2351" t="s">
        <v>6251</v>
      </c>
      <c r="G2351" t="s">
        <v>6350</v>
      </c>
      <c r="H2351">
        <v>1992</v>
      </c>
      <c r="I2351" t="s">
        <v>15440</v>
      </c>
      <c r="J2351" t="s">
        <v>2179</v>
      </c>
      <c r="K2351" t="s">
        <v>13254</v>
      </c>
      <c r="L2351">
        <v>3</v>
      </c>
      <c r="M2351">
        <v>2</v>
      </c>
      <c r="N2351" t="s">
        <v>59</v>
      </c>
      <c r="O2351" t="s">
        <v>50</v>
      </c>
      <c r="P2351">
        <v>0</v>
      </c>
      <c r="Q2351" t="s">
        <v>51</v>
      </c>
      <c r="R2351" t="s">
        <v>51</v>
      </c>
      <c r="S2351" t="s">
        <v>14212</v>
      </c>
      <c r="T2351">
        <v>1.3828154213376145</v>
      </c>
      <c r="U2351">
        <v>39</v>
      </c>
      <c r="V2351" t="s">
        <v>15481</v>
      </c>
      <c r="W2351" t="s">
        <v>15481</v>
      </c>
      <c r="X2351" t="s">
        <v>13243</v>
      </c>
      <c r="Y2351" s="102">
        <v>45993.385736689816</v>
      </c>
    </row>
    <row r="2352" spans="1:25" x14ac:dyDescent="0.25">
      <c r="A2352">
        <v>3942</v>
      </c>
      <c r="B2352" t="s">
        <v>6390</v>
      </c>
      <c r="C2352" t="s">
        <v>6391</v>
      </c>
      <c r="D2352" t="s">
        <v>6392</v>
      </c>
      <c r="E2352" t="s">
        <v>1820</v>
      </c>
      <c r="F2352" t="s">
        <v>6251</v>
      </c>
      <c r="G2352" t="s">
        <v>6393</v>
      </c>
      <c r="H2352">
        <v>1986</v>
      </c>
      <c r="I2352" t="s">
        <v>15440</v>
      </c>
      <c r="J2352" t="s">
        <v>48</v>
      </c>
      <c r="K2352" t="s">
        <v>13256</v>
      </c>
      <c r="L2352">
        <v>0</v>
      </c>
      <c r="M2352">
        <v>1</v>
      </c>
      <c r="N2352" t="s">
        <v>59</v>
      </c>
      <c r="O2352" t="s">
        <v>50</v>
      </c>
      <c r="P2352">
        <v>0</v>
      </c>
      <c r="Q2352" t="s">
        <v>51</v>
      </c>
      <c r="R2352" t="s">
        <v>51</v>
      </c>
      <c r="S2352" t="s">
        <v>14213</v>
      </c>
      <c r="T2352">
        <v>0.68405835090114242</v>
      </c>
      <c r="U2352">
        <v>38</v>
      </c>
      <c r="V2352" t="s">
        <v>15481</v>
      </c>
      <c r="W2352" t="s">
        <v>15481</v>
      </c>
      <c r="X2352" t="s">
        <v>13243</v>
      </c>
      <c r="Y2352" s="102">
        <v>45993.385736689816</v>
      </c>
    </row>
    <row r="2353" spans="1:25" x14ac:dyDescent="0.25">
      <c r="A2353">
        <v>3946</v>
      </c>
      <c r="B2353" t="s">
        <v>6394</v>
      </c>
      <c r="C2353" t="s">
        <v>6395</v>
      </c>
      <c r="D2353" t="s">
        <v>6331</v>
      </c>
      <c r="E2353" t="s">
        <v>1820</v>
      </c>
      <c r="F2353" t="s">
        <v>6251</v>
      </c>
      <c r="G2353" t="s">
        <v>6396</v>
      </c>
      <c r="H2353">
        <v>1983</v>
      </c>
      <c r="I2353" t="s">
        <v>15450</v>
      </c>
      <c r="J2353" t="s">
        <v>2179</v>
      </c>
      <c r="K2353" t="s">
        <v>13254</v>
      </c>
      <c r="L2353">
        <v>3</v>
      </c>
      <c r="M2353">
        <v>2</v>
      </c>
      <c r="N2353" t="s">
        <v>59</v>
      </c>
      <c r="O2353" t="s">
        <v>50</v>
      </c>
      <c r="P2353">
        <v>0</v>
      </c>
      <c r="Q2353" t="s">
        <v>51</v>
      </c>
      <c r="R2353" t="s">
        <v>51</v>
      </c>
      <c r="S2353" t="s">
        <v>14200</v>
      </c>
      <c r="T2353">
        <v>1.7630432737426016</v>
      </c>
      <c r="U2353">
        <v>32.799999999999997</v>
      </c>
      <c r="V2353" t="s">
        <v>15481</v>
      </c>
      <c r="W2353" t="s">
        <v>15481</v>
      </c>
      <c r="X2353" t="s">
        <v>13243</v>
      </c>
      <c r="Y2353" s="102">
        <v>45993.385736689816</v>
      </c>
    </row>
    <row r="2354" spans="1:25" x14ac:dyDescent="0.25">
      <c r="A2354">
        <v>3949</v>
      </c>
      <c r="B2354" t="s">
        <v>6397</v>
      </c>
      <c r="C2354" t="s">
        <v>6398</v>
      </c>
      <c r="D2354" t="s">
        <v>6399</v>
      </c>
      <c r="E2354" t="s">
        <v>399</v>
      </c>
      <c r="F2354" t="s">
        <v>592</v>
      </c>
      <c r="G2354" t="s">
        <v>6400</v>
      </c>
      <c r="H2354">
        <v>1960</v>
      </c>
      <c r="I2354" t="s">
        <v>15450</v>
      </c>
      <c r="J2354" t="s">
        <v>928</v>
      </c>
      <c r="K2354" t="s">
        <v>13344</v>
      </c>
      <c r="L2354">
        <v>4</v>
      </c>
      <c r="M2354">
        <v>2</v>
      </c>
      <c r="N2354" t="s">
        <v>928</v>
      </c>
      <c r="O2354" t="s">
        <v>50</v>
      </c>
      <c r="P2354">
        <v>0</v>
      </c>
      <c r="Q2354" t="s">
        <v>51</v>
      </c>
      <c r="R2354" t="s">
        <v>51</v>
      </c>
      <c r="S2354" t="s">
        <v>14214</v>
      </c>
      <c r="T2354">
        <v>3.1426273242520386</v>
      </c>
      <c r="U2354">
        <v>40.6</v>
      </c>
      <c r="V2354" t="s">
        <v>15481</v>
      </c>
      <c r="W2354" t="s">
        <v>15481</v>
      </c>
      <c r="X2354" t="s">
        <v>13243</v>
      </c>
      <c r="Y2354" s="102">
        <v>45993.385736689816</v>
      </c>
    </row>
    <row r="2355" spans="1:25" x14ac:dyDescent="0.25">
      <c r="A2355">
        <v>3950</v>
      </c>
      <c r="B2355" t="s">
        <v>6401</v>
      </c>
      <c r="C2355" t="s">
        <v>6402</v>
      </c>
      <c r="D2355" t="s">
        <v>3770</v>
      </c>
      <c r="E2355" t="s">
        <v>399</v>
      </c>
      <c r="F2355" t="s">
        <v>592</v>
      </c>
      <c r="G2355" t="s">
        <v>6403</v>
      </c>
      <c r="H2355">
        <v>1950</v>
      </c>
      <c r="I2355" t="s">
        <v>15450</v>
      </c>
      <c r="J2355" t="s">
        <v>928</v>
      </c>
      <c r="K2355" t="s">
        <v>13344</v>
      </c>
      <c r="L2355">
        <v>4</v>
      </c>
      <c r="M2355">
        <v>1</v>
      </c>
      <c r="N2355" t="s">
        <v>928</v>
      </c>
      <c r="O2355" t="s">
        <v>50</v>
      </c>
      <c r="P2355">
        <v>0</v>
      </c>
      <c r="Q2355" t="s">
        <v>51</v>
      </c>
      <c r="R2355" t="s">
        <v>51</v>
      </c>
      <c r="S2355" t="s">
        <v>14214</v>
      </c>
      <c r="T2355">
        <v>7.324152929113902</v>
      </c>
      <c r="U2355">
        <v>24</v>
      </c>
      <c r="V2355" t="s">
        <v>15481</v>
      </c>
      <c r="W2355" t="s">
        <v>15481</v>
      </c>
      <c r="X2355" t="s">
        <v>13243</v>
      </c>
      <c r="Y2355" s="102">
        <v>45993.385736689816</v>
      </c>
    </row>
    <row r="2356" spans="1:25" x14ac:dyDescent="0.25">
      <c r="A2356">
        <v>3951</v>
      </c>
      <c r="B2356" t="s">
        <v>6404</v>
      </c>
      <c r="C2356" t="s">
        <v>6405</v>
      </c>
      <c r="D2356" t="s">
        <v>3770</v>
      </c>
      <c r="E2356" t="s">
        <v>399</v>
      </c>
      <c r="F2356" t="s">
        <v>592</v>
      </c>
      <c r="G2356" t="s">
        <v>6406</v>
      </c>
      <c r="H2356">
        <v>1985</v>
      </c>
      <c r="I2356" t="s">
        <v>15440</v>
      </c>
      <c r="J2356" t="s">
        <v>48</v>
      </c>
      <c r="K2356" t="s">
        <v>13251</v>
      </c>
      <c r="L2356">
        <v>0</v>
      </c>
      <c r="M2356">
        <v>3</v>
      </c>
      <c r="N2356" t="s">
        <v>64</v>
      </c>
      <c r="O2356" t="s">
        <v>65</v>
      </c>
      <c r="P2356">
        <v>0</v>
      </c>
      <c r="Q2356" t="s">
        <v>51</v>
      </c>
      <c r="R2356" t="s">
        <v>51</v>
      </c>
      <c r="S2356" t="s">
        <v>14214</v>
      </c>
      <c r="T2356">
        <v>11.906975226815202</v>
      </c>
      <c r="U2356">
        <v>79</v>
      </c>
      <c r="V2356" t="s">
        <v>15481</v>
      </c>
      <c r="W2356" t="s">
        <v>15481</v>
      </c>
      <c r="X2356" t="s">
        <v>13243</v>
      </c>
      <c r="Y2356" s="102">
        <v>45993.385736689816</v>
      </c>
    </row>
    <row r="2357" spans="1:25" x14ac:dyDescent="0.25">
      <c r="A2357">
        <v>3952</v>
      </c>
      <c r="B2357" t="s">
        <v>6407</v>
      </c>
      <c r="C2357" t="s">
        <v>6408</v>
      </c>
      <c r="D2357" t="s">
        <v>3770</v>
      </c>
      <c r="E2357" t="s">
        <v>399</v>
      </c>
      <c r="F2357" t="s">
        <v>592</v>
      </c>
      <c r="G2357" t="s">
        <v>6409</v>
      </c>
      <c r="H2357">
        <v>1987</v>
      </c>
      <c r="I2357" t="s">
        <v>15440</v>
      </c>
      <c r="J2357" t="s">
        <v>2211</v>
      </c>
      <c r="K2357" t="s">
        <v>13251</v>
      </c>
      <c r="L2357">
        <v>0.5</v>
      </c>
      <c r="M2357">
        <v>1</v>
      </c>
      <c r="N2357" t="s">
        <v>49</v>
      </c>
      <c r="O2357" t="s">
        <v>2759</v>
      </c>
      <c r="P2357">
        <v>0</v>
      </c>
      <c r="Q2357" t="s">
        <v>51</v>
      </c>
      <c r="R2357" t="s">
        <v>51</v>
      </c>
      <c r="S2357" t="s">
        <v>14214</v>
      </c>
      <c r="T2357">
        <v>12.308033754498654</v>
      </c>
      <c r="U2357">
        <v>27</v>
      </c>
      <c r="V2357" t="s">
        <v>15481</v>
      </c>
      <c r="W2357" t="s">
        <v>15481</v>
      </c>
      <c r="X2357" t="s">
        <v>13243</v>
      </c>
      <c r="Y2357" s="102">
        <v>45993.385736689816</v>
      </c>
    </row>
    <row r="2358" spans="1:25" x14ac:dyDescent="0.25">
      <c r="A2358">
        <v>3953</v>
      </c>
      <c r="B2358" t="s">
        <v>6410</v>
      </c>
      <c r="C2358" t="s">
        <v>6411</v>
      </c>
      <c r="D2358" t="s">
        <v>3770</v>
      </c>
      <c r="E2358" t="s">
        <v>399</v>
      </c>
      <c r="F2358" t="s">
        <v>592</v>
      </c>
      <c r="G2358" t="s">
        <v>6412</v>
      </c>
      <c r="H2358">
        <v>2013</v>
      </c>
      <c r="I2358" t="s">
        <v>15440</v>
      </c>
      <c r="J2358" t="s">
        <v>51</v>
      </c>
      <c r="K2358" t="s">
        <v>15442</v>
      </c>
      <c r="L2358">
        <v>3</v>
      </c>
      <c r="M2358">
        <v>1</v>
      </c>
      <c r="N2358" t="s">
        <v>2467</v>
      </c>
      <c r="O2358" t="s">
        <v>116</v>
      </c>
      <c r="P2358">
        <v>0</v>
      </c>
      <c r="Q2358" t="s">
        <v>51</v>
      </c>
      <c r="R2358" t="s">
        <v>51</v>
      </c>
      <c r="S2358" t="s">
        <v>14214</v>
      </c>
      <c r="T2358">
        <v>12.847396272579244</v>
      </c>
      <c r="U2358">
        <v>26</v>
      </c>
      <c r="V2358" t="s">
        <v>15481</v>
      </c>
      <c r="W2358" t="s">
        <v>15481</v>
      </c>
      <c r="X2358" t="s">
        <v>13243</v>
      </c>
      <c r="Y2358" s="102">
        <v>45993.385736689816</v>
      </c>
    </row>
    <row r="2359" spans="1:25" x14ac:dyDescent="0.25">
      <c r="A2359">
        <v>3954</v>
      </c>
      <c r="B2359" t="s">
        <v>6413</v>
      </c>
      <c r="C2359" t="s">
        <v>6414</v>
      </c>
      <c r="D2359" t="s">
        <v>6415</v>
      </c>
      <c r="E2359" t="s">
        <v>399</v>
      </c>
      <c r="F2359" t="s">
        <v>592</v>
      </c>
      <c r="G2359" t="s">
        <v>6416</v>
      </c>
      <c r="H2359">
        <v>1960</v>
      </c>
      <c r="I2359" t="s">
        <v>15450</v>
      </c>
      <c r="J2359" t="s">
        <v>928</v>
      </c>
      <c r="K2359" t="s">
        <v>13254</v>
      </c>
      <c r="L2359">
        <v>5.5</v>
      </c>
      <c r="M2359">
        <v>2</v>
      </c>
      <c r="N2359" t="s">
        <v>928</v>
      </c>
      <c r="O2359" t="s">
        <v>50</v>
      </c>
      <c r="P2359">
        <v>0</v>
      </c>
      <c r="Q2359" t="s">
        <v>51</v>
      </c>
      <c r="R2359" t="s">
        <v>51</v>
      </c>
      <c r="S2359" t="s">
        <v>14215</v>
      </c>
      <c r="T2359">
        <v>3.3777646054607873</v>
      </c>
      <c r="U2359">
        <v>47</v>
      </c>
      <c r="V2359" t="s">
        <v>15481</v>
      </c>
      <c r="W2359" t="s">
        <v>15481</v>
      </c>
      <c r="X2359" t="s">
        <v>13243</v>
      </c>
      <c r="Y2359" s="102">
        <v>45993.385736689816</v>
      </c>
    </row>
    <row r="2360" spans="1:25" x14ac:dyDescent="0.25">
      <c r="A2360">
        <v>3955</v>
      </c>
      <c r="B2360" t="s">
        <v>6417</v>
      </c>
      <c r="C2360" t="s">
        <v>15618</v>
      </c>
      <c r="D2360" t="s">
        <v>6415</v>
      </c>
      <c r="E2360" t="s">
        <v>399</v>
      </c>
      <c r="F2360" t="s">
        <v>592</v>
      </c>
      <c r="G2360" t="s">
        <v>6418</v>
      </c>
      <c r="H2360">
        <v>1975</v>
      </c>
      <c r="I2360" t="s">
        <v>15450</v>
      </c>
      <c r="J2360" t="s">
        <v>928</v>
      </c>
      <c r="K2360" t="s">
        <v>13344</v>
      </c>
      <c r="L2360">
        <v>5</v>
      </c>
      <c r="M2360">
        <v>2</v>
      </c>
      <c r="N2360" t="s">
        <v>928</v>
      </c>
      <c r="O2360" t="s">
        <v>50</v>
      </c>
      <c r="P2360">
        <v>0</v>
      </c>
      <c r="Q2360" t="s">
        <v>51</v>
      </c>
      <c r="R2360" t="s">
        <v>51</v>
      </c>
      <c r="S2360" t="s">
        <v>14215</v>
      </c>
      <c r="T2360">
        <v>6.1685966839767223</v>
      </c>
      <c r="U2360">
        <v>50</v>
      </c>
      <c r="V2360" t="s">
        <v>15481</v>
      </c>
      <c r="W2360" t="s">
        <v>15481</v>
      </c>
      <c r="X2360" t="s">
        <v>13243</v>
      </c>
      <c r="Y2360" s="102">
        <v>45993.385736689816</v>
      </c>
    </row>
    <row r="2361" spans="1:25" x14ac:dyDescent="0.25">
      <c r="A2361">
        <v>3956</v>
      </c>
      <c r="B2361" t="s">
        <v>6419</v>
      </c>
      <c r="C2361" t="s">
        <v>6420</v>
      </c>
      <c r="D2361" t="s">
        <v>6415</v>
      </c>
      <c r="E2361" t="s">
        <v>399</v>
      </c>
      <c r="F2361" t="s">
        <v>592</v>
      </c>
      <c r="G2361" t="s">
        <v>6421</v>
      </c>
      <c r="H2361">
        <v>1960</v>
      </c>
      <c r="I2361" t="s">
        <v>15440</v>
      </c>
      <c r="J2361" t="s">
        <v>928</v>
      </c>
      <c r="K2361" t="s">
        <v>13344</v>
      </c>
      <c r="L2361">
        <v>6.5</v>
      </c>
      <c r="M2361">
        <v>1</v>
      </c>
      <c r="N2361" t="s">
        <v>59</v>
      </c>
      <c r="O2361" t="s">
        <v>50</v>
      </c>
      <c r="P2361">
        <v>0</v>
      </c>
      <c r="Q2361" t="s">
        <v>51</v>
      </c>
      <c r="R2361" t="s">
        <v>51</v>
      </c>
      <c r="S2361" t="s">
        <v>14215</v>
      </c>
      <c r="T2361">
        <v>9.6086410861824287</v>
      </c>
      <c r="U2361">
        <v>61</v>
      </c>
      <c r="V2361" t="s">
        <v>15481</v>
      </c>
      <c r="W2361" t="s">
        <v>15481</v>
      </c>
      <c r="X2361" t="s">
        <v>13243</v>
      </c>
      <c r="Y2361" s="102">
        <v>45993.385736689816</v>
      </c>
    </row>
    <row r="2362" spans="1:25" x14ac:dyDescent="0.25">
      <c r="A2362">
        <v>3957</v>
      </c>
      <c r="B2362" t="s">
        <v>15313</v>
      </c>
      <c r="C2362" t="s">
        <v>6422</v>
      </c>
      <c r="D2362" t="s">
        <v>6423</v>
      </c>
      <c r="E2362" t="s">
        <v>399</v>
      </c>
      <c r="F2362" t="s">
        <v>592</v>
      </c>
      <c r="G2362" t="s">
        <v>6424</v>
      </c>
      <c r="H2362">
        <v>2020</v>
      </c>
      <c r="I2362" t="s">
        <v>15441</v>
      </c>
      <c r="J2362" t="s">
        <v>51</v>
      </c>
      <c r="K2362" t="s">
        <v>15442</v>
      </c>
      <c r="L2362">
        <v>0</v>
      </c>
      <c r="M2362">
        <v>2</v>
      </c>
      <c r="N2362" t="s">
        <v>165</v>
      </c>
      <c r="O2362" t="s">
        <v>116</v>
      </c>
      <c r="P2362">
        <v>0</v>
      </c>
      <c r="Q2362" t="s">
        <v>51</v>
      </c>
      <c r="R2362" t="s">
        <v>51</v>
      </c>
      <c r="S2362" t="s">
        <v>15314</v>
      </c>
      <c r="T2362">
        <v>0.34526264445586063</v>
      </c>
      <c r="U2362">
        <v>30</v>
      </c>
      <c r="V2362" t="s">
        <v>15481</v>
      </c>
      <c r="W2362" t="s">
        <v>15481</v>
      </c>
      <c r="X2362" t="s">
        <v>13243</v>
      </c>
      <c r="Y2362" s="102">
        <v>45993.385736689816</v>
      </c>
    </row>
    <row r="2363" spans="1:25" x14ac:dyDescent="0.25">
      <c r="A2363">
        <v>3958</v>
      </c>
      <c r="B2363" t="s">
        <v>6425</v>
      </c>
      <c r="C2363" t="s">
        <v>6426</v>
      </c>
      <c r="D2363" t="s">
        <v>6423</v>
      </c>
      <c r="E2363" t="s">
        <v>399</v>
      </c>
      <c r="F2363" t="s">
        <v>592</v>
      </c>
      <c r="G2363" t="s">
        <v>6427</v>
      </c>
      <c r="H2363">
        <v>2009</v>
      </c>
      <c r="I2363" t="s">
        <v>15440</v>
      </c>
      <c r="J2363" t="s">
        <v>2211</v>
      </c>
      <c r="K2363" t="s">
        <v>13344</v>
      </c>
      <c r="L2363">
        <v>1</v>
      </c>
      <c r="M2363">
        <v>1</v>
      </c>
      <c r="N2363" t="s">
        <v>49</v>
      </c>
      <c r="O2363" t="s">
        <v>479</v>
      </c>
      <c r="P2363">
        <v>0</v>
      </c>
      <c r="Q2363" t="s">
        <v>51</v>
      </c>
      <c r="R2363" t="s">
        <v>51</v>
      </c>
      <c r="S2363" t="s">
        <v>14216</v>
      </c>
      <c r="T2363">
        <v>1.6442576498089343</v>
      </c>
      <c r="U2363">
        <v>78.7</v>
      </c>
      <c r="V2363" t="s">
        <v>15481</v>
      </c>
      <c r="W2363" t="s">
        <v>15481</v>
      </c>
      <c r="X2363" t="s">
        <v>13243</v>
      </c>
      <c r="Y2363" s="102">
        <v>45993.385736689816</v>
      </c>
    </row>
    <row r="2364" spans="1:25" x14ac:dyDescent="0.25">
      <c r="A2364">
        <v>3959</v>
      </c>
      <c r="B2364" t="s">
        <v>6428</v>
      </c>
      <c r="C2364" t="s">
        <v>6429</v>
      </c>
      <c r="D2364" t="s">
        <v>6430</v>
      </c>
      <c r="E2364" t="s">
        <v>399</v>
      </c>
      <c r="F2364" t="s">
        <v>592</v>
      </c>
      <c r="G2364" t="s">
        <v>15315</v>
      </c>
      <c r="H2364">
        <v>1950</v>
      </c>
      <c r="I2364" t="s">
        <v>15450</v>
      </c>
      <c r="J2364" t="s">
        <v>928</v>
      </c>
      <c r="K2364" t="s">
        <v>13254</v>
      </c>
      <c r="L2364">
        <v>6</v>
      </c>
      <c r="M2364">
        <v>2</v>
      </c>
      <c r="N2364" t="s">
        <v>928</v>
      </c>
      <c r="O2364" t="s">
        <v>50</v>
      </c>
      <c r="P2364">
        <v>0</v>
      </c>
      <c r="Q2364" t="s">
        <v>51</v>
      </c>
      <c r="R2364" t="s">
        <v>51</v>
      </c>
      <c r="S2364" t="s">
        <v>14217</v>
      </c>
      <c r="T2364">
        <v>4.8113617531404991</v>
      </c>
      <c r="U2364">
        <v>47</v>
      </c>
      <c r="V2364" t="s">
        <v>15481</v>
      </c>
      <c r="W2364" t="s">
        <v>15481</v>
      </c>
      <c r="X2364" t="s">
        <v>13243</v>
      </c>
      <c r="Y2364" s="102">
        <v>45993.385736689816</v>
      </c>
    </row>
    <row r="2365" spans="1:25" x14ac:dyDescent="0.25">
      <c r="A2365">
        <v>3960</v>
      </c>
      <c r="B2365" t="s">
        <v>6431</v>
      </c>
      <c r="C2365" t="s">
        <v>16124</v>
      </c>
      <c r="D2365" t="s">
        <v>6432</v>
      </c>
      <c r="E2365" t="s">
        <v>399</v>
      </c>
      <c r="F2365" t="s">
        <v>592</v>
      </c>
      <c r="G2365" t="s">
        <v>6433</v>
      </c>
      <c r="H2365">
        <v>1960</v>
      </c>
      <c r="I2365" t="s">
        <v>15450</v>
      </c>
      <c r="J2365" t="s">
        <v>928</v>
      </c>
      <c r="K2365" t="s">
        <v>13344</v>
      </c>
      <c r="L2365">
        <v>5</v>
      </c>
      <c r="M2365">
        <v>4</v>
      </c>
      <c r="N2365" t="s">
        <v>928</v>
      </c>
      <c r="O2365" t="s">
        <v>50</v>
      </c>
      <c r="P2365">
        <v>0</v>
      </c>
      <c r="Q2365" t="s">
        <v>51</v>
      </c>
      <c r="R2365" t="s">
        <v>51</v>
      </c>
      <c r="S2365" t="s">
        <v>14218</v>
      </c>
      <c r="T2365">
        <v>14.14084768945823</v>
      </c>
      <c r="U2365">
        <v>94</v>
      </c>
      <c r="V2365" t="s">
        <v>15481</v>
      </c>
      <c r="W2365" t="s">
        <v>15481</v>
      </c>
      <c r="X2365" t="s">
        <v>13243</v>
      </c>
      <c r="Y2365" s="102">
        <v>45993.385736689816</v>
      </c>
    </row>
    <row r="2366" spans="1:25" x14ac:dyDescent="0.25">
      <c r="A2366">
        <v>3961</v>
      </c>
      <c r="B2366" t="s">
        <v>6434</v>
      </c>
      <c r="C2366" t="s">
        <v>6435</v>
      </c>
      <c r="D2366" t="s">
        <v>4993</v>
      </c>
      <c r="E2366" t="s">
        <v>399</v>
      </c>
      <c r="F2366" t="s">
        <v>592</v>
      </c>
      <c r="G2366" t="s">
        <v>6436</v>
      </c>
      <c r="H2366">
        <v>1960</v>
      </c>
      <c r="I2366" t="s">
        <v>15450</v>
      </c>
      <c r="J2366" t="s">
        <v>928</v>
      </c>
      <c r="K2366" t="s">
        <v>13254</v>
      </c>
      <c r="L2366">
        <v>3</v>
      </c>
      <c r="M2366">
        <v>1</v>
      </c>
      <c r="N2366" t="s">
        <v>928</v>
      </c>
      <c r="O2366" t="s">
        <v>50</v>
      </c>
      <c r="P2366">
        <v>0</v>
      </c>
      <c r="Q2366" t="s">
        <v>51</v>
      </c>
      <c r="R2366" t="s">
        <v>51</v>
      </c>
      <c r="S2366" t="s">
        <v>14219</v>
      </c>
      <c r="T2366">
        <v>0.17267553621534559</v>
      </c>
      <c r="U2366">
        <v>25</v>
      </c>
      <c r="V2366" t="s">
        <v>15481</v>
      </c>
      <c r="W2366" t="s">
        <v>15481</v>
      </c>
      <c r="X2366" t="s">
        <v>13243</v>
      </c>
      <c r="Y2366" s="102">
        <v>45993.385736689816</v>
      </c>
    </row>
    <row r="2367" spans="1:25" x14ac:dyDescent="0.25">
      <c r="A2367">
        <v>3962</v>
      </c>
      <c r="B2367" t="s">
        <v>6437</v>
      </c>
      <c r="C2367" t="s">
        <v>6438</v>
      </c>
      <c r="D2367" t="s">
        <v>6439</v>
      </c>
      <c r="E2367" t="s">
        <v>399</v>
      </c>
      <c r="F2367" t="s">
        <v>592</v>
      </c>
      <c r="G2367" t="s">
        <v>6440</v>
      </c>
      <c r="H2367">
        <v>1960</v>
      </c>
      <c r="I2367" t="s">
        <v>15450</v>
      </c>
      <c r="J2367" t="s">
        <v>928</v>
      </c>
      <c r="K2367" t="s">
        <v>13344</v>
      </c>
      <c r="L2367">
        <v>5</v>
      </c>
      <c r="M2367">
        <v>1</v>
      </c>
      <c r="N2367" t="s">
        <v>928</v>
      </c>
      <c r="O2367" t="s">
        <v>50</v>
      </c>
      <c r="P2367">
        <v>0</v>
      </c>
      <c r="Q2367" t="s">
        <v>51</v>
      </c>
      <c r="R2367" t="s">
        <v>51</v>
      </c>
      <c r="S2367" t="s">
        <v>14220</v>
      </c>
      <c r="T2367">
        <v>0.84238297894778036</v>
      </c>
      <c r="U2367">
        <v>25</v>
      </c>
      <c r="V2367" t="s">
        <v>15481</v>
      </c>
      <c r="W2367" t="s">
        <v>15481</v>
      </c>
      <c r="X2367" t="s">
        <v>13243</v>
      </c>
      <c r="Y2367" s="102">
        <v>45993.385736689816</v>
      </c>
    </row>
    <row r="2368" spans="1:25" x14ac:dyDescent="0.25">
      <c r="A2368">
        <v>3963</v>
      </c>
      <c r="B2368" t="s">
        <v>16125</v>
      </c>
      <c r="C2368" t="s">
        <v>6441</v>
      </c>
      <c r="D2368" t="s">
        <v>16126</v>
      </c>
      <c r="E2368" t="s">
        <v>399</v>
      </c>
      <c r="F2368" t="s">
        <v>592</v>
      </c>
      <c r="G2368" t="s">
        <v>6400</v>
      </c>
      <c r="H2368">
        <v>2023</v>
      </c>
      <c r="I2368" t="s">
        <v>15441</v>
      </c>
      <c r="J2368" t="s">
        <v>51</v>
      </c>
      <c r="K2368" t="s">
        <v>15442</v>
      </c>
      <c r="L2368">
        <v>16</v>
      </c>
      <c r="M2368">
        <v>1</v>
      </c>
      <c r="N2368" t="s">
        <v>2467</v>
      </c>
      <c r="O2368" t="s">
        <v>116</v>
      </c>
      <c r="P2368">
        <v>0</v>
      </c>
      <c r="Q2368" t="s">
        <v>51</v>
      </c>
      <c r="R2368" t="s">
        <v>51</v>
      </c>
      <c r="S2368" t="s">
        <v>14221</v>
      </c>
      <c r="T2368">
        <v>2.2748389654436423</v>
      </c>
      <c r="U2368">
        <v>34.667000000000002</v>
      </c>
      <c r="V2368" t="s">
        <v>15481</v>
      </c>
      <c r="W2368" t="s">
        <v>15481</v>
      </c>
      <c r="X2368" t="s">
        <v>13243</v>
      </c>
      <c r="Y2368" s="102">
        <v>45993.385736689816</v>
      </c>
    </row>
    <row r="2369" spans="1:25" x14ac:dyDescent="0.25">
      <c r="A2369">
        <v>3964</v>
      </c>
      <c r="B2369" t="s">
        <v>6442</v>
      </c>
      <c r="C2369" t="s">
        <v>6443</v>
      </c>
      <c r="D2369" t="s">
        <v>6439</v>
      </c>
      <c r="E2369" t="s">
        <v>399</v>
      </c>
      <c r="F2369" t="s">
        <v>592</v>
      </c>
      <c r="G2369" t="s">
        <v>6444</v>
      </c>
      <c r="H2369">
        <v>1988</v>
      </c>
      <c r="I2369" t="s">
        <v>15440</v>
      </c>
      <c r="J2369" t="s">
        <v>2179</v>
      </c>
      <c r="K2369" t="s">
        <v>13344</v>
      </c>
      <c r="L2369">
        <v>5</v>
      </c>
      <c r="M2369">
        <v>2</v>
      </c>
      <c r="N2369" t="s">
        <v>59</v>
      </c>
      <c r="O2369" t="s">
        <v>50</v>
      </c>
      <c r="P2369">
        <v>0</v>
      </c>
      <c r="Q2369" t="s">
        <v>51</v>
      </c>
      <c r="R2369" t="s">
        <v>51</v>
      </c>
      <c r="S2369" t="s">
        <v>14221</v>
      </c>
      <c r="T2369">
        <v>3.755600006130968</v>
      </c>
      <c r="U2369">
        <v>99</v>
      </c>
      <c r="V2369" t="s">
        <v>15481</v>
      </c>
      <c r="W2369" t="s">
        <v>15481</v>
      </c>
      <c r="X2369" t="s">
        <v>13243</v>
      </c>
      <c r="Y2369" s="102">
        <v>45993.385736689816</v>
      </c>
    </row>
    <row r="2370" spans="1:25" x14ac:dyDescent="0.25">
      <c r="A2370">
        <v>3966</v>
      </c>
      <c r="B2370" t="s">
        <v>6445</v>
      </c>
      <c r="C2370" t="s">
        <v>2671</v>
      </c>
      <c r="D2370" t="s">
        <v>6446</v>
      </c>
      <c r="E2370" t="s">
        <v>399</v>
      </c>
      <c r="F2370" t="s">
        <v>592</v>
      </c>
      <c r="G2370" t="s">
        <v>6447</v>
      </c>
      <c r="H2370">
        <v>2006</v>
      </c>
      <c r="I2370" t="s">
        <v>15440</v>
      </c>
      <c r="J2370" t="s">
        <v>51</v>
      </c>
      <c r="K2370" t="s">
        <v>15442</v>
      </c>
      <c r="L2370">
        <v>0</v>
      </c>
      <c r="M2370">
        <v>1</v>
      </c>
      <c r="N2370" t="s">
        <v>59</v>
      </c>
      <c r="O2370" t="s">
        <v>116</v>
      </c>
      <c r="P2370">
        <v>0</v>
      </c>
      <c r="Q2370" t="s">
        <v>51</v>
      </c>
      <c r="R2370" t="s">
        <v>51</v>
      </c>
      <c r="S2370" t="s">
        <v>14222</v>
      </c>
      <c r="T2370">
        <v>1.8144093771176117</v>
      </c>
      <c r="U2370">
        <v>18.5</v>
      </c>
      <c r="V2370" t="s">
        <v>15481</v>
      </c>
      <c r="W2370" t="s">
        <v>15481</v>
      </c>
      <c r="X2370" t="s">
        <v>13243</v>
      </c>
      <c r="Y2370" s="102">
        <v>45993.385736689816</v>
      </c>
    </row>
    <row r="2371" spans="1:25" x14ac:dyDescent="0.25">
      <c r="A2371">
        <v>3967</v>
      </c>
      <c r="B2371" t="s">
        <v>15316</v>
      </c>
      <c r="C2371" t="s">
        <v>15317</v>
      </c>
      <c r="D2371" t="s">
        <v>6448</v>
      </c>
      <c r="E2371" t="s">
        <v>399</v>
      </c>
      <c r="F2371" t="s">
        <v>592</v>
      </c>
      <c r="G2371" t="s">
        <v>6449</v>
      </c>
      <c r="H2371">
        <v>2020</v>
      </c>
      <c r="I2371" t="s">
        <v>15441</v>
      </c>
      <c r="J2371" t="s">
        <v>51</v>
      </c>
      <c r="K2371" t="s">
        <v>15442</v>
      </c>
      <c r="M2371">
        <v>2</v>
      </c>
      <c r="N2371" t="s">
        <v>165</v>
      </c>
      <c r="O2371" t="s">
        <v>116</v>
      </c>
      <c r="P2371">
        <v>0</v>
      </c>
      <c r="Q2371" t="s">
        <v>51</v>
      </c>
      <c r="R2371" t="s">
        <v>51</v>
      </c>
      <c r="S2371" t="s">
        <v>14223</v>
      </c>
      <c r="T2371">
        <v>1.6299428579261592</v>
      </c>
      <c r="U2371">
        <v>30</v>
      </c>
      <c r="V2371" t="s">
        <v>15481</v>
      </c>
      <c r="W2371" t="s">
        <v>15481</v>
      </c>
      <c r="X2371" t="s">
        <v>13243</v>
      </c>
      <c r="Y2371" s="102">
        <v>45993.385736689816</v>
      </c>
    </row>
    <row r="2372" spans="1:25" x14ac:dyDescent="0.25">
      <c r="A2372">
        <v>3968</v>
      </c>
      <c r="B2372" t="s">
        <v>6450</v>
      </c>
      <c r="C2372" t="s">
        <v>6451</v>
      </c>
      <c r="D2372" t="s">
        <v>6452</v>
      </c>
      <c r="E2372" t="s">
        <v>399</v>
      </c>
      <c r="F2372" t="s">
        <v>592</v>
      </c>
      <c r="G2372" t="s">
        <v>6453</v>
      </c>
      <c r="H2372">
        <v>1960</v>
      </c>
      <c r="I2372" t="s">
        <v>15450</v>
      </c>
      <c r="J2372" t="s">
        <v>928</v>
      </c>
      <c r="K2372" t="s">
        <v>13344</v>
      </c>
      <c r="L2372">
        <v>3</v>
      </c>
      <c r="M2372">
        <v>2</v>
      </c>
      <c r="N2372" t="s">
        <v>928</v>
      </c>
      <c r="O2372" t="s">
        <v>50</v>
      </c>
      <c r="P2372">
        <v>0</v>
      </c>
      <c r="Q2372" t="s">
        <v>51</v>
      </c>
      <c r="R2372" t="s">
        <v>51</v>
      </c>
      <c r="S2372" t="s">
        <v>14224</v>
      </c>
      <c r="T2372">
        <v>2.3441411972998329</v>
      </c>
      <c r="U2372">
        <v>48</v>
      </c>
      <c r="V2372" t="s">
        <v>15481</v>
      </c>
      <c r="W2372" t="s">
        <v>15481</v>
      </c>
      <c r="X2372" t="s">
        <v>13243</v>
      </c>
      <c r="Y2372" s="102">
        <v>45993.385736689816</v>
      </c>
    </row>
    <row r="2373" spans="1:25" x14ac:dyDescent="0.25">
      <c r="A2373">
        <v>3969</v>
      </c>
      <c r="B2373" t="s">
        <v>6454</v>
      </c>
      <c r="C2373" t="s">
        <v>6455</v>
      </c>
      <c r="D2373" t="s">
        <v>6456</v>
      </c>
      <c r="E2373" t="s">
        <v>399</v>
      </c>
      <c r="F2373" t="s">
        <v>592</v>
      </c>
      <c r="G2373" t="s">
        <v>6457</v>
      </c>
      <c r="H2373">
        <v>1976</v>
      </c>
      <c r="I2373" t="s">
        <v>15450</v>
      </c>
      <c r="J2373" t="s">
        <v>928</v>
      </c>
      <c r="K2373" t="s">
        <v>13344</v>
      </c>
      <c r="L2373">
        <v>3</v>
      </c>
      <c r="M2373">
        <v>1</v>
      </c>
      <c r="N2373" t="s">
        <v>59</v>
      </c>
      <c r="O2373" t="s">
        <v>475</v>
      </c>
      <c r="P2373">
        <v>0</v>
      </c>
      <c r="Q2373" t="s">
        <v>51</v>
      </c>
      <c r="R2373" t="s">
        <v>51</v>
      </c>
      <c r="S2373" t="s">
        <v>14225</v>
      </c>
      <c r="T2373">
        <v>2.4084590000000001</v>
      </c>
      <c r="U2373">
        <v>42</v>
      </c>
      <c r="V2373" t="s">
        <v>15481</v>
      </c>
      <c r="W2373" t="s">
        <v>15481</v>
      </c>
      <c r="X2373" t="s">
        <v>13243</v>
      </c>
      <c r="Y2373" s="102">
        <v>45993.385736689816</v>
      </c>
    </row>
    <row r="2374" spans="1:25" x14ac:dyDescent="0.25">
      <c r="A2374">
        <v>3970</v>
      </c>
      <c r="B2374" t="s">
        <v>6458</v>
      </c>
      <c r="C2374" t="s">
        <v>6459</v>
      </c>
      <c r="D2374" t="s">
        <v>6432</v>
      </c>
      <c r="E2374" t="s">
        <v>399</v>
      </c>
      <c r="F2374" t="s">
        <v>592</v>
      </c>
      <c r="G2374" t="s">
        <v>6460</v>
      </c>
      <c r="H2374">
        <v>2006</v>
      </c>
      <c r="I2374" t="s">
        <v>15440</v>
      </c>
      <c r="J2374" t="s">
        <v>51</v>
      </c>
      <c r="K2374" t="s">
        <v>15442</v>
      </c>
      <c r="L2374">
        <v>0</v>
      </c>
      <c r="M2374">
        <v>1</v>
      </c>
      <c r="N2374" t="s">
        <v>59</v>
      </c>
      <c r="O2374" t="s">
        <v>116</v>
      </c>
      <c r="P2374">
        <v>0</v>
      </c>
      <c r="Q2374" t="s">
        <v>51</v>
      </c>
      <c r="R2374" t="s">
        <v>51</v>
      </c>
      <c r="S2374" t="s">
        <v>14226</v>
      </c>
      <c r="T2374">
        <v>4.9955120896849499</v>
      </c>
      <c r="U2374">
        <v>9</v>
      </c>
      <c r="V2374" t="s">
        <v>15481</v>
      </c>
      <c r="W2374" t="s">
        <v>15481</v>
      </c>
      <c r="X2374" t="s">
        <v>13243</v>
      </c>
      <c r="Y2374" s="102">
        <v>45993.385736689816</v>
      </c>
    </row>
    <row r="2375" spans="1:25" x14ac:dyDescent="0.25">
      <c r="A2375">
        <v>3971</v>
      </c>
      <c r="B2375" t="s">
        <v>6461</v>
      </c>
      <c r="C2375" t="s">
        <v>6462</v>
      </c>
      <c r="D2375" t="s">
        <v>6463</v>
      </c>
      <c r="E2375" t="s">
        <v>399</v>
      </c>
      <c r="F2375" t="s">
        <v>592</v>
      </c>
      <c r="G2375" t="s">
        <v>6464</v>
      </c>
      <c r="H2375">
        <v>1960</v>
      </c>
      <c r="I2375" t="s">
        <v>15450</v>
      </c>
      <c r="J2375" t="s">
        <v>928</v>
      </c>
      <c r="K2375" t="s">
        <v>13344</v>
      </c>
      <c r="L2375">
        <v>4</v>
      </c>
      <c r="M2375">
        <v>3</v>
      </c>
      <c r="N2375" t="s">
        <v>928</v>
      </c>
      <c r="O2375" t="s">
        <v>50</v>
      </c>
      <c r="P2375">
        <v>0</v>
      </c>
      <c r="Q2375" t="s">
        <v>51</v>
      </c>
      <c r="R2375" t="s">
        <v>51</v>
      </c>
      <c r="S2375" t="s">
        <v>14227</v>
      </c>
      <c r="T2375">
        <v>7.047715249045341</v>
      </c>
      <c r="U2375">
        <v>71</v>
      </c>
      <c r="V2375" t="s">
        <v>15481</v>
      </c>
      <c r="W2375" t="s">
        <v>15481</v>
      </c>
      <c r="X2375" t="s">
        <v>13243</v>
      </c>
      <c r="Y2375" s="102">
        <v>45993.385736689816</v>
      </c>
    </row>
    <row r="2376" spans="1:25" x14ac:dyDescent="0.25">
      <c r="A2376">
        <v>3972</v>
      </c>
      <c r="B2376" t="s">
        <v>6465</v>
      </c>
      <c r="C2376" t="s">
        <v>6466</v>
      </c>
      <c r="D2376" t="s">
        <v>6467</v>
      </c>
      <c r="E2376" t="s">
        <v>399</v>
      </c>
      <c r="F2376" t="s">
        <v>592</v>
      </c>
      <c r="G2376" t="s">
        <v>6468</v>
      </c>
      <c r="H2376">
        <v>1960</v>
      </c>
      <c r="I2376" t="s">
        <v>15450</v>
      </c>
      <c r="J2376" t="s">
        <v>928</v>
      </c>
      <c r="K2376" t="s">
        <v>13344</v>
      </c>
      <c r="L2376">
        <v>8</v>
      </c>
      <c r="M2376">
        <v>1</v>
      </c>
      <c r="N2376" t="s">
        <v>928</v>
      </c>
      <c r="O2376" t="s">
        <v>50</v>
      </c>
      <c r="P2376">
        <v>0</v>
      </c>
      <c r="Q2376" t="s">
        <v>51</v>
      </c>
      <c r="R2376" t="s">
        <v>51</v>
      </c>
      <c r="S2376" t="s">
        <v>14228</v>
      </c>
      <c r="T2376">
        <v>0.16441910671888327</v>
      </c>
      <c r="U2376">
        <v>25</v>
      </c>
      <c r="V2376" t="s">
        <v>15481</v>
      </c>
      <c r="W2376" t="s">
        <v>15481</v>
      </c>
      <c r="X2376" t="s">
        <v>13243</v>
      </c>
      <c r="Y2376" s="102">
        <v>45993.385736689816</v>
      </c>
    </row>
    <row r="2377" spans="1:25" x14ac:dyDescent="0.25">
      <c r="A2377">
        <v>3974</v>
      </c>
      <c r="B2377" t="s">
        <v>6469</v>
      </c>
      <c r="C2377" t="s">
        <v>6470</v>
      </c>
      <c r="D2377" t="s">
        <v>6432</v>
      </c>
      <c r="E2377" t="s">
        <v>399</v>
      </c>
      <c r="F2377" t="s">
        <v>592</v>
      </c>
      <c r="G2377" t="s">
        <v>6471</v>
      </c>
      <c r="H2377">
        <v>1950</v>
      </c>
      <c r="I2377" t="s">
        <v>15450</v>
      </c>
      <c r="J2377" t="s">
        <v>928</v>
      </c>
      <c r="K2377" t="s">
        <v>928</v>
      </c>
      <c r="L2377">
        <v>0</v>
      </c>
      <c r="M2377">
        <v>1</v>
      </c>
      <c r="N2377" t="s">
        <v>59</v>
      </c>
      <c r="O2377" t="s">
        <v>50</v>
      </c>
      <c r="P2377">
        <v>1</v>
      </c>
      <c r="Q2377" t="s">
        <v>928</v>
      </c>
      <c r="R2377" t="s">
        <v>50</v>
      </c>
      <c r="S2377" t="s">
        <v>14229</v>
      </c>
      <c r="T2377">
        <v>4.8303495599065043</v>
      </c>
      <c r="U2377">
        <v>92</v>
      </c>
      <c r="V2377" t="s">
        <v>15481</v>
      </c>
      <c r="W2377" t="s">
        <v>15481</v>
      </c>
      <c r="X2377" t="s">
        <v>13243</v>
      </c>
      <c r="Y2377" s="102">
        <v>45993.385736689816</v>
      </c>
    </row>
    <row r="2378" spans="1:25" x14ac:dyDescent="0.25">
      <c r="A2378">
        <v>3975</v>
      </c>
      <c r="B2378" t="s">
        <v>6472</v>
      </c>
      <c r="C2378" t="s">
        <v>6473</v>
      </c>
      <c r="D2378" t="s">
        <v>6474</v>
      </c>
      <c r="E2378" t="s">
        <v>399</v>
      </c>
      <c r="F2378" t="s">
        <v>592</v>
      </c>
      <c r="G2378" t="s">
        <v>6475</v>
      </c>
      <c r="H2378">
        <v>1970</v>
      </c>
      <c r="I2378" t="s">
        <v>15440</v>
      </c>
      <c r="J2378" t="s">
        <v>48</v>
      </c>
      <c r="K2378" t="s">
        <v>13251</v>
      </c>
      <c r="L2378">
        <v>0</v>
      </c>
      <c r="M2378">
        <v>2</v>
      </c>
      <c r="N2378" t="s">
        <v>49</v>
      </c>
      <c r="O2378" t="s">
        <v>50</v>
      </c>
      <c r="P2378">
        <v>0</v>
      </c>
      <c r="Q2378" t="s">
        <v>51</v>
      </c>
      <c r="R2378" t="s">
        <v>51</v>
      </c>
      <c r="S2378" t="s">
        <v>14230</v>
      </c>
      <c r="T2378">
        <v>5.8201129747488807</v>
      </c>
      <c r="U2378">
        <v>92</v>
      </c>
      <c r="V2378" t="s">
        <v>15481</v>
      </c>
      <c r="W2378" t="s">
        <v>15481</v>
      </c>
      <c r="X2378" t="s">
        <v>13243</v>
      </c>
      <c r="Y2378" s="102">
        <v>45993.385736689816</v>
      </c>
    </row>
    <row r="2379" spans="1:25" x14ac:dyDescent="0.25">
      <c r="A2379">
        <v>3976</v>
      </c>
      <c r="B2379" t="s">
        <v>6476</v>
      </c>
      <c r="C2379" t="s">
        <v>6477</v>
      </c>
      <c r="D2379" t="s">
        <v>6478</v>
      </c>
      <c r="E2379" t="s">
        <v>399</v>
      </c>
      <c r="F2379" t="s">
        <v>592</v>
      </c>
      <c r="G2379" t="s">
        <v>6479</v>
      </c>
      <c r="H2379">
        <v>1970</v>
      </c>
      <c r="I2379" t="s">
        <v>15440</v>
      </c>
      <c r="J2379" t="s">
        <v>48</v>
      </c>
      <c r="K2379" t="s">
        <v>13251</v>
      </c>
      <c r="L2379">
        <v>0</v>
      </c>
      <c r="M2379">
        <v>2</v>
      </c>
      <c r="N2379" t="s">
        <v>49</v>
      </c>
      <c r="O2379" t="s">
        <v>50</v>
      </c>
      <c r="P2379">
        <v>0</v>
      </c>
      <c r="Q2379" t="s">
        <v>51</v>
      </c>
      <c r="R2379" t="s">
        <v>51</v>
      </c>
      <c r="S2379" t="s">
        <v>14231</v>
      </c>
      <c r="T2379">
        <v>2.9819026050602795</v>
      </c>
      <c r="U2379">
        <v>134</v>
      </c>
      <c r="V2379" t="s">
        <v>15481</v>
      </c>
      <c r="W2379" t="s">
        <v>15481</v>
      </c>
      <c r="X2379" t="s">
        <v>13243</v>
      </c>
      <c r="Y2379" s="102">
        <v>45993.385736689816</v>
      </c>
    </row>
    <row r="2380" spans="1:25" x14ac:dyDescent="0.25">
      <c r="A2380">
        <v>3977</v>
      </c>
      <c r="B2380" t="s">
        <v>6480</v>
      </c>
      <c r="C2380" t="s">
        <v>6481</v>
      </c>
      <c r="D2380" t="s">
        <v>6478</v>
      </c>
      <c r="E2380" t="s">
        <v>399</v>
      </c>
      <c r="F2380" t="s">
        <v>592</v>
      </c>
      <c r="G2380" t="s">
        <v>6482</v>
      </c>
      <c r="H2380">
        <v>1960</v>
      </c>
      <c r="I2380" t="s">
        <v>15450</v>
      </c>
      <c r="J2380" t="s">
        <v>928</v>
      </c>
      <c r="K2380" t="s">
        <v>13254</v>
      </c>
      <c r="L2380">
        <v>6</v>
      </c>
      <c r="M2380">
        <v>1</v>
      </c>
      <c r="N2380" t="s">
        <v>928</v>
      </c>
      <c r="O2380" t="s">
        <v>50</v>
      </c>
      <c r="P2380">
        <v>0</v>
      </c>
      <c r="Q2380" t="s">
        <v>51</v>
      </c>
      <c r="R2380" t="s">
        <v>51</v>
      </c>
      <c r="S2380" t="s">
        <v>14231</v>
      </c>
      <c r="T2380">
        <v>9.0014683807811622</v>
      </c>
      <c r="U2380">
        <v>25</v>
      </c>
      <c r="V2380" t="s">
        <v>15481</v>
      </c>
      <c r="W2380" t="s">
        <v>15481</v>
      </c>
      <c r="X2380" t="s">
        <v>13242</v>
      </c>
      <c r="Y2380" s="102">
        <v>45993.385736689816</v>
      </c>
    </row>
    <row r="2381" spans="1:25" x14ac:dyDescent="0.25">
      <c r="A2381">
        <v>3978</v>
      </c>
      <c r="B2381" t="s">
        <v>6483</v>
      </c>
      <c r="C2381" t="s">
        <v>6484</v>
      </c>
      <c r="D2381" t="s">
        <v>6485</v>
      </c>
      <c r="E2381" t="s">
        <v>399</v>
      </c>
      <c r="F2381" t="s">
        <v>592</v>
      </c>
      <c r="G2381" t="s">
        <v>6486</v>
      </c>
      <c r="H2381">
        <v>1979</v>
      </c>
      <c r="I2381" t="s">
        <v>15450</v>
      </c>
      <c r="J2381" t="s">
        <v>928</v>
      </c>
      <c r="K2381" t="s">
        <v>13254</v>
      </c>
      <c r="L2381">
        <v>6</v>
      </c>
      <c r="M2381">
        <v>2</v>
      </c>
      <c r="N2381" t="s">
        <v>928</v>
      </c>
      <c r="O2381" t="s">
        <v>50</v>
      </c>
      <c r="P2381">
        <v>0</v>
      </c>
      <c r="Q2381" t="s">
        <v>51</v>
      </c>
      <c r="R2381" t="s">
        <v>51</v>
      </c>
      <c r="S2381" t="s">
        <v>14232</v>
      </c>
      <c r="T2381">
        <v>0.95178054496866726</v>
      </c>
      <c r="U2381">
        <v>48</v>
      </c>
      <c r="V2381" t="s">
        <v>15481</v>
      </c>
      <c r="W2381" t="s">
        <v>15481</v>
      </c>
      <c r="X2381" t="s">
        <v>13243</v>
      </c>
      <c r="Y2381" s="102">
        <v>45993.385736689816</v>
      </c>
    </row>
    <row r="2382" spans="1:25" x14ac:dyDescent="0.25">
      <c r="A2382">
        <v>3979</v>
      </c>
      <c r="B2382" t="s">
        <v>6487</v>
      </c>
      <c r="C2382" t="s">
        <v>6488</v>
      </c>
      <c r="D2382" t="s">
        <v>6206</v>
      </c>
      <c r="E2382" t="s">
        <v>399</v>
      </c>
      <c r="F2382" t="s">
        <v>592</v>
      </c>
      <c r="G2382" t="s">
        <v>6489</v>
      </c>
      <c r="H2382">
        <v>1960</v>
      </c>
      <c r="I2382" t="s">
        <v>15450</v>
      </c>
      <c r="J2382" t="s">
        <v>928</v>
      </c>
      <c r="K2382" t="s">
        <v>13344</v>
      </c>
      <c r="L2382">
        <v>6</v>
      </c>
      <c r="M2382">
        <v>2</v>
      </c>
      <c r="N2382" t="s">
        <v>928</v>
      </c>
      <c r="O2382" t="s">
        <v>50</v>
      </c>
      <c r="P2382">
        <v>0</v>
      </c>
      <c r="Q2382" t="s">
        <v>51</v>
      </c>
      <c r="R2382" t="s">
        <v>51</v>
      </c>
      <c r="S2382" t="s">
        <v>14233</v>
      </c>
      <c r="T2382">
        <v>0.89300099103640318</v>
      </c>
      <c r="U2382">
        <v>47</v>
      </c>
      <c r="V2382" t="s">
        <v>15481</v>
      </c>
      <c r="W2382" t="s">
        <v>15481</v>
      </c>
      <c r="X2382" t="s">
        <v>13243</v>
      </c>
      <c r="Y2382" s="102">
        <v>45993.385736689816</v>
      </c>
    </row>
    <row r="2383" spans="1:25" x14ac:dyDescent="0.25">
      <c r="A2383">
        <v>3980</v>
      </c>
      <c r="B2383" t="s">
        <v>6490</v>
      </c>
      <c r="C2383" t="s">
        <v>6491</v>
      </c>
      <c r="D2383" t="s">
        <v>6492</v>
      </c>
      <c r="E2383" t="s">
        <v>399</v>
      </c>
      <c r="F2383" t="s">
        <v>592</v>
      </c>
      <c r="G2383" t="s">
        <v>6493</v>
      </c>
      <c r="H2383">
        <v>1976</v>
      </c>
      <c r="I2383" t="s">
        <v>15440</v>
      </c>
      <c r="J2383" t="s">
        <v>48</v>
      </c>
      <c r="K2383" t="s">
        <v>13251</v>
      </c>
      <c r="L2383">
        <v>0</v>
      </c>
      <c r="M2383">
        <v>4</v>
      </c>
      <c r="N2383" t="s">
        <v>49</v>
      </c>
      <c r="O2383" t="s">
        <v>50</v>
      </c>
      <c r="P2383">
        <v>0</v>
      </c>
      <c r="Q2383" t="s">
        <v>51</v>
      </c>
      <c r="R2383" t="s">
        <v>51</v>
      </c>
      <c r="S2383" t="s">
        <v>14234</v>
      </c>
      <c r="T2383">
        <v>0.53478814788689788</v>
      </c>
      <c r="U2383">
        <v>287.89999999999998</v>
      </c>
      <c r="V2383" t="s">
        <v>15172</v>
      </c>
      <c r="W2383" t="s">
        <v>15172</v>
      </c>
      <c r="X2383" t="s">
        <v>13242</v>
      </c>
      <c r="Y2383" s="102">
        <v>45993.385736689816</v>
      </c>
    </row>
    <row r="2384" spans="1:25" x14ac:dyDescent="0.25">
      <c r="A2384">
        <v>3981</v>
      </c>
      <c r="B2384" t="s">
        <v>6494</v>
      </c>
      <c r="C2384" t="s">
        <v>6495</v>
      </c>
      <c r="D2384" t="s">
        <v>6496</v>
      </c>
      <c r="E2384" t="s">
        <v>399</v>
      </c>
      <c r="F2384" t="s">
        <v>592</v>
      </c>
      <c r="G2384" t="s">
        <v>6497</v>
      </c>
      <c r="H2384">
        <v>1955</v>
      </c>
      <c r="I2384" t="s">
        <v>15450</v>
      </c>
      <c r="J2384" t="s">
        <v>928</v>
      </c>
      <c r="K2384" t="s">
        <v>13254</v>
      </c>
      <c r="L2384">
        <v>17</v>
      </c>
      <c r="M2384">
        <v>1</v>
      </c>
      <c r="N2384" t="s">
        <v>928</v>
      </c>
      <c r="O2384" t="s">
        <v>50</v>
      </c>
      <c r="P2384">
        <v>0</v>
      </c>
      <c r="Q2384" t="s">
        <v>51</v>
      </c>
      <c r="R2384" t="s">
        <v>51</v>
      </c>
      <c r="S2384" t="s">
        <v>14235</v>
      </c>
      <c r="T2384">
        <v>10.130559191655722</v>
      </c>
      <c r="U2384">
        <v>21</v>
      </c>
      <c r="V2384" t="s">
        <v>15172</v>
      </c>
      <c r="W2384" t="s">
        <v>15172</v>
      </c>
      <c r="X2384" t="s">
        <v>13243</v>
      </c>
      <c r="Y2384" s="102">
        <v>45993.385736689816</v>
      </c>
    </row>
    <row r="2385" spans="1:25" x14ac:dyDescent="0.25">
      <c r="A2385">
        <v>3982</v>
      </c>
      <c r="B2385" t="s">
        <v>6498</v>
      </c>
      <c r="C2385" t="s">
        <v>6499</v>
      </c>
      <c r="D2385" t="s">
        <v>6500</v>
      </c>
      <c r="E2385" t="s">
        <v>399</v>
      </c>
      <c r="F2385" t="s">
        <v>592</v>
      </c>
      <c r="G2385" t="s">
        <v>6501</v>
      </c>
      <c r="H2385">
        <v>1973</v>
      </c>
      <c r="I2385" t="s">
        <v>15440</v>
      </c>
      <c r="J2385" t="s">
        <v>48</v>
      </c>
      <c r="K2385" t="s">
        <v>13251</v>
      </c>
      <c r="L2385">
        <v>0</v>
      </c>
      <c r="M2385">
        <v>1</v>
      </c>
      <c r="N2385" t="s">
        <v>165</v>
      </c>
      <c r="O2385" t="s">
        <v>65</v>
      </c>
      <c r="P2385">
        <v>0</v>
      </c>
      <c r="Q2385" t="s">
        <v>51</v>
      </c>
      <c r="R2385" t="s">
        <v>51</v>
      </c>
      <c r="S2385" t="s">
        <v>14236</v>
      </c>
      <c r="T2385">
        <v>10.760213343338</v>
      </c>
      <c r="U2385">
        <v>27</v>
      </c>
      <c r="V2385" t="s">
        <v>15481</v>
      </c>
      <c r="W2385" t="s">
        <v>15481</v>
      </c>
      <c r="X2385" t="s">
        <v>13243</v>
      </c>
      <c r="Y2385" s="102">
        <v>45993.385736689816</v>
      </c>
    </row>
    <row r="2386" spans="1:25" x14ac:dyDescent="0.25">
      <c r="A2386">
        <v>3983</v>
      </c>
      <c r="B2386" t="s">
        <v>6502</v>
      </c>
      <c r="C2386" t="s">
        <v>6503</v>
      </c>
      <c r="D2386" t="s">
        <v>6504</v>
      </c>
      <c r="E2386" t="s">
        <v>399</v>
      </c>
      <c r="F2386" t="s">
        <v>592</v>
      </c>
      <c r="G2386" t="s">
        <v>6505</v>
      </c>
      <c r="H2386">
        <v>1960</v>
      </c>
      <c r="I2386" t="s">
        <v>15450</v>
      </c>
      <c r="J2386" t="s">
        <v>2179</v>
      </c>
      <c r="K2386" t="s">
        <v>13344</v>
      </c>
      <c r="L2386">
        <v>7</v>
      </c>
      <c r="M2386">
        <v>1</v>
      </c>
      <c r="N2386" t="s">
        <v>59</v>
      </c>
      <c r="O2386" t="s">
        <v>50</v>
      </c>
      <c r="P2386">
        <v>0</v>
      </c>
      <c r="Q2386" t="s">
        <v>51</v>
      </c>
      <c r="R2386" t="s">
        <v>51</v>
      </c>
      <c r="S2386" t="s">
        <v>14237</v>
      </c>
      <c r="T2386">
        <v>3.6118231254660857</v>
      </c>
      <c r="U2386">
        <v>79</v>
      </c>
      <c r="V2386" t="s">
        <v>15481</v>
      </c>
      <c r="W2386" t="s">
        <v>15481</v>
      </c>
      <c r="X2386" t="s">
        <v>13243</v>
      </c>
      <c r="Y2386" s="102">
        <v>45993.385736689816</v>
      </c>
    </row>
    <row r="2387" spans="1:25" x14ac:dyDescent="0.25">
      <c r="A2387">
        <v>3984</v>
      </c>
      <c r="B2387" t="s">
        <v>6506</v>
      </c>
      <c r="C2387" t="s">
        <v>6507</v>
      </c>
      <c r="D2387" t="s">
        <v>6508</v>
      </c>
      <c r="E2387" t="s">
        <v>399</v>
      </c>
      <c r="F2387" t="s">
        <v>592</v>
      </c>
      <c r="G2387" t="s">
        <v>6509</v>
      </c>
      <c r="H2387">
        <v>1960</v>
      </c>
      <c r="I2387" t="s">
        <v>15450</v>
      </c>
      <c r="J2387" t="s">
        <v>928</v>
      </c>
      <c r="K2387" t="s">
        <v>13344</v>
      </c>
      <c r="L2387">
        <v>3.5</v>
      </c>
      <c r="M2387">
        <v>1</v>
      </c>
      <c r="N2387" t="s">
        <v>928</v>
      </c>
      <c r="O2387" t="s">
        <v>50</v>
      </c>
      <c r="P2387">
        <v>0</v>
      </c>
      <c r="Q2387" t="s">
        <v>51</v>
      </c>
      <c r="R2387" t="s">
        <v>51</v>
      </c>
      <c r="S2387" t="s">
        <v>14238</v>
      </c>
      <c r="T2387">
        <v>12.125866809287004</v>
      </c>
      <c r="U2387">
        <v>25</v>
      </c>
      <c r="V2387" t="s">
        <v>15481</v>
      </c>
      <c r="W2387" t="s">
        <v>15481</v>
      </c>
      <c r="X2387" t="s">
        <v>13243</v>
      </c>
      <c r="Y2387" s="102">
        <v>45993.385736689816</v>
      </c>
    </row>
    <row r="2388" spans="1:25" x14ac:dyDescent="0.25">
      <c r="A2388">
        <v>3985</v>
      </c>
      <c r="B2388" t="s">
        <v>6510</v>
      </c>
      <c r="C2388" t="s">
        <v>6511</v>
      </c>
      <c r="D2388" t="s">
        <v>6508</v>
      </c>
      <c r="E2388" t="s">
        <v>399</v>
      </c>
      <c r="F2388" t="s">
        <v>592</v>
      </c>
      <c r="G2388" t="s">
        <v>6505</v>
      </c>
      <c r="H2388">
        <v>1960</v>
      </c>
      <c r="I2388" t="s">
        <v>15440</v>
      </c>
      <c r="J2388" t="s">
        <v>928</v>
      </c>
      <c r="K2388" t="s">
        <v>13344</v>
      </c>
      <c r="L2388">
        <v>7</v>
      </c>
      <c r="M2388">
        <v>3</v>
      </c>
      <c r="N2388" t="s">
        <v>928</v>
      </c>
      <c r="O2388" t="s">
        <v>50</v>
      </c>
      <c r="P2388">
        <v>0</v>
      </c>
      <c r="Q2388" t="s">
        <v>51</v>
      </c>
      <c r="R2388" t="s">
        <v>51</v>
      </c>
      <c r="S2388" t="s">
        <v>14238</v>
      </c>
      <c r="T2388">
        <v>15.552560648761958</v>
      </c>
      <c r="U2388">
        <v>48</v>
      </c>
      <c r="V2388" t="s">
        <v>15481</v>
      </c>
      <c r="W2388" t="s">
        <v>15481</v>
      </c>
      <c r="X2388" t="s">
        <v>13243</v>
      </c>
      <c r="Y2388" s="102">
        <v>45993.385736689816</v>
      </c>
    </row>
    <row r="2389" spans="1:25" x14ac:dyDescent="0.25">
      <c r="A2389">
        <v>3986</v>
      </c>
      <c r="B2389" t="s">
        <v>6512</v>
      </c>
      <c r="C2389" t="s">
        <v>6513</v>
      </c>
      <c r="D2389" t="s">
        <v>6508</v>
      </c>
      <c r="E2389" t="s">
        <v>399</v>
      </c>
      <c r="F2389" t="s">
        <v>592</v>
      </c>
      <c r="G2389" t="s">
        <v>6514</v>
      </c>
      <c r="H2389">
        <v>1987</v>
      </c>
      <c r="I2389" t="s">
        <v>15440</v>
      </c>
      <c r="J2389" t="s">
        <v>2179</v>
      </c>
      <c r="K2389" t="s">
        <v>13344</v>
      </c>
      <c r="L2389">
        <v>5</v>
      </c>
      <c r="M2389">
        <v>1</v>
      </c>
      <c r="N2389" t="s">
        <v>59</v>
      </c>
      <c r="O2389" t="s">
        <v>50</v>
      </c>
      <c r="P2389">
        <v>0</v>
      </c>
      <c r="Q2389" t="s">
        <v>51</v>
      </c>
      <c r="R2389" t="s">
        <v>51</v>
      </c>
      <c r="S2389" t="s">
        <v>14238</v>
      </c>
      <c r="T2389">
        <v>19.159727700979204</v>
      </c>
      <c r="U2389">
        <v>49</v>
      </c>
      <c r="V2389" t="s">
        <v>15481</v>
      </c>
      <c r="W2389" t="s">
        <v>15481</v>
      </c>
      <c r="X2389" t="s">
        <v>13243</v>
      </c>
      <c r="Y2389" s="102">
        <v>45993.385736689816</v>
      </c>
    </row>
    <row r="2390" spans="1:25" x14ac:dyDescent="0.25">
      <c r="A2390">
        <v>3987</v>
      </c>
      <c r="B2390" t="s">
        <v>6515</v>
      </c>
      <c r="C2390" t="s">
        <v>6516</v>
      </c>
      <c r="D2390" t="s">
        <v>6517</v>
      </c>
      <c r="E2390" t="s">
        <v>399</v>
      </c>
      <c r="F2390" t="s">
        <v>592</v>
      </c>
      <c r="G2390" t="s">
        <v>593</v>
      </c>
      <c r="H2390">
        <v>1982</v>
      </c>
      <c r="I2390" t="s">
        <v>15450</v>
      </c>
      <c r="J2390" t="s">
        <v>928</v>
      </c>
      <c r="K2390" t="s">
        <v>13344</v>
      </c>
      <c r="L2390">
        <v>6</v>
      </c>
      <c r="M2390">
        <v>1</v>
      </c>
      <c r="N2390" t="s">
        <v>928</v>
      </c>
      <c r="O2390" t="s">
        <v>50</v>
      </c>
      <c r="P2390">
        <v>0</v>
      </c>
      <c r="Q2390" t="s">
        <v>51</v>
      </c>
      <c r="R2390" t="s">
        <v>51</v>
      </c>
      <c r="S2390" t="s">
        <v>14239</v>
      </c>
      <c r="T2390">
        <v>3.4410315967231719</v>
      </c>
      <c r="U2390">
        <v>25</v>
      </c>
      <c r="V2390" t="s">
        <v>15481</v>
      </c>
      <c r="W2390" t="s">
        <v>15481</v>
      </c>
      <c r="X2390" t="s">
        <v>13243</v>
      </c>
      <c r="Y2390" s="102">
        <v>45993.385736689816</v>
      </c>
    </row>
    <row r="2391" spans="1:25" x14ac:dyDescent="0.25">
      <c r="A2391">
        <v>3990</v>
      </c>
      <c r="B2391" t="s">
        <v>6519</v>
      </c>
      <c r="C2391" t="s">
        <v>6520</v>
      </c>
      <c r="D2391" t="s">
        <v>6521</v>
      </c>
      <c r="E2391" t="s">
        <v>399</v>
      </c>
      <c r="F2391" t="s">
        <v>592</v>
      </c>
      <c r="G2391" t="s">
        <v>6509</v>
      </c>
      <c r="H2391">
        <v>1960</v>
      </c>
      <c r="I2391" t="s">
        <v>15440</v>
      </c>
      <c r="J2391" t="s">
        <v>2211</v>
      </c>
      <c r="K2391" t="s">
        <v>13251</v>
      </c>
      <c r="L2391">
        <v>0</v>
      </c>
      <c r="M2391">
        <v>2</v>
      </c>
      <c r="N2391" t="s">
        <v>165</v>
      </c>
      <c r="O2391" t="s">
        <v>65</v>
      </c>
      <c r="P2391">
        <v>0</v>
      </c>
      <c r="Q2391" t="s">
        <v>51</v>
      </c>
      <c r="R2391" t="s">
        <v>51</v>
      </c>
      <c r="S2391" t="s">
        <v>14240</v>
      </c>
      <c r="T2391">
        <v>1.8717400113014544</v>
      </c>
      <c r="U2391">
        <v>41</v>
      </c>
      <c r="V2391" t="s">
        <v>15481</v>
      </c>
      <c r="W2391" t="s">
        <v>15481</v>
      </c>
      <c r="X2391" t="s">
        <v>13243</v>
      </c>
      <c r="Y2391" s="102">
        <v>45993.385736689816</v>
      </c>
    </row>
    <row r="2392" spans="1:25" x14ac:dyDescent="0.25">
      <c r="A2392">
        <v>3991</v>
      </c>
      <c r="B2392" t="s">
        <v>6522</v>
      </c>
      <c r="C2392" t="s">
        <v>6523</v>
      </c>
      <c r="D2392" t="s">
        <v>6524</v>
      </c>
      <c r="E2392" t="s">
        <v>399</v>
      </c>
      <c r="F2392" t="s">
        <v>592</v>
      </c>
      <c r="G2392" t="s">
        <v>6525</v>
      </c>
      <c r="H2392">
        <v>1986</v>
      </c>
      <c r="I2392" t="s">
        <v>15440</v>
      </c>
      <c r="J2392" t="s">
        <v>2179</v>
      </c>
      <c r="K2392" t="s">
        <v>13344</v>
      </c>
      <c r="L2392">
        <v>5</v>
      </c>
      <c r="M2392">
        <v>1</v>
      </c>
      <c r="N2392" t="s">
        <v>59</v>
      </c>
      <c r="O2392" t="s">
        <v>50</v>
      </c>
      <c r="P2392">
        <v>0</v>
      </c>
      <c r="Q2392" t="s">
        <v>51</v>
      </c>
      <c r="R2392" t="s">
        <v>51</v>
      </c>
      <c r="S2392" t="s">
        <v>14241</v>
      </c>
      <c r="T2392">
        <v>2.1229815177310312</v>
      </c>
      <c r="U2392">
        <v>60</v>
      </c>
      <c r="V2392" t="s">
        <v>15481</v>
      </c>
      <c r="W2392" t="s">
        <v>15481</v>
      </c>
      <c r="X2392" t="s">
        <v>13243</v>
      </c>
      <c r="Y2392" s="102">
        <v>45993.385736689816</v>
      </c>
    </row>
    <row r="2393" spans="1:25" x14ac:dyDescent="0.25">
      <c r="A2393">
        <v>3995</v>
      </c>
      <c r="B2393" t="s">
        <v>6526</v>
      </c>
      <c r="C2393" t="s">
        <v>6527</v>
      </c>
      <c r="D2393" t="s">
        <v>6528</v>
      </c>
      <c r="E2393" t="s">
        <v>399</v>
      </c>
      <c r="F2393" t="s">
        <v>592</v>
      </c>
      <c r="G2393" t="s">
        <v>602</v>
      </c>
      <c r="H2393">
        <v>1931</v>
      </c>
      <c r="I2393" t="s">
        <v>15489</v>
      </c>
      <c r="J2393" t="s">
        <v>48</v>
      </c>
      <c r="K2393" t="s">
        <v>13254</v>
      </c>
      <c r="L2393">
        <v>5</v>
      </c>
      <c r="M2393">
        <v>3</v>
      </c>
      <c r="N2393" t="s">
        <v>165</v>
      </c>
      <c r="O2393" t="s">
        <v>479</v>
      </c>
      <c r="P2393">
        <v>0</v>
      </c>
      <c r="Q2393" t="s">
        <v>51</v>
      </c>
      <c r="R2393" t="s">
        <v>51</v>
      </c>
      <c r="S2393" t="s">
        <v>14242</v>
      </c>
      <c r="T2393">
        <v>2.551614179328713</v>
      </c>
      <c r="U2393">
        <v>114</v>
      </c>
      <c r="V2393" t="s">
        <v>15172</v>
      </c>
      <c r="W2393" t="s">
        <v>15172</v>
      </c>
      <c r="X2393" t="s">
        <v>13243</v>
      </c>
      <c r="Y2393" s="102">
        <v>45993.385736689816</v>
      </c>
    </row>
    <row r="2394" spans="1:25" x14ac:dyDescent="0.25">
      <c r="A2394">
        <v>3996</v>
      </c>
      <c r="B2394" t="s">
        <v>6529</v>
      </c>
      <c r="C2394" t="s">
        <v>6530</v>
      </c>
      <c r="D2394" t="s">
        <v>6528</v>
      </c>
      <c r="E2394" t="s">
        <v>399</v>
      </c>
      <c r="F2394" t="s">
        <v>592</v>
      </c>
      <c r="G2394" t="s">
        <v>6531</v>
      </c>
      <c r="H2394">
        <v>1931</v>
      </c>
      <c r="I2394" t="s">
        <v>15489</v>
      </c>
      <c r="J2394" t="s">
        <v>48</v>
      </c>
      <c r="K2394" t="s">
        <v>13254</v>
      </c>
      <c r="L2394">
        <v>5</v>
      </c>
      <c r="M2394">
        <v>2</v>
      </c>
      <c r="N2394" t="s">
        <v>165</v>
      </c>
      <c r="O2394" t="s">
        <v>479</v>
      </c>
      <c r="P2394">
        <v>0</v>
      </c>
      <c r="Q2394" t="s">
        <v>51</v>
      </c>
      <c r="R2394" t="s">
        <v>51</v>
      </c>
      <c r="S2394" t="s">
        <v>14242</v>
      </c>
      <c r="T2394">
        <v>8.0364600639896118</v>
      </c>
      <c r="U2394">
        <v>66</v>
      </c>
      <c r="V2394" t="s">
        <v>15172</v>
      </c>
      <c r="W2394" t="s">
        <v>15172</v>
      </c>
      <c r="X2394" t="s">
        <v>13243</v>
      </c>
      <c r="Y2394" s="102">
        <v>45993.385736689816</v>
      </c>
    </row>
    <row r="2395" spans="1:25" x14ac:dyDescent="0.25">
      <c r="A2395">
        <v>3997</v>
      </c>
      <c r="B2395" t="s">
        <v>6532</v>
      </c>
      <c r="C2395" t="s">
        <v>6533</v>
      </c>
      <c r="D2395" t="s">
        <v>6415</v>
      </c>
      <c r="E2395" t="s">
        <v>399</v>
      </c>
      <c r="F2395" t="s">
        <v>592</v>
      </c>
      <c r="G2395" t="s">
        <v>6421</v>
      </c>
      <c r="H2395">
        <v>1960</v>
      </c>
      <c r="I2395" t="s">
        <v>15450</v>
      </c>
      <c r="J2395" t="s">
        <v>928</v>
      </c>
      <c r="K2395" t="s">
        <v>13344</v>
      </c>
      <c r="L2395">
        <v>5</v>
      </c>
      <c r="M2395">
        <v>1</v>
      </c>
      <c r="N2395" t="s">
        <v>928</v>
      </c>
      <c r="O2395" t="s">
        <v>50</v>
      </c>
      <c r="P2395">
        <v>0</v>
      </c>
      <c r="Q2395" t="s">
        <v>51</v>
      </c>
      <c r="R2395" t="s">
        <v>51</v>
      </c>
      <c r="S2395" t="s">
        <v>14215</v>
      </c>
      <c r="T2395">
        <v>13.90119168398655</v>
      </c>
      <c r="U2395">
        <v>23.96</v>
      </c>
      <c r="V2395" t="s">
        <v>15481</v>
      </c>
      <c r="W2395" t="s">
        <v>15481</v>
      </c>
      <c r="X2395" t="s">
        <v>13243</v>
      </c>
      <c r="Y2395" s="102">
        <v>45993.385736689816</v>
      </c>
    </row>
    <row r="2396" spans="1:25" x14ac:dyDescent="0.25">
      <c r="A2396">
        <v>3998</v>
      </c>
      <c r="B2396" t="s">
        <v>6534</v>
      </c>
      <c r="C2396" t="s">
        <v>6535</v>
      </c>
      <c r="D2396" t="s">
        <v>6536</v>
      </c>
      <c r="E2396" t="s">
        <v>399</v>
      </c>
      <c r="F2396" t="s">
        <v>592</v>
      </c>
      <c r="G2396" t="s">
        <v>6537</v>
      </c>
      <c r="H2396">
        <v>2014</v>
      </c>
      <c r="I2396" t="s">
        <v>15440</v>
      </c>
      <c r="J2396" t="s">
        <v>2179</v>
      </c>
      <c r="K2396" t="s">
        <v>13344</v>
      </c>
      <c r="L2396">
        <v>4.601</v>
      </c>
      <c r="M2396">
        <v>1</v>
      </c>
      <c r="N2396" t="s">
        <v>59</v>
      </c>
      <c r="O2396" t="s">
        <v>50</v>
      </c>
      <c r="P2396">
        <v>0</v>
      </c>
      <c r="Q2396" t="s">
        <v>51</v>
      </c>
      <c r="R2396" t="s">
        <v>51</v>
      </c>
      <c r="S2396" t="s">
        <v>14243</v>
      </c>
      <c r="T2396">
        <v>7.9664110435967013</v>
      </c>
      <c r="U2396">
        <v>50</v>
      </c>
      <c r="V2396" t="s">
        <v>15481</v>
      </c>
      <c r="W2396" t="s">
        <v>15481</v>
      </c>
      <c r="X2396" t="s">
        <v>13243</v>
      </c>
      <c r="Y2396" s="102">
        <v>45993.385736689816</v>
      </c>
    </row>
    <row r="2397" spans="1:25" x14ac:dyDescent="0.25">
      <c r="A2397">
        <v>3999</v>
      </c>
      <c r="B2397" t="s">
        <v>6538</v>
      </c>
      <c r="C2397" t="s">
        <v>6539</v>
      </c>
      <c r="D2397" t="s">
        <v>6540</v>
      </c>
      <c r="E2397" t="s">
        <v>399</v>
      </c>
      <c r="F2397" t="s">
        <v>592</v>
      </c>
      <c r="G2397" t="s">
        <v>6541</v>
      </c>
      <c r="H2397">
        <v>1938</v>
      </c>
      <c r="I2397" t="s">
        <v>15450</v>
      </c>
      <c r="J2397" t="s">
        <v>928</v>
      </c>
      <c r="K2397" t="s">
        <v>13344</v>
      </c>
      <c r="L2397">
        <v>2</v>
      </c>
      <c r="M2397">
        <v>1</v>
      </c>
      <c r="N2397" t="s">
        <v>928</v>
      </c>
      <c r="O2397" t="s">
        <v>50</v>
      </c>
      <c r="P2397">
        <v>0</v>
      </c>
      <c r="Q2397" t="s">
        <v>51</v>
      </c>
      <c r="R2397" t="s">
        <v>51</v>
      </c>
      <c r="S2397" t="s">
        <v>14244</v>
      </c>
      <c r="T2397">
        <v>8.5199599624894979</v>
      </c>
      <c r="U2397">
        <v>31</v>
      </c>
      <c r="V2397" t="s">
        <v>15481</v>
      </c>
      <c r="W2397" t="s">
        <v>15481</v>
      </c>
      <c r="X2397" t="s">
        <v>13243</v>
      </c>
      <c r="Y2397" s="102">
        <v>45993.385736689816</v>
      </c>
    </row>
    <row r="2398" spans="1:25" x14ac:dyDescent="0.25">
      <c r="A2398">
        <v>4001</v>
      </c>
      <c r="B2398" t="s">
        <v>6542</v>
      </c>
      <c r="C2398" t="s">
        <v>6543</v>
      </c>
      <c r="D2398" t="s">
        <v>6544</v>
      </c>
      <c r="E2398" t="s">
        <v>399</v>
      </c>
      <c r="F2398" t="s">
        <v>592</v>
      </c>
      <c r="G2398" t="s">
        <v>6545</v>
      </c>
      <c r="H2398">
        <v>1987</v>
      </c>
      <c r="I2398" t="s">
        <v>15450</v>
      </c>
      <c r="J2398" t="s">
        <v>2179</v>
      </c>
      <c r="K2398" t="s">
        <v>13344</v>
      </c>
      <c r="L2398">
        <v>9</v>
      </c>
      <c r="M2398">
        <v>1</v>
      </c>
      <c r="N2398" t="s">
        <v>59</v>
      </c>
      <c r="O2398" t="s">
        <v>50</v>
      </c>
      <c r="P2398">
        <v>0</v>
      </c>
      <c r="Q2398" t="s">
        <v>51</v>
      </c>
      <c r="R2398" t="s">
        <v>51</v>
      </c>
      <c r="S2398" t="s">
        <v>14245</v>
      </c>
      <c r="T2398">
        <v>1.8915246452568202</v>
      </c>
      <c r="U2398">
        <v>76</v>
      </c>
      <c r="V2398" t="s">
        <v>15481</v>
      </c>
      <c r="W2398" t="s">
        <v>15481</v>
      </c>
      <c r="X2398" t="s">
        <v>13243</v>
      </c>
      <c r="Y2398" s="102">
        <v>45993.385736689816</v>
      </c>
    </row>
    <row r="2399" spans="1:25" x14ac:dyDescent="0.25">
      <c r="A2399">
        <v>4002</v>
      </c>
      <c r="B2399" t="s">
        <v>6546</v>
      </c>
      <c r="C2399" t="s">
        <v>6547</v>
      </c>
      <c r="D2399" t="s">
        <v>6544</v>
      </c>
      <c r="E2399" t="s">
        <v>399</v>
      </c>
      <c r="F2399" t="s">
        <v>592</v>
      </c>
      <c r="G2399" t="s">
        <v>6548</v>
      </c>
      <c r="H2399">
        <v>1960</v>
      </c>
      <c r="I2399" t="s">
        <v>15450</v>
      </c>
      <c r="J2399" t="s">
        <v>928</v>
      </c>
      <c r="K2399" t="s">
        <v>13344</v>
      </c>
      <c r="L2399">
        <v>5</v>
      </c>
      <c r="M2399">
        <v>1</v>
      </c>
      <c r="N2399" t="s">
        <v>928</v>
      </c>
      <c r="O2399" t="s">
        <v>50</v>
      </c>
      <c r="P2399">
        <v>0</v>
      </c>
      <c r="Q2399" t="s">
        <v>51</v>
      </c>
      <c r="R2399" t="s">
        <v>51</v>
      </c>
      <c r="S2399" t="s">
        <v>14245</v>
      </c>
      <c r="T2399">
        <v>3.5575791726885302</v>
      </c>
      <c r="U2399">
        <v>25</v>
      </c>
      <c r="V2399" t="s">
        <v>15481</v>
      </c>
      <c r="W2399" t="s">
        <v>15481</v>
      </c>
      <c r="X2399" t="s">
        <v>13243</v>
      </c>
      <c r="Y2399" s="102">
        <v>45993.385736689816</v>
      </c>
    </row>
    <row r="2400" spans="1:25" x14ac:dyDescent="0.25">
      <c r="A2400">
        <v>4003</v>
      </c>
      <c r="B2400" t="s">
        <v>6549</v>
      </c>
      <c r="C2400" t="s">
        <v>3711</v>
      </c>
      <c r="D2400" t="s">
        <v>6550</v>
      </c>
      <c r="E2400" t="s">
        <v>399</v>
      </c>
      <c r="F2400" t="s">
        <v>592</v>
      </c>
      <c r="G2400" t="s">
        <v>6421</v>
      </c>
      <c r="H2400">
        <v>1986</v>
      </c>
      <c r="I2400" t="s">
        <v>15450</v>
      </c>
      <c r="J2400" t="s">
        <v>2211</v>
      </c>
      <c r="K2400" t="s">
        <v>13251</v>
      </c>
      <c r="L2400">
        <v>0</v>
      </c>
      <c r="M2400">
        <v>1</v>
      </c>
      <c r="N2400" t="s">
        <v>49</v>
      </c>
      <c r="O2400" t="s">
        <v>2759</v>
      </c>
      <c r="P2400">
        <v>0</v>
      </c>
      <c r="Q2400" t="s">
        <v>51</v>
      </c>
      <c r="R2400" t="s">
        <v>51</v>
      </c>
      <c r="S2400" t="s">
        <v>14246</v>
      </c>
      <c r="T2400">
        <v>14.621839687588954</v>
      </c>
      <c r="U2400">
        <v>24</v>
      </c>
      <c r="V2400" t="s">
        <v>15481</v>
      </c>
      <c r="W2400" t="s">
        <v>15481</v>
      </c>
      <c r="X2400" t="s">
        <v>13243</v>
      </c>
      <c r="Y2400" s="102">
        <v>45993.385736689816</v>
      </c>
    </row>
    <row r="2401" spans="1:25" x14ac:dyDescent="0.25">
      <c r="A2401">
        <v>4004</v>
      </c>
      <c r="B2401" t="s">
        <v>6551</v>
      </c>
      <c r="C2401" t="s">
        <v>6552</v>
      </c>
      <c r="D2401" t="s">
        <v>6553</v>
      </c>
      <c r="E2401" t="s">
        <v>399</v>
      </c>
      <c r="F2401" t="s">
        <v>592</v>
      </c>
      <c r="G2401" t="s">
        <v>6554</v>
      </c>
      <c r="H2401">
        <v>1950</v>
      </c>
      <c r="I2401" t="s">
        <v>15450</v>
      </c>
      <c r="J2401" t="s">
        <v>928</v>
      </c>
      <c r="K2401" t="s">
        <v>13344</v>
      </c>
      <c r="L2401">
        <v>6</v>
      </c>
      <c r="M2401">
        <v>1</v>
      </c>
      <c r="N2401" t="s">
        <v>928</v>
      </c>
      <c r="O2401" t="s">
        <v>50</v>
      </c>
      <c r="P2401">
        <v>0</v>
      </c>
      <c r="Q2401" t="s">
        <v>51</v>
      </c>
      <c r="R2401" t="s">
        <v>51</v>
      </c>
      <c r="S2401" t="s">
        <v>14247</v>
      </c>
      <c r="T2401">
        <v>1.4857870076429707</v>
      </c>
      <c r="U2401">
        <v>25</v>
      </c>
      <c r="V2401" t="s">
        <v>15481</v>
      </c>
      <c r="W2401" t="s">
        <v>15481</v>
      </c>
      <c r="X2401" t="s">
        <v>13243</v>
      </c>
      <c r="Y2401" s="102">
        <v>45993.385736689816</v>
      </c>
    </row>
    <row r="2402" spans="1:25" x14ac:dyDescent="0.25">
      <c r="A2402">
        <v>4005</v>
      </c>
      <c r="B2402" t="s">
        <v>6555</v>
      </c>
      <c r="C2402" t="s">
        <v>6556</v>
      </c>
      <c r="D2402" t="s">
        <v>6557</v>
      </c>
      <c r="E2402" t="s">
        <v>399</v>
      </c>
      <c r="F2402" t="s">
        <v>592</v>
      </c>
      <c r="G2402" t="s">
        <v>6558</v>
      </c>
      <c r="H2402">
        <v>2005</v>
      </c>
      <c r="I2402" t="s">
        <v>15450</v>
      </c>
      <c r="J2402" t="s">
        <v>51</v>
      </c>
      <c r="K2402" t="s">
        <v>15442</v>
      </c>
      <c r="L2402">
        <v>0</v>
      </c>
      <c r="M2402">
        <v>2</v>
      </c>
      <c r="N2402" t="s">
        <v>165</v>
      </c>
      <c r="O2402" t="s">
        <v>116</v>
      </c>
      <c r="P2402">
        <v>0</v>
      </c>
      <c r="Q2402" t="s">
        <v>51</v>
      </c>
      <c r="R2402" t="s">
        <v>51</v>
      </c>
      <c r="S2402" t="s">
        <v>14248</v>
      </c>
      <c r="T2402">
        <v>0.68659513140281203</v>
      </c>
      <c r="U2402">
        <v>25.5</v>
      </c>
      <c r="V2402" t="s">
        <v>15481</v>
      </c>
      <c r="W2402" t="s">
        <v>15481</v>
      </c>
      <c r="X2402" t="s">
        <v>13243</v>
      </c>
      <c r="Y2402" s="102">
        <v>45993.385736689816</v>
      </c>
    </row>
    <row r="2403" spans="1:25" x14ac:dyDescent="0.25">
      <c r="A2403">
        <v>4006</v>
      </c>
      <c r="B2403" t="s">
        <v>6559</v>
      </c>
      <c r="C2403" t="s">
        <v>6560</v>
      </c>
      <c r="D2403" t="s">
        <v>6517</v>
      </c>
      <c r="E2403" t="s">
        <v>399</v>
      </c>
      <c r="F2403" t="s">
        <v>592</v>
      </c>
      <c r="G2403" t="s">
        <v>6561</v>
      </c>
      <c r="H2403">
        <v>1964</v>
      </c>
      <c r="I2403" t="s">
        <v>15470</v>
      </c>
      <c r="J2403" t="s">
        <v>48</v>
      </c>
      <c r="K2403" t="s">
        <v>13251</v>
      </c>
      <c r="L2403">
        <v>0</v>
      </c>
      <c r="M2403">
        <v>5</v>
      </c>
      <c r="N2403" t="s">
        <v>49</v>
      </c>
      <c r="O2403" t="s">
        <v>50</v>
      </c>
      <c r="P2403">
        <v>0</v>
      </c>
      <c r="Q2403" t="s">
        <v>51</v>
      </c>
      <c r="R2403" t="s">
        <v>51</v>
      </c>
      <c r="S2403" t="s">
        <v>14249</v>
      </c>
      <c r="T2403">
        <v>5.4355945364927649</v>
      </c>
      <c r="U2403">
        <v>277.89999999999998</v>
      </c>
      <c r="V2403" t="s">
        <v>15172</v>
      </c>
      <c r="W2403" t="s">
        <v>15172</v>
      </c>
      <c r="X2403" t="s">
        <v>13243</v>
      </c>
      <c r="Y2403" s="102">
        <v>45993.385736689816</v>
      </c>
    </row>
    <row r="2404" spans="1:25" x14ac:dyDescent="0.25">
      <c r="A2404">
        <v>4007</v>
      </c>
      <c r="B2404" t="s">
        <v>6562</v>
      </c>
      <c r="C2404" t="s">
        <v>6563</v>
      </c>
      <c r="D2404" t="s">
        <v>6564</v>
      </c>
      <c r="E2404" t="s">
        <v>399</v>
      </c>
      <c r="F2404" t="s">
        <v>592</v>
      </c>
      <c r="G2404" t="s">
        <v>6565</v>
      </c>
      <c r="H2404">
        <v>2012</v>
      </c>
      <c r="I2404" t="s">
        <v>15440</v>
      </c>
      <c r="J2404" t="s">
        <v>51</v>
      </c>
      <c r="K2404" t="s">
        <v>15442</v>
      </c>
      <c r="L2404">
        <v>41</v>
      </c>
      <c r="M2404">
        <v>1</v>
      </c>
      <c r="N2404" t="s">
        <v>2467</v>
      </c>
      <c r="O2404" t="s">
        <v>116</v>
      </c>
      <c r="P2404">
        <v>0</v>
      </c>
      <c r="Q2404" t="s">
        <v>51</v>
      </c>
      <c r="R2404" t="s">
        <v>51</v>
      </c>
      <c r="S2404" t="s">
        <v>14250</v>
      </c>
      <c r="T2404">
        <v>0.41259376154633776</v>
      </c>
      <c r="U2404">
        <v>23.2</v>
      </c>
      <c r="V2404" t="s">
        <v>15481</v>
      </c>
      <c r="W2404" t="s">
        <v>15481</v>
      </c>
      <c r="X2404" t="s">
        <v>13243</v>
      </c>
      <c r="Y2404" s="102">
        <v>45993.385736689816</v>
      </c>
    </row>
    <row r="2405" spans="1:25" x14ac:dyDescent="0.25">
      <c r="A2405">
        <v>4008</v>
      </c>
      <c r="B2405" t="s">
        <v>6566</v>
      </c>
      <c r="C2405" t="s">
        <v>6567</v>
      </c>
      <c r="D2405" t="s">
        <v>6568</v>
      </c>
      <c r="E2405" t="s">
        <v>399</v>
      </c>
      <c r="F2405" t="s">
        <v>592</v>
      </c>
      <c r="G2405" t="s">
        <v>6569</v>
      </c>
      <c r="H2405">
        <v>2004</v>
      </c>
      <c r="I2405" t="s">
        <v>15440</v>
      </c>
      <c r="J2405" t="s">
        <v>2211</v>
      </c>
      <c r="K2405" t="s">
        <v>13251</v>
      </c>
      <c r="L2405">
        <v>0</v>
      </c>
      <c r="M2405">
        <v>1</v>
      </c>
      <c r="N2405" t="s">
        <v>49</v>
      </c>
      <c r="O2405" t="s">
        <v>479</v>
      </c>
      <c r="P2405">
        <v>0</v>
      </c>
      <c r="Q2405" t="s">
        <v>51</v>
      </c>
      <c r="R2405" t="s">
        <v>51</v>
      </c>
      <c r="S2405" t="s">
        <v>14251</v>
      </c>
      <c r="T2405">
        <v>1.3666086183507118</v>
      </c>
      <c r="U2405">
        <v>63.5</v>
      </c>
      <c r="V2405" t="s">
        <v>15481</v>
      </c>
      <c r="W2405" t="s">
        <v>15481</v>
      </c>
      <c r="X2405" t="s">
        <v>13243</v>
      </c>
      <c r="Y2405" s="102">
        <v>45993.385736689816</v>
      </c>
    </row>
    <row r="2406" spans="1:25" x14ac:dyDescent="0.25">
      <c r="A2406">
        <v>4010</v>
      </c>
      <c r="B2406" t="s">
        <v>6570</v>
      </c>
      <c r="C2406" t="s">
        <v>6571</v>
      </c>
      <c r="D2406" t="s">
        <v>4369</v>
      </c>
      <c r="E2406" t="s">
        <v>1820</v>
      </c>
      <c r="F2406" t="s">
        <v>2014</v>
      </c>
      <c r="G2406" t="s">
        <v>6572</v>
      </c>
      <c r="H2406">
        <v>1915</v>
      </c>
      <c r="I2406" t="s">
        <v>15450</v>
      </c>
      <c r="J2406" t="s">
        <v>928</v>
      </c>
      <c r="K2406" t="s">
        <v>928</v>
      </c>
      <c r="L2406">
        <v>2.5</v>
      </c>
      <c r="M2406">
        <v>1</v>
      </c>
      <c r="N2406" t="s">
        <v>59</v>
      </c>
      <c r="O2406" t="s">
        <v>50</v>
      </c>
      <c r="P2406">
        <v>0</v>
      </c>
      <c r="Q2406" t="s">
        <v>51</v>
      </c>
      <c r="R2406" t="s">
        <v>51</v>
      </c>
      <c r="S2406" t="s">
        <v>14252</v>
      </c>
      <c r="T2406">
        <v>12.266495057965402</v>
      </c>
      <c r="U2406">
        <v>36</v>
      </c>
      <c r="V2406" t="s">
        <v>15481</v>
      </c>
      <c r="W2406" t="s">
        <v>15481</v>
      </c>
      <c r="X2406" t="s">
        <v>13243</v>
      </c>
      <c r="Y2406" s="102">
        <v>45993.385736689816</v>
      </c>
    </row>
    <row r="2407" spans="1:25" x14ac:dyDescent="0.25">
      <c r="A2407">
        <v>4011</v>
      </c>
      <c r="B2407" t="s">
        <v>16127</v>
      </c>
      <c r="C2407" t="s">
        <v>16128</v>
      </c>
      <c r="D2407" t="s">
        <v>6573</v>
      </c>
      <c r="E2407" t="s">
        <v>1820</v>
      </c>
      <c r="F2407" t="s">
        <v>2014</v>
      </c>
      <c r="G2407" t="s">
        <v>16129</v>
      </c>
      <c r="H2407">
        <v>2023</v>
      </c>
      <c r="I2407" t="s">
        <v>15441</v>
      </c>
      <c r="J2407" t="s">
        <v>2211</v>
      </c>
      <c r="K2407" t="s">
        <v>13256</v>
      </c>
      <c r="L2407">
        <v>0</v>
      </c>
      <c r="M2407">
        <v>1</v>
      </c>
      <c r="N2407" t="s">
        <v>49</v>
      </c>
      <c r="O2407" t="s">
        <v>479</v>
      </c>
      <c r="P2407">
        <v>0</v>
      </c>
      <c r="Q2407" t="s">
        <v>51</v>
      </c>
      <c r="R2407" t="s">
        <v>51</v>
      </c>
      <c r="S2407" t="s">
        <v>14253</v>
      </c>
      <c r="T2407">
        <v>45.262644819689683</v>
      </c>
      <c r="U2407">
        <v>88</v>
      </c>
      <c r="V2407" t="s">
        <v>15481</v>
      </c>
      <c r="W2407" t="s">
        <v>15481</v>
      </c>
      <c r="X2407" t="s">
        <v>13243</v>
      </c>
      <c r="Y2407" s="102">
        <v>45993.385736689816</v>
      </c>
    </row>
    <row r="2408" spans="1:25" x14ac:dyDescent="0.25">
      <c r="A2408">
        <v>4012</v>
      </c>
      <c r="B2408" t="s">
        <v>6574</v>
      </c>
      <c r="C2408" t="s">
        <v>6575</v>
      </c>
      <c r="D2408" t="s">
        <v>6573</v>
      </c>
      <c r="E2408" t="s">
        <v>1820</v>
      </c>
      <c r="F2408" t="s">
        <v>2014</v>
      </c>
      <c r="G2408" t="s">
        <v>6576</v>
      </c>
      <c r="H2408">
        <v>1986</v>
      </c>
      <c r="I2408" t="s">
        <v>15440</v>
      </c>
      <c r="J2408" t="s">
        <v>2211</v>
      </c>
      <c r="K2408" t="s">
        <v>13256</v>
      </c>
      <c r="L2408">
        <v>0</v>
      </c>
      <c r="M2408">
        <v>1</v>
      </c>
      <c r="N2408" t="s">
        <v>49</v>
      </c>
      <c r="O2408" t="s">
        <v>2759</v>
      </c>
      <c r="P2408">
        <v>0</v>
      </c>
      <c r="Q2408" t="s">
        <v>51</v>
      </c>
      <c r="R2408" t="s">
        <v>51</v>
      </c>
      <c r="S2408" t="s">
        <v>14253</v>
      </c>
      <c r="T2408">
        <v>38.308221387372932</v>
      </c>
      <c r="U2408">
        <v>38</v>
      </c>
      <c r="V2408" t="s">
        <v>15481</v>
      </c>
      <c r="W2408" t="s">
        <v>15481</v>
      </c>
      <c r="X2408" t="s">
        <v>13243</v>
      </c>
      <c r="Y2408" s="102">
        <v>45993.385736689816</v>
      </c>
    </row>
    <row r="2409" spans="1:25" x14ac:dyDescent="0.25">
      <c r="A2409">
        <v>4013</v>
      </c>
      <c r="B2409" t="s">
        <v>6577</v>
      </c>
      <c r="C2409" t="s">
        <v>6578</v>
      </c>
      <c r="D2409" t="s">
        <v>6579</v>
      </c>
      <c r="E2409" t="s">
        <v>1820</v>
      </c>
      <c r="F2409" t="s">
        <v>2014</v>
      </c>
      <c r="G2409" t="s">
        <v>6580</v>
      </c>
      <c r="H2409">
        <v>2008</v>
      </c>
      <c r="I2409" t="s">
        <v>15441</v>
      </c>
      <c r="J2409" t="s">
        <v>48</v>
      </c>
      <c r="K2409" t="s">
        <v>13251</v>
      </c>
      <c r="L2409">
        <v>0</v>
      </c>
      <c r="M2409">
        <v>4</v>
      </c>
      <c r="N2409" t="s">
        <v>49</v>
      </c>
      <c r="O2409" t="s">
        <v>50</v>
      </c>
      <c r="P2409">
        <v>0</v>
      </c>
      <c r="Q2409" t="s">
        <v>51</v>
      </c>
      <c r="R2409" t="s">
        <v>51</v>
      </c>
      <c r="S2409" t="s">
        <v>14254</v>
      </c>
      <c r="T2409">
        <v>32.655885262774731</v>
      </c>
      <c r="U2409">
        <v>470.8</v>
      </c>
      <c r="V2409" t="s">
        <v>15481</v>
      </c>
      <c r="W2409" t="s">
        <v>15481</v>
      </c>
      <c r="X2409" t="s">
        <v>13243</v>
      </c>
      <c r="Y2409" s="102">
        <v>45993.385736689816</v>
      </c>
    </row>
    <row r="2410" spans="1:25" x14ac:dyDescent="0.25">
      <c r="A2410">
        <v>4014</v>
      </c>
      <c r="B2410" t="s">
        <v>6581</v>
      </c>
      <c r="C2410" t="s">
        <v>6582</v>
      </c>
      <c r="D2410" t="s">
        <v>6583</v>
      </c>
      <c r="E2410" t="s">
        <v>1820</v>
      </c>
      <c r="F2410" t="s">
        <v>2014</v>
      </c>
      <c r="G2410" t="s">
        <v>6584</v>
      </c>
      <c r="H2410">
        <v>2014</v>
      </c>
      <c r="I2410" t="s">
        <v>15440</v>
      </c>
      <c r="J2410" t="s">
        <v>51</v>
      </c>
      <c r="K2410" t="s">
        <v>15442</v>
      </c>
      <c r="L2410">
        <v>0</v>
      </c>
      <c r="M2410">
        <v>1</v>
      </c>
      <c r="N2410" t="s">
        <v>2467</v>
      </c>
      <c r="O2410" t="s">
        <v>116</v>
      </c>
      <c r="P2410">
        <v>0</v>
      </c>
      <c r="Q2410" t="s">
        <v>51</v>
      </c>
      <c r="R2410" t="s">
        <v>51</v>
      </c>
      <c r="S2410" t="s">
        <v>14255</v>
      </c>
      <c r="T2410">
        <v>1.2068634847924125</v>
      </c>
      <c r="U2410">
        <v>36</v>
      </c>
      <c r="V2410" t="s">
        <v>15481</v>
      </c>
      <c r="W2410" t="s">
        <v>15481</v>
      </c>
      <c r="X2410" t="s">
        <v>13243</v>
      </c>
      <c r="Y2410" s="102">
        <v>45993.385736689816</v>
      </c>
    </row>
    <row r="2411" spans="1:25" x14ac:dyDescent="0.25">
      <c r="A2411">
        <v>4015</v>
      </c>
      <c r="B2411" t="s">
        <v>6585</v>
      </c>
      <c r="C2411" t="s">
        <v>3426</v>
      </c>
      <c r="D2411" t="s">
        <v>6586</v>
      </c>
      <c r="E2411" t="s">
        <v>1820</v>
      </c>
      <c r="F2411" t="s">
        <v>2014</v>
      </c>
      <c r="G2411" t="s">
        <v>6587</v>
      </c>
      <c r="H2411">
        <v>2013</v>
      </c>
      <c r="I2411" t="s">
        <v>15450</v>
      </c>
      <c r="J2411" t="s">
        <v>51</v>
      </c>
      <c r="K2411" t="s">
        <v>15442</v>
      </c>
      <c r="L2411">
        <v>0</v>
      </c>
      <c r="M2411">
        <v>1</v>
      </c>
      <c r="N2411" t="s">
        <v>2467</v>
      </c>
      <c r="O2411" t="s">
        <v>116</v>
      </c>
      <c r="P2411">
        <v>0</v>
      </c>
      <c r="Q2411" t="s">
        <v>51</v>
      </c>
      <c r="R2411" t="s">
        <v>51</v>
      </c>
      <c r="S2411" t="s">
        <v>14256</v>
      </c>
      <c r="T2411">
        <v>12.894463653486875</v>
      </c>
      <c r="U2411">
        <v>40.5</v>
      </c>
      <c r="V2411" t="s">
        <v>15481</v>
      </c>
      <c r="W2411" t="s">
        <v>15481</v>
      </c>
      <c r="X2411" t="s">
        <v>13243</v>
      </c>
      <c r="Y2411" s="102">
        <v>45993.385736689816</v>
      </c>
    </row>
    <row r="2412" spans="1:25" x14ac:dyDescent="0.25">
      <c r="A2412">
        <v>4016</v>
      </c>
      <c r="B2412" t="s">
        <v>6588</v>
      </c>
      <c r="C2412" t="s">
        <v>6589</v>
      </c>
      <c r="D2412" t="s">
        <v>6590</v>
      </c>
      <c r="E2412" t="s">
        <v>1820</v>
      </c>
      <c r="F2412" t="s">
        <v>2014</v>
      </c>
      <c r="G2412" t="s">
        <v>6580</v>
      </c>
      <c r="H2412">
        <v>1996</v>
      </c>
      <c r="I2412" t="s">
        <v>15440</v>
      </c>
      <c r="J2412" t="s">
        <v>48</v>
      </c>
      <c r="K2412" t="s">
        <v>13251</v>
      </c>
      <c r="L2412">
        <v>0</v>
      </c>
      <c r="M2412">
        <v>2</v>
      </c>
      <c r="N2412" t="s">
        <v>49</v>
      </c>
      <c r="O2412" t="s">
        <v>50</v>
      </c>
      <c r="P2412">
        <v>0</v>
      </c>
      <c r="Q2412" t="s">
        <v>51</v>
      </c>
      <c r="R2412" t="s">
        <v>51</v>
      </c>
      <c r="S2412" t="s">
        <v>14257</v>
      </c>
      <c r="T2412">
        <v>0.59594026371840569</v>
      </c>
      <c r="U2412">
        <v>130</v>
      </c>
      <c r="V2412" t="s">
        <v>15481</v>
      </c>
      <c r="W2412" t="s">
        <v>15481</v>
      </c>
      <c r="X2412" t="s">
        <v>13243</v>
      </c>
      <c r="Y2412" s="102">
        <v>45993.385736689816</v>
      </c>
    </row>
    <row r="2413" spans="1:25" x14ac:dyDescent="0.25">
      <c r="A2413">
        <v>4017</v>
      </c>
      <c r="B2413" t="s">
        <v>6591</v>
      </c>
      <c r="C2413" t="s">
        <v>6592</v>
      </c>
      <c r="D2413" t="s">
        <v>6593</v>
      </c>
      <c r="E2413" t="s">
        <v>1820</v>
      </c>
      <c r="F2413" t="s">
        <v>2014</v>
      </c>
      <c r="G2413" t="s">
        <v>6594</v>
      </c>
      <c r="H2413">
        <v>1970</v>
      </c>
      <c r="I2413" t="s">
        <v>15450</v>
      </c>
      <c r="J2413" t="s">
        <v>48</v>
      </c>
      <c r="K2413" t="s">
        <v>13325</v>
      </c>
      <c r="L2413">
        <v>0</v>
      </c>
      <c r="M2413">
        <v>1</v>
      </c>
      <c r="N2413" t="s">
        <v>49</v>
      </c>
      <c r="O2413" t="s">
        <v>2759</v>
      </c>
      <c r="P2413">
        <v>0</v>
      </c>
      <c r="Q2413" t="s">
        <v>51</v>
      </c>
      <c r="R2413" t="s">
        <v>51</v>
      </c>
      <c r="S2413" t="s">
        <v>14258</v>
      </c>
      <c r="T2413">
        <v>0.8726797850264012</v>
      </c>
      <c r="U2413">
        <v>62</v>
      </c>
      <c r="V2413" t="s">
        <v>15481</v>
      </c>
      <c r="W2413" t="s">
        <v>15481</v>
      </c>
      <c r="X2413" t="s">
        <v>13243</v>
      </c>
      <c r="Y2413" s="102">
        <v>45993.385736689816</v>
      </c>
    </row>
    <row r="2414" spans="1:25" x14ac:dyDescent="0.25">
      <c r="A2414">
        <v>4018</v>
      </c>
      <c r="B2414" t="s">
        <v>15619</v>
      </c>
      <c r="C2414" t="s">
        <v>6595</v>
      </c>
      <c r="D2414" t="s">
        <v>6596</v>
      </c>
      <c r="E2414" t="s">
        <v>1820</v>
      </c>
      <c r="F2414" t="s">
        <v>2014</v>
      </c>
      <c r="G2414" t="s">
        <v>6597</v>
      </c>
      <c r="H2414">
        <v>2022</v>
      </c>
      <c r="I2414" t="s">
        <v>15441</v>
      </c>
      <c r="J2414" t="s">
        <v>260</v>
      </c>
      <c r="K2414" t="s">
        <v>13280</v>
      </c>
      <c r="L2414">
        <v>0.375</v>
      </c>
      <c r="M2414">
        <v>1</v>
      </c>
      <c r="N2414" t="s">
        <v>59</v>
      </c>
      <c r="O2414" t="s">
        <v>2278</v>
      </c>
      <c r="P2414">
        <v>0</v>
      </c>
      <c r="Q2414" t="s">
        <v>51</v>
      </c>
      <c r="R2414" t="s">
        <v>51</v>
      </c>
      <c r="S2414" t="s">
        <v>14259</v>
      </c>
      <c r="T2414">
        <v>12.620875979447135</v>
      </c>
      <c r="U2414">
        <v>240.93700000000001</v>
      </c>
      <c r="V2414" t="s">
        <v>15481</v>
      </c>
      <c r="W2414" t="s">
        <v>15481</v>
      </c>
      <c r="X2414" t="s">
        <v>13243</v>
      </c>
      <c r="Y2414" s="102">
        <v>45993.385736689816</v>
      </c>
    </row>
    <row r="2415" spans="1:25" x14ac:dyDescent="0.25">
      <c r="A2415">
        <v>4019</v>
      </c>
      <c r="B2415" t="s">
        <v>16130</v>
      </c>
      <c r="C2415" t="s">
        <v>16131</v>
      </c>
      <c r="D2415" t="s">
        <v>6598</v>
      </c>
      <c r="E2415" t="s">
        <v>1820</v>
      </c>
      <c r="F2415" t="s">
        <v>2014</v>
      </c>
      <c r="G2415" t="s">
        <v>16132</v>
      </c>
      <c r="H2415">
        <v>2025</v>
      </c>
      <c r="I2415" t="s">
        <v>15441</v>
      </c>
      <c r="J2415" t="s">
        <v>2211</v>
      </c>
      <c r="K2415" t="s">
        <v>13256</v>
      </c>
      <c r="L2415">
        <v>0</v>
      </c>
      <c r="M2415">
        <v>3</v>
      </c>
      <c r="N2415" t="s">
        <v>49</v>
      </c>
      <c r="O2415" t="s">
        <v>50</v>
      </c>
      <c r="P2415">
        <v>0</v>
      </c>
      <c r="Q2415" t="s">
        <v>51</v>
      </c>
      <c r="R2415" t="s">
        <v>51</v>
      </c>
      <c r="S2415" t="s">
        <v>14260</v>
      </c>
      <c r="T2415">
        <v>4.4353014284878274</v>
      </c>
      <c r="U2415">
        <v>245</v>
      </c>
      <c r="V2415" t="s">
        <v>15481</v>
      </c>
      <c r="W2415" t="s">
        <v>15481</v>
      </c>
      <c r="X2415" t="s">
        <v>13243</v>
      </c>
      <c r="Y2415" s="102">
        <v>45993.385736689816</v>
      </c>
    </row>
    <row r="2416" spans="1:25" x14ac:dyDescent="0.25">
      <c r="A2416">
        <v>4020</v>
      </c>
      <c r="B2416" t="s">
        <v>6599</v>
      </c>
      <c r="C2416" t="s">
        <v>6600</v>
      </c>
      <c r="D2416" t="s">
        <v>15620</v>
      </c>
      <c r="E2416" t="s">
        <v>45</v>
      </c>
      <c r="F2416" t="s">
        <v>964</v>
      </c>
      <c r="G2416" t="s">
        <v>6601</v>
      </c>
      <c r="H2416">
        <v>2000</v>
      </c>
      <c r="I2416" t="s">
        <v>15440</v>
      </c>
      <c r="J2416" t="s">
        <v>48</v>
      </c>
      <c r="K2416" t="s">
        <v>13256</v>
      </c>
      <c r="L2416">
        <v>0</v>
      </c>
      <c r="M2416">
        <v>2</v>
      </c>
      <c r="N2416" t="s">
        <v>49</v>
      </c>
      <c r="O2416" t="s">
        <v>50</v>
      </c>
      <c r="P2416">
        <v>0</v>
      </c>
      <c r="Q2416" t="s">
        <v>51</v>
      </c>
      <c r="R2416" t="s">
        <v>51</v>
      </c>
      <c r="S2416" t="s">
        <v>14261</v>
      </c>
      <c r="T2416">
        <v>4.7285091788422058</v>
      </c>
      <c r="U2416">
        <v>142.69999999999999</v>
      </c>
      <c r="V2416" t="s">
        <v>15481</v>
      </c>
      <c r="W2416" t="s">
        <v>15481</v>
      </c>
      <c r="X2416" t="s">
        <v>13243</v>
      </c>
      <c r="Y2416" s="102">
        <v>45993.385736689816</v>
      </c>
    </row>
    <row r="2417" spans="1:25" x14ac:dyDescent="0.25">
      <c r="A2417">
        <v>4021</v>
      </c>
      <c r="B2417" t="s">
        <v>6602</v>
      </c>
      <c r="C2417" t="s">
        <v>6603</v>
      </c>
      <c r="D2417" t="s">
        <v>15620</v>
      </c>
      <c r="E2417" t="s">
        <v>45</v>
      </c>
      <c r="F2417" t="s">
        <v>964</v>
      </c>
      <c r="G2417" t="s">
        <v>6604</v>
      </c>
      <c r="H2417">
        <v>1953</v>
      </c>
      <c r="I2417" t="s">
        <v>15470</v>
      </c>
      <c r="J2417" t="s">
        <v>48</v>
      </c>
      <c r="K2417" t="s">
        <v>13256</v>
      </c>
      <c r="L2417">
        <v>0</v>
      </c>
      <c r="M2417">
        <v>1</v>
      </c>
      <c r="N2417" t="s">
        <v>59</v>
      </c>
      <c r="O2417" t="s">
        <v>2278</v>
      </c>
      <c r="P2417">
        <v>2</v>
      </c>
      <c r="Q2417" t="s">
        <v>165</v>
      </c>
      <c r="R2417" t="s">
        <v>479</v>
      </c>
      <c r="S2417" t="s">
        <v>14261</v>
      </c>
      <c r="T2417">
        <v>10.937756988807729</v>
      </c>
      <c r="U2417">
        <v>189</v>
      </c>
      <c r="V2417" t="s">
        <v>15481</v>
      </c>
      <c r="W2417" t="s">
        <v>15481</v>
      </c>
      <c r="X2417" t="s">
        <v>13243</v>
      </c>
      <c r="Y2417" s="102">
        <v>45993.385736689816</v>
      </c>
    </row>
    <row r="2418" spans="1:25" x14ac:dyDescent="0.25">
      <c r="A2418">
        <v>4022</v>
      </c>
      <c r="B2418" t="s">
        <v>6605</v>
      </c>
      <c r="C2418" t="s">
        <v>6606</v>
      </c>
      <c r="D2418" t="s">
        <v>15621</v>
      </c>
      <c r="E2418" t="s">
        <v>45</v>
      </c>
      <c r="F2418" t="s">
        <v>964</v>
      </c>
      <c r="G2418" t="s">
        <v>6607</v>
      </c>
      <c r="H2418">
        <v>1976</v>
      </c>
      <c r="I2418" t="s">
        <v>15440</v>
      </c>
      <c r="J2418" t="s">
        <v>2211</v>
      </c>
      <c r="K2418" t="s">
        <v>13254</v>
      </c>
      <c r="L2418">
        <v>3</v>
      </c>
      <c r="M2418">
        <v>1</v>
      </c>
      <c r="N2418" t="s">
        <v>49</v>
      </c>
      <c r="O2418" t="s">
        <v>479</v>
      </c>
      <c r="P2418">
        <v>0</v>
      </c>
      <c r="Q2418" t="s">
        <v>51</v>
      </c>
      <c r="R2418" t="s">
        <v>51</v>
      </c>
      <c r="S2418" t="s">
        <v>14262</v>
      </c>
      <c r="T2418">
        <v>2.7376474752474067</v>
      </c>
      <c r="U2418">
        <v>24</v>
      </c>
      <c r="V2418" t="s">
        <v>15481</v>
      </c>
      <c r="W2418" t="s">
        <v>15481</v>
      </c>
      <c r="X2418" t="s">
        <v>13243</v>
      </c>
      <c r="Y2418" s="102">
        <v>45993.385736689816</v>
      </c>
    </row>
    <row r="2419" spans="1:25" x14ac:dyDescent="0.25">
      <c r="A2419">
        <v>4023</v>
      </c>
      <c r="B2419" t="s">
        <v>6608</v>
      </c>
      <c r="C2419" t="s">
        <v>6609</v>
      </c>
      <c r="D2419" t="s">
        <v>6610</v>
      </c>
      <c r="E2419" t="s">
        <v>45</v>
      </c>
      <c r="F2419" t="s">
        <v>964</v>
      </c>
      <c r="G2419" t="s">
        <v>6611</v>
      </c>
      <c r="H2419">
        <v>2009</v>
      </c>
      <c r="I2419" t="s">
        <v>15622</v>
      </c>
      <c r="J2419" t="s">
        <v>2179</v>
      </c>
      <c r="K2419" t="s">
        <v>13344</v>
      </c>
      <c r="L2419">
        <v>4.6100000000000003</v>
      </c>
      <c r="M2419">
        <v>1</v>
      </c>
      <c r="N2419" t="s">
        <v>59</v>
      </c>
      <c r="O2419" t="s">
        <v>50</v>
      </c>
      <c r="P2419">
        <v>0</v>
      </c>
      <c r="Q2419" t="s">
        <v>51</v>
      </c>
      <c r="R2419" t="s">
        <v>51</v>
      </c>
      <c r="S2419" t="s">
        <v>13345</v>
      </c>
      <c r="T2419">
        <v>7.4691553410084452</v>
      </c>
      <c r="U2419">
        <v>50</v>
      </c>
      <c r="V2419" t="s">
        <v>15481</v>
      </c>
      <c r="W2419" t="s">
        <v>15481</v>
      </c>
      <c r="X2419" t="s">
        <v>13243</v>
      </c>
      <c r="Y2419" s="102">
        <v>45993.385736689816</v>
      </c>
    </row>
    <row r="2420" spans="1:25" x14ac:dyDescent="0.25">
      <c r="A2420">
        <v>4024</v>
      </c>
      <c r="B2420" t="s">
        <v>6612</v>
      </c>
      <c r="C2420" t="s">
        <v>6613</v>
      </c>
      <c r="D2420" t="s">
        <v>6614</v>
      </c>
      <c r="E2420" t="s">
        <v>45</v>
      </c>
      <c r="F2420" t="s">
        <v>964</v>
      </c>
      <c r="G2420" t="s">
        <v>6615</v>
      </c>
      <c r="H2420">
        <v>1950</v>
      </c>
      <c r="I2420" t="s">
        <v>15440</v>
      </c>
      <c r="J2420" t="s">
        <v>928</v>
      </c>
      <c r="K2420" t="s">
        <v>928</v>
      </c>
      <c r="L2420">
        <v>0</v>
      </c>
      <c r="M2420">
        <v>1</v>
      </c>
      <c r="N2420" t="s">
        <v>928</v>
      </c>
      <c r="O2420" t="s">
        <v>50</v>
      </c>
      <c r="P2420">
        <v>0</v>
      </c>
      <c r="Q2420" t="s">
        <v>51</v>
      </c>
      <c r="R2420" t="s">
        <v>51</v>
      </c>
      <c r="S2420" t="s">
        <v>14263</v>
      </c>
      <c r="T2420">
        <v>3.9261235029095936</v>
      </c>
      <c r="U2420">
        <v>24</v>
      </c>
      <c r="V2420" t="s">
        <v>15481</v>
      </c>
      <c r="W2420" t="s">
        <v>15481</v>
      </c>
      <c r="X2420" t="s">
        <v>13243</v>
      </c>
      <c r="Y2420" s="102">
        <v>45993.385736689816</v>
      </c>
    </row>
    <row r="2421" spans="1:25" x14ac:dyDescent="0.25">
      <c r="A2421">
        <v>4025</v>
      </c>
      <c r="B2421" t="s">
        <v>6616</v>
      </c>
      <c r="C2421" t="s">
        <v>6617</v>
      </c>
      <c r="D2421" t="s">
        <v>6618</v>
      </c>
      <c r="E2421" t="s">
        <v>45</v>
      </c>
      <c r="F2421" t="s">
        <v>964</v>
      </c>
      <c r="G2421" t="s">
        <v>6619</v>
      </c>
      <c r="H2421">
        <v>2001</v>
      </c>
      <c r="I2421" t="s">
        <v>15440</v>
      </c>
      <c r="J2421" t="s">
        <v>928</v>
      </c>
      <c r="K2421" t="s">
        <v>260</v>
      </c>
      <c r="L2421">
        <v>4</v>
      </c>
      <c r="M2421">
        <v>1</v>
      </c>
      <c r="N2421" t="s">
        <v>928</v>
      </c>
      <c r="O2421" t="s">
        <v>50</v>
      </c>
      <c r="P2421">
        <v>0</v>
      </c>
      <c r="Q2421" t="s">
        <v>51</v>
      </c>
      <c r="R2421" t="s">
        <v>51</v>
      </c>
      <c r="S2421" t="s">
        <v>14264</v>
      </c>
      <c r="T2421">
        <v>0.17962554288865876</v>
      </c>
      <c r="U2421">
        <v>41</v>
      </c>
      <c r="V2421" t="s">
        <v>15481</v>
      </c>
      <c r="W2421" t="s">
        <v>15481</v>
      </c>
      <c r="X2421" t="s">
        <v>13243</v>
      </c>
      <c r="Y2421" s="102">
        <v>45993.385736689816</v>
      </c>
    </row>
    <row r="2422" spans="1:25" x14ac:dyDescent="0.25">
      <c r="A2422">
        <v>4026</v>
      </c>
      <c r="B2422" t="s">
        <v>6620</v>
      </c>
      <c r="C2422" t="s">
        <v>6621</v>
      </c>
      <c r="D2422" t="s">
        <v>6622</v>
      </c>
      <c r="E2422" t="s">
        <v>45</v>
      </c>
      <c r="F2422" t="s">
        <v>964</v>
      </c>
      <c r="G2422" t="s">
        <v>6623</v>
      </c>
      <c r="H2422">
        <v>2007</v>
      </c>
      <c r="I2422" t="s">
        <v>15440</v>
      </c>
      <c r="J2422" t="s">
        <v>2211</v>
      </c>
      <c r="K2422" t="s">
        <v>13344</v>
      </c>
      <c r="L2422">
        <v>0</v>
      </c>
      <c r="M2422">
        <v>1</v>
      </c>
      <c r="N2422" t="s">
        <v>49</v>
      </c>
      <c r="O2422" t="s">
        <v>479</v>
      </c>
      <c r="P2422">
        <v>0</v>
      </c>
      <c r="Q2422" t="s">
        <v>51</v>
      </c>
      <c r="R2422" t="s">
        <v>51</v>
      </c>
      <c r="S2422" t="s">
        <v>14265</v>
      </c>
      <c r="T2422">
        <v>7.2551949999999996</v>
      </c>
      <c r="U2422">
        <v>36.5</v>
      </c>
      <c r="V2422" t="s">
        <v>15481</v>
      </c>
      <c r="W2422" t="s">
        <v>15481</v>
      </c>
      <c r="X2422" t="s">
        <v>13243</v>
      </c>
      <c r="Y2422" s="102">
        <v>45993.385736689816</v>
      </c>
    </row>
    <row r="2423" spans="1:25" x14ac:dyDescent="0.25">
      <c r="A2423">
        <v>4027</v>
      </c>
      <c r="B2423" t="s">
        <v>6624</v>
      </c>
      <c r="C2423" t="s">
        <v>3677</v>
      </c>
      <c r="D2423" t="s">
        <v>15623</v>
      </c>
      <c r="E2423" t="s">
        <v>45</v>
      </c>
      <c r="F2423" t="s">
        <v>964</v>
      </c>
      <c r="G2423" t="s">
        <v>6625</v>
      </c>
      <c r="H2423">
        <v>1989</v>
      </c>
      <c r="I2423" t="s">
        <v>15440</v>
      </c>
      <c r="J2423" t="s">
        <v>48</v>
      </c>
      <c r="K2423" t="s">
        <v>13256</v>
      </c>
      <c r="L2423">
        <v>0</v>
      </c>
      <c r="M2423">
        <v>3</v>
      </c>
      <c r="N2423" t="s">
        <v>49</v>
      </c>
      <c r="O2423" t="s">
        <v>50</v>
      </c>
      <c r="P2423">
        <v>0</v>
      </c>
      <c r="Q2423" t="s">
        <v>51</v>
      </c>
      <c r="R2423" t="s">
        <v>51</v>
      </c>
      <c r="S2423" t="s">
        <v>14266</v>
      </c>
      <c r="T2423">
        <v>0.20546</v>
      </c>
      <c r="U2423">
        <v>113.5</v>
      </c>
      <c r="V2423" t="s">
        <v>15481</v>
      </c>
      <c r="W2423" t="s">
        <v>15481</v>
      </c>
      <c r="X2423" t="s">
        <v>13243</v>
      </c>
      <c r="Y2423" s="102">
        <v>45993.385736689816</v>
      </c>
    </row>
    <row r="2424" spans="1:25" x14ac:dyDescent="0.25">
      <c r="A2424">
        <v>4028</v>
      </c>
      <c r="B2424" t="s">
        <v>6626</v>
      </c>
      <c r="C2424" t="s">
        <v>15624</v>
      </c>
      <c r="D2424" t="s">
        <v>15623</v>
      </c>
      <c r="E2424" t="s">
        <v>45</v>
      </c>
      <c r="F2424" t="s">
        <v>964</v>
      </c>
      <c r="G2424" t="s">
        <v>6625</v>
      </c>
      <c r="H2424">
        <v>1989</v>
      </c>
      <c r="I2424" t="s">
        <v>15440</v>
      </c>
      <c r="J2424" t="s">
        <v>48</v>
      </c>
      <c r="K2424" t="s">
        <v>13256</v>
      </c>
      <c r="L2424">
        <v>0</v>
      </c>
      <c r="M2424">
        <v>3</v>
      </c>
      <c r="N2424" t="s">
        <v>49</v>
      </c>
      <c r="O2424" t="s">
        <v>50</v>
      </c>
      <c r="P2424">
        <v>0</v>
      </c>
      <c r="Q2424" t="s">
        <v>51</v>
      </c>
      <c r="R2424" t="s">
        <v>51</v>
      </c>
      <c r="S2424" t="s">
        <v>14266</v>
      </c>
      <c r="T2424">
        <v>0.10904677778294675</v>
      </c>
      <c r="U2424">
        <v>114.5</v>
      </c>
      <c r="V2424" t="s">
        <v>15481</v>
      </c>
      <c r="W2424" t="s">
        <v>15481</v>
      </c>
      <c r="X2424" t="s">
        <v>13243</v>
      </c>
      <c r="Y2424" s="102">
        <v>45993.385736689816</v>
      </c>
    </row>
    <row r="2425" spans="1:25" x14ac:dyDescent="0.25">
      <c r="A2425">
        <v>4029</v>
      </c>
      <c r="B2425" t="s">
        <v>6627</v>
      </c>
      <c r="C2425" t="s">
        <v>6628</v>
      </c>
      <c r="D2425" t="s">
        <v>15625</v>
      </c>
      <c r="E2425" t="s">
        <v>45</v>
      </c>
      <c r="F2425" t="s">
        <v>964</v>
      </c>
      <c r="G2425" t="s">
        <v>6629</v>
      </c>
      <c r="H2425">
        <v>2003</v>
      </c>
      <c r="I2425" t="s">
        <v>15441</v>
      </c>
      <c r="J2425" t="s">
        <v>48</v>
      </c>
      <c r="K2425" t="s">
        <v>13256</v>
      </c>
      <c r="L2425">
        <v>0</v>
      </c>
      <c r="M2425">
        <v>2</v>
      </c>
      <c r="N2425" t="s">
        <v>49</v>
      </c>
      <c r="O2425" t="s">
        <v>50</v>
      </c>
      <c r="P2425">
        <v>0</v>
      </c>
      <c r="Q2425" t="s">
        <v>51</v>
      </c>
      <c r="R2425" t="s">
        <v>51</v>
      </c>
      <c r="S2425" t="s">
        <v>14267</v>
      </c>
      <c r="T2425">
        <v>0.75064968762054141</v>
      </c>
      <c r="U2425">
        <v>203.3</v>
      </c>
      <c r="V2425" t="s">
        <v>15481</v>
      </c>
      <c r="W2425" t="s">
        <v>15481</v>
      </c>
      <c r="X2425" t="s">
        <v>13242</v>
      </c>
      <c r="Y2425" s="102">
        <v>45993.385736689816</v>
      </c>
    </row>
    <row r="2426" spans="1:25" x14ac:dyDescent="0.25">
      <c r="A2426">
        <v>4030</v>
      </c>
      <c r="B2426" t="s">
        <v>6630</v>
      </c>
      <c r="C2426" t="s">
        <v>6631</v>
      </c>
      <c r="D2426" t="s">
        <v>15625</v>
      </c>
      <c r="E2426" t="s">
        <v>45</v>
      </c>
      <c r="F2426" t="s">
        <v>964</v>
      </c>
      <c r="G2426" t="s">
        <v>6629</v>
      </c>
      <c r="H2426">
        <v>2000</v>
      </c>
      <c r="I2426" t="s">
        <v>15440</v>
      </c>
      <c r="J2426" t="s">
        <v>48</v>
      </c>
      <c r="K2426" t="s">
        <v>13256</v>
      </c>
      <c r="L2426">
        <v>0</v>
      </c>
      <c r="M2426">
        <v>3</v>
      </c>
      <c r="N2426" t="s">
        <v>73</v>
      </c>
      <c r="O2426" t="s">
        <v>50</v>
      </c>
      <c r="P2426">
        <v>0</v>
      </c>
      <c r="Q2426" t="s">
        <v>51</v>
      </c>
      <c r="R2426" t="s">
        <v>51</v>
      </c>
      <c r="S2426" t="s">
        <v>14267</v>
      </c>
      <c r="T2426">
        <v>3.2684029006193167E-2</v>
      </c>
      <c r="U2426">
        <v>128</v>
      </c>
      <c r="V2426" t="s">
        <v>15481</v>
      </c>
      <c r="W2426" t="s">
        <v>15481</v>
      </c>
      <c r="X2426" t="s">
        <v>13242</v>
      </c>
      <c r="Y2426" s="102">
        <v>45993.385736689816</v>
      </c>
    </row>
    <row r="2427" spans="1:25" x14ac:dyDescent="0.25">
      <c r="A2427">
        <v>4031</v>
      </c>
      <c r="B2427" t="s">
        <v>6632</v>
      </c>
      <c r="C2427" t="s">
        <v>6633</v>
      </c>
      <c r="D2427" t="s">
        <v>6634</v>
      </c>
      <c r="E2427" t="s">
        <v>45</v>
      </c>
      <c r="F2427" t="s">
        <v>964</v>
      </c>
      <c r="G2427" t="s">
        <v>6635</v>
      </c>
      <c r="H2427">
        <v>2006</v>
      </c>
      <c r="I2427" t="s">
        <v>15440</v>
      </c>
      <c r="J2427" t="s">
        <v>2211</v>
      </c>
      <c r="K2427" t="s">
        <v>13256</v>
      </c>
      <c r="L2427">
        <v>0</v>
      </c>
      <c r="M2427">
        <v>1</v>
      </c>
      <c r="N2427" t="s">
        <v>49</v>
      </c>
      <c r="O2427" t="s">
        <v>479</v>
      </c>
      <c r="P2427">
        <v>0</v>
      </c>
      <c r="Q2427" t="s">
        <v>51</v>
      </c>
      <c r="R2427" t="s">
        <v>51</v>
      </c>
      <c r="S2427" t="s">
        <v>14268</v>
      </c>
      <c r="T2427">
        <v>0.1307139478745615</v>
      </c>
      <c r="U2427">
        <v>52</v>
      </c>
      <c r="V2427" t="s">
        <v>15481</v>
      </c>
      <c r="W2427" t="s">
        <v>15481</v>
      </c>
      <c r="X2427" t="s">
        <v>13243</v>
      </c>
      <c r="Y2427" s="102">
        <v>45993.385736689816</v>
      </c>
    </row>
    <row r="2428" spans="1:25" x14ac:dyDescent="0.25">
      <c r="A2428">
        <v>4032</v>
      </c>
      <c r="B2428" t="s">
        <v>6636</v>
      </c>
      <c r="C2428" t="s">
        <v>6637</v>
      </c>
      <c r="D2428" t="s">
        <v>6638</v>
      </c>
      <c r="E2428" t="s">
        <v>45</v>
      </c>
      <c r="F2428" t="s">
        <v>964</v>
      </c>
      <c r="G2428" t="s">
        <v>993</v>
      </c>
      <c r="H2428">
        <v>2006</v>
      </c>
      <c r="I2428" t="s">
        <v>15441</v>
      </c>
      <c r="J2428" t="s">
        <v>48</v>
      </c>
      <c r="K2428" t="s">
        <v>13256</v>
      </c>
      <c r="L2428">
        <v>0</v>
      </c>
      <c r="M2428">
        <v>2</v>
      </c>
      <c r="N2428" t="s">
        <v>49</v>
      </c>
      <c r="O2428" t="s">
        <v>50</v>
      </c>
      <c r="P2428">
        <v>0</v>
      </c>
      <c r="Q2428" t="s">
        <v>51</v>
      </c>
      <c r="R2428" t="s">
        <v>51</v>
      </c>
      <c r="S2428" t="s">
        <v>14269</v>
      </c>
      <c r="T2428">
        <v>0.23992631567189712</v>
      </c>
      <c r="U2428">
        <v>169.5</v>
      </c>
      <c r="V2428" t="s">
        <v>15481</v>
      </c>
      <c r="W2428" t="s">
        <v>15481</v>
      </c>
      <c r="X2428" t="s">
        <v>13242</v>
      </c>
      <c r="Y2428" s="102">
        <v>45993.385736689816</v>
      </c>
    </row>
    <row r="2429" spans="1:25" x14ac:dyDescent="0.25">
      <c r="A2429">
        <v>4033</v>
      </c>
      <c r="B2429" t="s">
        <v>6639</v>
      </c>
      <c r="C2429" t="s">
        <v>2844</v>
      </c>
      <c r="D2429" t="s">
        <v>6638</v>
      </c>
      <c r="E2429" t="s">
        <v>45</v>
      </c>
      <c r="F2429" t="s">
        <v>964</v>
      </c>
      <c r="G2429" t="s">
        <v>993</v>
      </c>
      <c r="H2429">
        <v>2006</v>
      </c>
      <c r="I2429" t="s">
        <v>15441</v>
      </c>
      <c r="J2429" t="s">
        <v>48</v>
      </c>
      <c r="K2429" t="s">
        <v>13344</v>
      </c>
      <c r="L2429">
        <v>0</v>
      </c>
      <c r="M2429">
        <v>1</v>
      </c>
      <c r="N2429" t="s">
        <v>49</v>
      </c>
      <c r="O2429" t="s">
        <v>50</v>
      </c>
      <c r="P2429">
        <v>0</v>
      </c>
      <c r="Q2429" t="s">
        <v>51</v>
      </c>
      <c r="R2429" t="s">
        <v>51</v>
      </c>
      <c r="S2429" t="s">
        <v>14270</v>
      </c>
      <c r="T2429">
        <v>0.5120177862039349</v>
      </c>
      <c r="U2429">
        <v>61.6</v>
      </c>
      <c r="V2429" t="s">
        <v>15481</v>
      </c>
      <c r="W2429" t="s">
        <v>15481</v>
      </c>
      <c r="X2429" t="s">
        <v>13243</v>
      </c>
      <c r="Y2429" s="102">
        <v>45993.385736689816</v>
      </c>
    </row>
    <row r="2430" spans="1:25" x14ac:dyDescent="0.25">
      <c r="A2430">
        <v>4038</v>
      </c>
      <c r="B2430" t="s">
        <v>6641</v>
      </c>
      <c r="C2430" t="s">
        <v>6642</v>
      </c>
      <c r="D2430" t="s">
        <v>6643</v>
      </c>
      <c r="E2430" t="s">
        <v>45</v>
      </c>
      <c r="F2430" t="s">
        <v>964</v>
      </c>
      <c r="G2430" t="s">
        <v>6644</v>
      </c>
      <c r="H2430">
        <v>1908</v>
      </c>
      <c r="I2430" t="s">
        <v>15450</v>
      </c>
      <c r="J2430" t="s">
        <v>928</v>
      </c>
      <c r="K2430" t="s">
        <v>928</v>
      </c>
      <c r="L2430">
        <v>0</v>
      </c>
      <c r="M2430">
        <v>1</v>
      </c>
      <c r="N2430" t="s">
        <v>59</v>
      </c>
      <c r="O2430" t="s">
        <v>2278</v>
      </c>
      <c r="P2430">
        <v>1</v>
      </c>
      <c r="Q2430" t="s">
        <v>928</v>
      </c>
      <c r="R2430" t="s">
        <v>50</v>
      </c>
      <c r="S2430" t="s">
        <v>14271</v>
      </c>
      <c r="T2430">
        <v>4.7847000000000001E-2</v>
      </c>
      <c r="U2430">
        <v>127</v>
      </c>
      <c r="V2430" t="s">
        <v>15481</v>
      </c>
      <c r="W2430" t="s">
        <v>15481</v>
      </c>
      <c r="X2430" t="s">
        <v>13243</v>
      </c>
      <c r="Y2430" s="102">
        <v>45993.385736689816</v>
      </c>
    </row>
    <row r="2431" spans="1:25" x14ac:dyDescent="0.25">
      <c r="A2431">
        <v>4039</v>
      </c>
      <c r="B2431" t="s">
        <v>6645</v>
      </c>
      <c r="C2431" t="s">
        <v>6646</v>
      </c>
      <c r="D2431" t="s">
        <v>6647</v>
      </c>
      <c r="E2431" t="s">
        <v>45</v>
      </c>
      <c r="F2431" t="s">
        <v>964</v>
      </c>
      <c r="G2431" t="s">
        <v>1023</v>
      </c>
      <c r="H2431">
        <v>2006</v>
      </c>
      <c r="I2431" t="s">
        <v>15441</v>
      </c>
      <c r="J2431" t="s">
        <v>48</v>
      </c>
      <c r="K2431" t="s">
        <v>13256</v>
      </c>
      <c r="L2431">
        <v>0</v>
      </c>
      <c r="M2431">
        <v>2</v>
      </c>
      <c r="N2431" t="s">
        <v>49</v>
      </c>
      <c r="O2431" t="s">
        <v>50</v>
      </c>
      <c r="P2431">
        <v>0</v>
      </c>
      <c r="Q2431" t="s">
        <v>51</v>
      </c>
      <c r="R2431" t="s">
        <v>51</v>
      </c>
      <c r="S2431" t="s">
        <v>14272</v>
      </c>
      <c r="T2431">
        <v>0.4548829136257948</v>
      </c>
      <c r="U2431">
        <v>154.1</v>
      </c>
      <c r="V2431" t="s">
        <v>15481</v>
      </c>
      <c r="W2431" t="s">
        <v>15481</v>
      </c>
      <c r="X2431" t="s">
        <v>13243</v>
      </c>
      <c r="Y2431" s="102">
        <v>45993.385736689816</v>
      </c>
    </row>
    <row r="2432" spans="1:25" x14ac:dyDescent="0.25">
      <c r="A2432">
        <v>4043</v>
      </c>
      <c r="B2432" t="s">
        <v>6648</v>
      </c>
      <c r="C2432" t="s">
        <v>6649</v>
      </c>
      <c r="D2432" t="s">
        <v>6650</v>
      </c>
      <c r="E2432" t="s">
        <v>45</v>
      </c>
      <c r="F2432" t="s">
        <v>964</v>
      </c>
      <c r="G2432" t="s">
        <v>6651</v>
      </c>
      <c r="H2432">
        <v>1978</v>
      </c>
      <c r="I2432" t="s">
        <v>15440</v>
      </c>
      <c r="J2432" t="s">
        <v>48</v>
      </c>
      <c r="K2432" t="s">
        <v>13251</v>
      </c>
      <c r="L2432">
        <v>0</v>
      </c>
      <c r="M2432">
        <v>4</v>
      </c>
      <c r="N2432" t="s">
        <v>49</v>
      </c>
      <c r="O2432" t="s">
        <v>50</v>
      </c>
      <c r="P2432">
        <v>0</v>
      </c>
      <c r="Q2432" t="s">
        <v>51</v>
      </c>
      <c r="R2432" t="s">
        <v>51</v>
      </c>
      <c r="S2432" t="s">
        <v>14273</v>
      </c>
      <c r="T2432">
        <v>0.13197657469530677</v>
      </c>
      <c r="U2432">
        <v>279.89999999999998</v>
      </c>
      <c r="V2432" t="s">
        <v>15172</v>
      </c>
      <c r="W2432" t="s">
        <v>15172</v>
      </c>
      <c r="X2432" t="s">
        <v>13242</v>
      </c>
      <c r="Y2432" s="102">
        <v>45993.385736689816</v>
      </c>
    </row>
    <row r="2433" spans="1:25" x14ac:dyDescent="0.25">
      <c r="A2433">
        <v>4044</v>
      </c>
      <c r="B2433" t="s">
        <v>6652</v>
      </c>
      <c r="C2433" t="s">
        <v>6653</v>
      </c>
      <c r="D2433" t="s">
        <v>6654</v>
      </c>
      <c r="E2433" t="s">
        <v>45</v>
      </c>
      <c r="F2433" t="s">
        <v>964</v>
      </c>
      <c r="G2433" t="s">
        <v>6655</v>
      </c>
      <c r="H2433">
        <v>1960</v>
      </c>
      <c r="I2433" t="s">
        <v>15450</v>
      </c>
      <c r="J2433" t="s">
        <v>2179</v>
      </c>
      <c r="K2433" t="s">
        <v>13254</v>
      </c>
      <c r="L2433">
        <v>7</v>
      </c>
      <c r="M2433">
        <v>1</v>
      </c>
      <c r="N2433" t="s">
        <v>59</v>
      </c>
      <c r="O2433" t="s">
        <v>50</v>
      </c>
      <c r="P2433">
        <v>0</v>
      </c>
      <c r="Q2433" t="s">
        <v>51</v>
      </c>
      <c r="R2433" t="s">
        <v>51</v>
      </c>
      <c r="S2433" t="s">
        <v>14274</v>
      </c>
      <c r="T2433">
        <v>0.33994786808034405</v>
      </c>
      <c r="U2433">
        <v>34.6</v>
      </c>
      <c r="V2433" t="s">
        <v>15481</v>
      </c>
      <c r="W2433" t="s">
        <v>15481</v>
      </c>
      <c r="X2433" t="s">
        <v>13243</v>
      </c>
      <c r="Y2433" s="102">
        <v>45993.385736689816</v>
      </c>
    </row>
    <row r="2434" spans="1:25" x14ac:dyDescent="0.25">
      <c r="A2434">
        <v>4045</v>
      </c>
      <c r="B2434" t="s">
        <v>16133</v>
      </c>
      <c r="C2434" t="s">
        <v>6656</v>
      </c>
      <c r="D2434" t="s">
        <v>6657</v>
      </c>
      <c r="E2434" t="s">
        <v>45</v>
      </c>
      <c r="F2434" t="s">
        <v>964</v>
      </c>
      <c r="G2434" t="s">
        <v>6658</v>
      </c>
      <c r="H2434">
        <v>2023</v>
      </c>
      <c r="I2434" t="s">
        <v>15441</v>
      </c>
      <c r="J2434" t="s">
        <v>2211</v>
      </c>
      <c r="K2434" t="s">
        <v>13256</v>
      </c>
      <c r="L2434">
        <v>0</v>
      </c>
      <c r="M2434">
        <v>1</v>
      </c>
      <c r="N2434" t="s">
        <v>49</v>
      </c>
      <c r="O2434" t="s">
        <v>479</v>
      </c>
      <c r="P2434">
        <v>0</v>
      </c>
      <c r="Q2434" t="s">
        <v>51</v>
      </c>
      <c r="R2434" t="s">
        <v>51</v>
      </c>
      <c r="S2434" t="s">
        <v>14275</v>
      </c>
      <c r="T2434">
        <v>0.4888059379691736</v>
      </c>
      <c r="U2434">
        <v>63</v>
      </c>
      <c r="V2434" t="s">
        <v>15481</v>
      </c>
      <c r="W2434" t="s">
        <v>15481</v>
      </c>
      <c r="X2434" t="s">
        <v>13243</v>
      </c>
      <c r="Y2434" s="102">
        <v>45993.385736689816</v>
      </c>
    </row>
    <row r="2435" spans="1:25" x14ac:dyDescent="0.25">
      <c r="A2435">
        <v>4048</v>
      </c>
      <c r="B2435" t="s">
        <v>6659</v>
      </c>
      <c r="C2435" t="s">
        <v>6660</v>
      </c>
      <c r="D2435" t="s">
        <v>6661</v>
      </c>
      <c r="E2435" t="s">
        <v>45</v>
      </c>
      <c r="F2435" t="s">
        <v>964</v>
      </c>
      <c r="G2435" t="s">
        <v>6662</v>
      </c>
      <c r="H2435">
        <v>1930</v>
      </c>
      <c r="I2435" t="s">
        <v>15489</v>
      </c>
      <c r="J2435" t="s">
        <v>260</v>
      </c>
      <c r="K2435" t="s">
        <v>13254</v>
      </c>
      <c r="L2435">
        <v>7</v>
      </c>
      <c r="M2435">
        <v>1</v>
      </c>
      <c r="N2435" t="s">
        <v>165</v>
      </c>
      <c r="O2435" t="s">
        <v>479</v>
      </c>
      <c r="P2435">
        <v>0</v>
      </c>
      <c r="Q2435" t="s">
        <v>51</v>
      </c>
      <c r="R2435" t="s">
        <v>51</v>
      </c>
      <c r="S2435" t="s">
        <v>13606</v>
      </c>
      <c r="T2435">
        <v>1.2828030079801152</v>
      </c>
      <c r="U2435">
        <v>36.299999999999997</v>
      </c>
      <c r="V2435" t="s">
        <v>15172</v>
      </c>
      <c r="W2435" t="s">
        <v>15172</v>
      </c>
      <c r="X2435" t="s">
        <v>13243</v>
      </c>
      <c r="Y2435" s="102">
        <v>45993.385736689816</v>
      </c>
    </row>
    <row r="2436" spans="1:25" x14ac:dyDescent="0.25">
      <c r="A2436">
        <v>4049</v>
      </c>
      <c r="B2436" t="s">
        <v>6663</v>
      </c>
      <c r="C2436" t="s">
        <v>6664</v>
      </c>
      <c r="D2436" t="s">
        <v>6661</v>
      </c>
      <c r="E2436" t="s">
        <v>45</v>
      </c>
      <c r="F2436" t="s">
        <v>964</v>
      </c>
      <c r="G2436" t="s">
        <v>1023</v>
      </c>
      <c r="H2436">
        <v>1930</v>
      </c>
      <c r="I2436" t="s">
        <v>15489</v>
      </c>
      <c r="J2436" t="s">
        <v>48</v>
      </c>
      <c r="K2436" t="s">
        <v>13254</v>
      </c>
      <c r="L2436">
        <v>15</v>
      </c>
      <c r="M2436">
        <v>3</v>
      </c>
      <c r="N2436" t="s">
        <v>165</v>
      </c>
      <c r="O2436" t="s">
        <v>65</v>
      </c>
      <c r="P2436">
        <v>0</v>
      </c>
      <c r="Q2436" t="s">
        <v>51</v>
      </c>
      <c r="R2436" t="s">
        <v>51</v>
      </c>
      <c r="S2436" t="s">
        <v>13606</v>
      </c>
      <c r="T2436">
        <v>4.51240554274837</v>
      </c>
      <c r="U2436">
        <v>64</v>
      </c>
      <c r="V2436" t="s">
        <v>15172</v>
      </c>
      <c r="W2436" t="s">
        <v>15172</v>
      </c>
      <c r="X2436" t="s">
        <v>13243</v>
      </c>
      <c r="Y2436" s="102">
        <v>45993.385736689816</v>
      </c>
    </row>
    <row r="2437" spans="1:25" x14ac:dyDescent="0.25">
      <c r="A2437">
        <v>4050</v>
      </c>
      <c r="B2437" t="s">
        <v>6665</v>
      </c>
      <c r="C2437" t="s">
        <v>6666</v>
      </c>
      <c r="D2437" t="s">
        <v>6661</v>
      </c>
      <c r="E2437" t="s">
        <v>45</v>
      </c>
      <c r="F2437" t="s">
        <v>964</v>
      </c>
      <c r="G2437" t="s">
        <v>6667</v>
      </c>
      <c r="H2437">
        <v>1930</v>
      </c>
      <c r="I2437" t="s">
        <v>15489</v>
      </c>
      <c r="J2437" t="s">
        <v>48</v>
      </c>
      <c r="K2437" t="s">
        <v>13254</v>
      </c>
      <c r="L2437">
        <v>13</v>
      </c>
      <c r="M2437">
        <v>1</v>
      </c>
      <c r="N2437" t="s">
        <v>165</v>
      </c>
      <c r="O2437" t="s">
        <v>479</v>
      </c>
      <c r="P2437">
        <v>0</v>
      </c>
      <c r="Q2437" t="s">
        <v>51</v>
      </c>
      <c r="R2437" t="s">
        <v>51</v>
      </c>
      <c r="S2437" t="s">
        <v>13606</v>
      </c>
      <c r="T2437">
        <v>6.5271779145861553</v>
      </c>
      <c r="U2437">
        <v>35</v>
      </c>
      <c r="V2437" t="s">
        <v>15172</v>
      </c>
      <c r="W2437" t="s">
        <v>15172</v>
      </c>
      <c r="X2437" t="s">
        <v>13242</v>
      </c>
      <c r="Y2437" s="102">
        <v>45993.385736689816</v>
      </c>
    </row>
    <row r="2438" spans="1:25" x14ac:dyDescent="0.25">
      <c r="A2438">
        <v>4051</v>
      </c>
      <c r="B2438" t="s">
        <v>6668</v>
      </c>
      <c r="C2438" t="s">
        <v>6669</v>
      </c>
      <c r="D2438" t="s">
        <v>6661</v>
      </c>
      <c r="E2438" t="s">
        <v>45</v>
      </c>
      <c r="F2438" t="s">
        <v>964</v>
      </c>
      <c r="G2438" t="s">
        <v>6651</v>
      </c>
      <c r="H2438">
        <v>2014</v>
      </c>
      <c r="I2438" t="s">
        <v>15489</v>
      </c>
      <c r="J2438" t="s">
        <v>51</v>
      </c>
      <c r="K2438" t="s">
        <v>15442</v>
      </c>
      <c r="M2438">
        <v>1</v>
      </c>
      <c r="N2438" t="s">
        <v>165</v>
      </c>
      <c r="O2438" t="s">
        <v>116</v>
      </c>
      <c r="P2438">
        <v>0</v>
      </c>
      <c r="Q2438" t="s">
        <v>51</v>
      </c>
      <c r="R2438" t="s">
        <v>51</v>
      </c>
      <c r="S2438" t="s">
        <v>13606</v>
      </c>
      <c r="T2438">
        <v>7.6882947980534864</v>
      </c>
      <c r="U2438">
        <v>23.67</v>
      </c>
      <c r="V2438" t="s">
        <v>15172</v>
      </c>
      <c r="W2438" t="s">
        <v>15172</v>
      </c>
      <c r="X2438" t="s">
        <v>13242</v>
      </c>
      <c r="Y2438" s="102">
        <v>45993.385736689816</v>
      </c>
    </row>
    <row r="2439" spans="1:25" x14ac:dyDescent="0.25">
      <c r="A2439">
        <v>4052</v>
      </c>
      <c r="B2439" t="s">
        <v>6670</v>
      </c>
      <c r="C2439" t="s">
        <v>6671</v>
      </c>
      <c r="D2439" t="s">
        <v>6672</v>
      </c>
      <c r="E2439" t="s">
        <v>45</v>
      </c>
      <c r="F2439" t="s">
        <v>964</v>
      </c>
      <c r="G2439" t="s">
        <v>976</v>
      </c>
      <c r="H2439">
        <v>1982</v>
      </c>
      <c r="I2439" t="s">
        <v>15440</v>
      </c>
      <c r="J2439" t="s">
        <v>2211</v>
      </c>
      <c r="K2439" t="s">
        <v>13254</v>
      </c>
      <c r="L2439">
        <v>3.75</v>
      </c>
      <c r="M2439">
        <v>3</v>
      </c>
      <c r="N2439" t="s">
        <v>49</v>
      </c>
      <c r="O2439" t="s">
        <v>479</v>
      </c>
      <c r="P2439">
        <v>0</v>
      </c>
      <c r="Q2439" t="s">
        <v>51</v>
      </c>
      <c r="R2439" t="s">
        <v>51</v>
      </c>
      <c r="S2439" t="s">
        <v>14276</v>
      </c>
      <c r="T2439">
        <v>0.19828169167783177</v>
      </c>
      <c r="U2439">
        <v>200</v>
      </c>
      <c r="V2439" t="s">
        <v>15481</v>
      </c>
      <c r="W2439" t="s">
        <v>15481</v>
      </c>
      <c r="X2439" t="s">
        <v>13242</v>
      </c>
      <c r="Y2439" s="102">
        <v>45993.385736689816</v>
      </c>
    </row>
    <row r="2440" spans="1:25" x14ac:dyDescent="0.25">
      <c r="A2440">
        <v>4053</v>
      </c>
      <c r="B2440" t="s">
        <v>6673</v>
      </c>
      <c r="C2440" t="s">
        <v>6674</v>
      </c>
      <c r="D2440" t="s">
        <v>6675</v>
      </c>
      <c r="E2440" t="s">
        <v>45</v>
      </c>
      <c r="F2440" t="s">
        <v>964</v>
      </c>
      <c r="G2440" t="s">
        <v>6676</v>
      </c>
      <c r="H2440">
        <v>1978</v>
      </c>
      <c r="I2440" t="s">
        <v>15441</v>
      </c>
      <c r="J2440" t="s">
        <v>48</v>
      </c>
      <c r="K2440" t="s">
        <v>13280</v>
      </c>
      <c r="L2440">
        <v>2</v>
      </c>
      <c r="M2440">
        <v>2</v>
      </c>
      <c r="N2440" t="s">
        <v>73</v>
      </c>
      <c r="O2440" t="s">
        <v>50</v>
      </c>
      <c r="P2440">
        <v>0</v>
      </c>
      <c r="Q2440" t="s">
        <v>51</v>
      </c>
      <c r="R2440" t="s">
        <v>51</v>
      </c>
      <c r="S2440" t="s">
        <v>14277</v>
      </c>
      <c r="T2440">
        <v>9.3597207850285455E-2</v>
      </c>
      <c r="U2440">
        <v>304</v>
      </c>
      <c r="V2440" t="s">
        <v>15172</v>
      </c>
      <c r="W2440" t="s">
        <v>15172</v>
      </c>
      <c r="X2440" t="s">
        <v>13242</v>
      </c>
      <c r="Y2440" s="102">
        <v>45993.385736689816</v>
      </c>
    </row>
    <row r="2441" spans="1:25" x14ac:dyDescent="0.25">
      <c r="A2441">
        <v>4054</v>
      </c>
      <c r="B2441" t="s">
        <v>6677</v>
      </c>
      <c r="C2441" t="s">
        <v>6678</v>
      </c>
      <c r="D2441" t="s">
        <v>6675</v>
      </c>
      <c r="E2441" t="s">
        <v>45</v>
      </c>
      <c r="F2441" t="s">
        <v>964</v>
      </c>
      <c r="G2441" t="s">
        <v>6679</v>
      </c>
      <c r="H2441">
        <v>2011</v>
      </c>
      <c r="I2441" t="s">
        <v>15441</v>
      </c>
      <c r="J2441" t="s">
        <v>2211</v>
      </c>
      <c r="K2441" t="s">
        <v>13344</v>
      </c>
      <c r="L2441">
        <v>0.5</v>
      </c>
      <c r="M2441">
        <v>1</v>
      </c>
      <c r="N2441" t="s">
        <v>49</v>
      </c>
      <c r="O2441" t="s">
        <v>479</v>
      </c>
      <c r="P2441">
        <v>0</v>
      </c>
      <c r="Q2441" t="s">
        <v>51</v>
      </c>
      <c r="R2441" t="s">
        <v>51</v>
      </c>
      <c r="S2441" t="s">
        <v>14277</v>
      </c>
      <c r="T2441">
        <v>3.666449384503959</v>
      </c>
      <c r="U2441">
        <v>116</v>
      </c>
      <c r="V2441" t="s">
        <v>15481</v>
      </c>
      <c r="W2441" t="s">
        <v>15481</v>
      </c>
      <c r="X2441" t="s">
        <v>13243</v>
      </c>
      <c r="Y2441" s="102">
        <v>45993.385736689816</v>
      </c>
    </row>
    <row r="2442" spans="1:25" x14ac:dyDescent="0.25">
      <c r="A2442">
        <v>4056</v>
      </c>
      <c r="B2442" t="s">
        <v>6680</v>
      </c>
      <c r="C2442" t="s">
        <v>6681</v>
      </c>
      <c r="D2442" t="s">
        <v>6682</v>
      </c>
      <c r="E2442" t="s">
        <v>45</v>
      </c>
      <c r="F2442" t="s">
        <v>964</v>
      </c>
      <c r="G2442" t="s">
        <v>6683</v>
      </c>
      <c r="H2442">
        <v>1914</v>
      </c>
      <c r="I2442" t="s">
        <v>15450</v>
      </c>
      <c r="J2442" t="s">
        <v>928</v>
      </c>
      <c r="K2442" t="s">
        <v>928</v>
      </c>
      <c r="L2442">
        <v>3</v>
      </c>
      <c r="M2442">
        <v>1</v>
      </c>
      <c r="N2442" t="s">
        <v>59</v>
      </c>
      <c r="O2442" t="s">
        <v>2278</v>
      </c>
      <c r="P2442">
        <v>0</v>
      </c>
      <c r="Q2442" t="s">
        <v>51</v>
      </c>
      <c r="R2442" t="s">
        <v>51</v>
      </c>
      <c r="S2442" t="s">
        <v>14278</v>
      </c>
      <c r="T2442">
        <v>7.1576532848747487E-2</v>
      </c>
      <c r="U2442">
        <v>61</v>
      </c>
      <c r="V2442" t="s">
        <v>15481</v>
      </c>
      <c r="W2442" t="s">
        <v>15481</v>
      </c>
      <c r="X2442" t="s">
        <v>13243</v>
      </c>
      <c r="Y2442" s="102">
        <v>45993.385736689816</v>
      </c>
    </row>
    <row r="2443" spans="1:25" x14ac:dyDescent="0.25">
      <c r="A2443">
        <v>4057</v>
      </c>
      <c r="B2443" t="s">
        <v>6684</v>
      </c>
      <c r="C2443" t="s">
        <v>6685</v>
      </c>
      <c r="D2443" t="s">
        <v>15626</v>
      </c>
      <c r="E2443" t="s">
        <v>45</v>
      </c>
      <c r="F2443" t="s">
        <v>964</v>
      </c>
      <c r="G2443" t="s">
        <v>6686</v>
      </c>
      <c r="H2443">
        <v>1994</v>
      </c>
      <c r="I2443" t="s">
        <v>15440</v>
      </c>
      <c r="J2443" t="s">
        <v>48</v>
      </c>
      <c r="K2443" t="s">
        <v>13256</v>
      </c>
      <c r="L2443">
        <v>0</v>
      </c>
      <c r="M2443">
        <v>3</v>
      </c>
      <c r="N2443" t="s">
        <v>49</v>
      </c>
      <c r="O2443" t="s">
        <v>50</v>
      </c>
      <c r="P2443">
        <v>0</v>
      </c>
      <c r="Q2443" t="s">
        <v>51</v>
      </c>
      <c r="R2443" t="s">
        <v>51</v>
      </c>
      <c r="S2443" t="s">
        <v>14279</v>
      </c>
      <c r="T2443">
        <v>0.90709792308734483</v>
      </c>
      <c r="U2443">
        <v>210</v>
      </c>
      <c r="V2443" t="s">
        <v>15481</v>
      </c>
      <c r="W2443" t="s">
        <v>15481</v>
      </c>
      <c r="X2443" t="s">
        <v>13243</v>
      </c>
      <c r="Y2443" s="102">
        <v>45993.385736689816</v>
      </c>
    </row>
    <row r="2444" spans="1:25" x14ac:dyDescent="0.25">
      <c r="A2444">
        <v>4058</v>
      </c>
      <c r="B2444" t="s">
        <v>6687</v>
      </c>
      <c r="C2444" t="s">
        <v>6688</v>
      </c>
      <c r="D2444" t="s">
        <v>6689</v>
      </c>
      <c r="E2444" t="s">
        <v>45</v>
      </c>
      <c r="F2444" t="s">
        <v>964</v>
      </c>
      <c r="G2444" t="s">
        <v>6690</v>
      </c>
      <c r="H2444">
        <v>1997</v>
      </c>
      <c r="I2444" t="s">
        <v>15440</v>
      </c>
      <c r="J2444" t="s">
        <v>2211</v>
      </c>
      <c r="K2444" t="s">
        <v>13256</v>
      </c>
      <c r="L2444">
        <v>0</v>
      </c>
      <c r="M2444">
        <v>2</v>
      </c>
      <c r="N2444" t="s">
        <v>49</v>
      </c>
      <c r="O2444" t="s">
        <v>479</v>
      </c>
      <c r="P2444">
        <v>0</v>
      </c>
      <c r="Q2444" t="s">
        <v>51</v>
      </c>
      <c r="R2444" t="s">
        <v>51</v>
      </c>
      <c r="S2444" t="s">
        <v>14280</v>
      </c>
      <c r="T2444">
        <v>2.0489171724016848</v>
      </c>
      <c r="U2444">
        <v>164.3</v>
      </c>
      <c r="V2444" t="s">
        <v>15481</v>
      </c>
      <c r="W2444" t="s">
        <v>15481</v>
      </c>
      <c r="X2444" t="s">
        <v>13243</v>
      </c>
      <c r="Y2444" s="102">
        <v>45993.385736689816</v>
      </c>
    </row>
    <row r="2445" spans="1:25" x14ac:dyDescent="0.25">
      <c r="A2445">
        <v>4059</v>
      </c>
      <c r="B2445" t="s">
        <v>6691</v>
      </c>
      <c r="C2445" t="s">
        <v>6692</v>
      </c>
      <c r="D2445" t="s">
        <v>6693</v>
      </c>
      <c r="E2445" t="s">
        <v>45</v>
      </c>
      <c r="F2445" t="s">
        <v>964</v>
      </c>
      <c r="G2445" t="s">
        <v>6694</v>
      </c>
      <c r="H2445">
        <v>1955</v>
      </c>
      <c r="I2445" t="s">
        <v>15489</v>
      </c>
      <c r="J2445" t="s">
        <v>2179</v>
      </c>
      <c r="K2445" t="s">
        <v>13344</v>
      </c>
      <c r="L2445">
        <v>5</v>
      </c>
      <c r="M2445">
        <v>1</v>
      </c>
      <c r="N2445" t="s">
        <v>59</v>
      </c>
      <c r="O2445" t="s">
        <v>2278</v>
      </c>
      <c r="P2445">
        <v>0</v>
      </c>
      <c r="Q2445" t="s">
        <v>51</v>
      </c>
      <c r="R2445" t="s">
        <v>51</v>
      </c>
      <c r="S2445" t="s">
        <v>14281</v>
      </c>
      <c r="T2445">
        <v>3.05676176098667</v>
      </c>
      <c r="U2445">
        <v>91.4</v>
      </c>
      <c r="V2445" t="s">
        <v>15481</v>
      </c>
      <c r="W2445" t="s">
        <v>15481</v>
      </c>
      <c r="X2445" t="s">
        <v>13243</v>
      </c>
      <c r="Y2445" s="102">
        <v>45993.385736689816</v>
      </c>
    </row>
    <row r="2446" spans="1:25" x14ac:dyDescent="0.25">
      <c r="A2446">
        <v>4067</v>
      </c>
      <c r="B2446" t="s">
        <v>6696</v>
      </c>
      <c r="C2446" t="s">
        <v>6697</v>
      </c>
      <c r="D2446" t="s">
        <v>6698</v>
      </c>
      <c r="E2446" t="s">
        <v>45</v>
      </c>
      <c r="F2446" t="s">
        <v>964</v>
      </c>
      <c r="G2446" t="s">
        <v>6699</v>
      </c>
      <c r="H2446">
        <v>1968</v>
      </c>
      <c r="I2446" t="s">
        <v>15450</v>
      </c>
      <c r="J2446" t="s">
        <v>928</v>
      </c>
      <c r="K2446" t="s">
        <v>928</v>
      </c>
      <c r="L2446">
        <v>0</v>
      </c>
      <c r="M2446">
        <v>1</v>
      </c>
      <c r="N2446" t="s">
        <v>59</v>
      </c>
      <c r="O2446" t="s">
        <v>475</v>
      </c>
      <c r="P2446">
        <v>0</v>
      </c>
      <c r="Q2446" t="s">
        <v>51</v>
      </c>
      <c r="R2446" t="s">
        <v>51</v>
      </c>
      <c r="S2446" t="s">
        <v>14282</v>
      </c>
      <c r="T2446">
        <v>1.9780865793905749</v>
      </c>
      <c r="U2446">
        <v>96.8</v>
      </c>
      <c r="V2446" t="s">
        <v>15481</v>
      </c>
      <c r="W2446" t="s">
        <v>15481</v>
      </c>
      <c r="X2446" t="s">
        <v>13243</v>
      </c>
      <c r="Y2446" s="102">
        <v>45993.385736689816</v>
      </c>
    </row>
    <row r="2447" spans="1:25" x14ac:dyDescent="0.25">
      <c r="A2447">
        <v>4069</v>
      </c>
      <c r="B2447" t="s">
        <v>6700</v>
      </c>
      <c r="C2447" t="s">
        <v>6701</v>
      </c>
      <c r="D2447" t="s">
        <v>15627</v>
      </c>
      <c r="E2447" t="s">
        <v>45</v>
      </c>
      <c r="F2447" t="s">
        <v>964</v>
      </c>
      <c r="G2447" t="s">
        <v>6702</v>
      </c>
      <c r="H2447">
        <v>1950</v>
      </c>
      <c r="I2447" t="s">
        <v>15440</v>
      </c>
      <c r="J2447" t="s">
        <v>2211</v>
      </c>
      <c r="K2447" t="s">
        <v>13256</v>
      </c>
      <c r="L2447">
        <v>0</v>
      </c>
      <c r="M2447">
        <v>1</v>
      </c>
      <c r="N2447" t="s">
        <v>165</v>
      </c>
      <c r="O2447" t="s">
        <v>65</v>
      </c>
      <c r="P2447">
        <v>0</v>
      </c>
      <c r="Q2447" t="s">
        <v>51</v>
      </c>
      <c r="R2447" t="s">
        <v>51</v>
      </c>
      <c r="S2447" t="s">
        <v>14283</v>
      </c>
      <c r="T2447">
        <v>0.5411179324113472</v>
      </c>
      <c r="U2447">
        <v>24</v>
      </c>
      <c r="V2447" t="s">
        <v>15174</v>
      </c>
      <c r="W2447" t="s">
        <v>15174</v>
      </c>
      <c r="X2447" t="s">
        <v>13243</v>
      </c>
      <c r="Y2447" s="102">
        <v>45993.385736689816</v>
      </c>
    </row>
    <row r="2448" spans="1:25" x14ac:dyDescent="0.25">
      <c r="A2448">
        <v>4073</v>
      </c>
      <c r="B2448" t="s">
        <v>6703</v>
      </c>
      <c r="C2448" t="s">
        <v>6704</v>
      </c>
      <c r="D2448" t="s">
        <v>5763</v>
      </c>
      <c r="E2448" t="s">
        <v>1820</v>
      </c>
      <c r="F2448" t="s">
        <v>2002</v>
      </c>
      <c r="G2448" t="s">
        <v>6705</v>
      </c>
      <c r="H2448">
        <v>1930</v>
      </c>
      <c r="I2448" t="s">
        <v>15489</v>
      </c>
      <c r="J2448" t="s">
        <v>928</v>
      </c>
      <c r="K2448" t="s">
        <v>13254</v>
      </c>
      <c r="L2448">
        <v>8.5</v>
      </c>
      <c r="M2448">
        <v>4</v>
      </c>
      <c r="N2448" t="s">
        <v>928</v>
      </c>
      <c r="O2448" t="s">
        <v>50</v>
      </c>
      <c r="P2448">
        <v>0</v>
      </c>
      <c r="Q2448" t="s">
        <v>51</v>
      </c>
      <c r="R2448" t="s">
        <v>51</v>
      </c>
      <c r="S2448" t="s">
        <v>13539</v>
      </c>
      <c r="T2448">
        <v>7.0665793935008434</v>
      </c>
      <c r="U2448">
        <v>77.5</v>
      </c>
      <c r="V2448" t="s">
        <v>15172</v>
      </c>
      <c r="W2448" t="s">
        <v>15172</v>
      </c>
      <c r="X2448" t="s">
        <v>13243</v>
      </c>
      <c r="Y2448" s="102">
        <v>45993.385736689816</v>
      </c>
    </row>
    <row r="2449" spans="1:25" x14ac:dyDescent="0.25">
      <c r="A2449">
        <v>4074</v>
      </c>
      <c r="B2449" t="s">
        <v>6706</v>
      </c>
      <c r="C2449" t="s">
        <v>6707</v>
      </c>
      <c r="D2449" t="s">
        <v>5763</v>
      </c>
      <c r="E2449" t="s">
        <v>1820</v>
      </c>
      <c r="F2449" t="s">
        <v>2002</v>
      </c>
      <c r="G2449" t="s">
        <v>2017</v>
      </c>
      <c r="H2449">
        <v>1945</v>
      </c>
      <c r="I2449" t="s">
        <v>15489</v>
      </c>
      <c r="J2449" t="s">
        <v>48</v>
      </c>
      <c r="K2449" t="s">
        <v>13280</v>
      </c>
      <c r="L2449">
        <v>0.25</v>
      </c>
      <c r="M2449">
        <v>3</v>
      </c>
      <c r="N2449" t="s">
        <v>73</v>
      </c>
      <c r="O2449" t="s">
        <v>2278</v>
      </c>
      <c r="P2449">
        <v>2</v>
      </c>
      <c r="Q2449" t="s">
        <v>59</v>
      </c>
      <c r="R2449" t="s">
        <v>50</v>
      </c>
      <c r="S2449" t="s">
        <v>13539</v>
      </c>
      <c r="T2449">
        <v>13.597735758607133</v>
      </c>
      <c r="U2449">
        <v>635.79999999999995</v>
      </c>
      <c r="V2449" t="s">
        <v>15172</v>
      </c>
      <c r="W2449" t="s">
        <v>15172</v>
      </c>
      <c r="X2449" t="s">
        <v>13243</v>
      </c>
      <c r="Y2449" s="102">
        <v>45993.385736689816</v>
      </c>
    </row>
    <row r="2450" spans="1:25" x14ac:dyDescent="0.25">
      <c r="A2450">
        <v>4075</v>
      </c>
      <c r="B2450" t="s">
        <v>6708</v>
      </c>
      <c r="C2450" t="s">
        <v>6709</v>
      </c>
      <c r="D2450" t="s">
        <v>5763</v>
      </c>
      <c r="E2450" t="s">
        <v>1820</v>
      </c>
      <c r="F2450" t="s">
        <v>2002</v>
      </c>
      <c r="G2450" t="s">
        <v>6710</v>
      </c>
      <c r="H2450">
        <v>1930</v>
      </c>
      <c r="I2450" t="s">
        <v>15489</v>
      </c>
      <c r="J2450" t="s">
        <v>928</v>
      </c>
      <c r="K2450" t="s">
        <v>13254</v>
      </c>
      <c r="L2450">
        <v>5</v>
      </c>
      <c r="M2450">
        <v>3</v>
      </c>
      <c r="N2450" t="s">
        <v>928</v>
      </c>
      <c r="O2450" t="s">
        <v>50</v>
      </c>
      <c r="P2450">
        <v>0</v>
      </c>
      <c r="Q2450" t="s">
        <v>51</v>
      </c>
      <c r="R2450" t="s">
        <v>51</v>
      </c>
      <c r="S2450" t="s">
        <v>13539</v>
      </c>
      <c r="T2450">
        <v>16.457200973024527</v>
      </c>
      <c r="U2450">
        <v>57.7</v>
      </c>
      <c r="V2450" t="s">
        <v>15172</v>
      </c>
      <c r="W2450" t="s">
        <v>15172</v>
      </c>
      <c r="X2450" t="s">
        <v>13243</v>
      </c>
      <c r="Y2450" s="102">
        <v>45993.385736689816</v>
      </c>
    </row>
    <row r="2451" spans="1:25" x14ac:dyDescent="0.25">
      <c r="A2451">
        <v>4076</v>
      </c>
      <c r="B2451" t="s">
        <v>6711</v>
      </c>
      <c r="C2451" t="s">
        <v>6712</v>
      </c>
      <c r="D2451" t="s">
        <v>5763</v>
      </c>
      <c r="E2451" t="s">
        <v>1820</v>
      </c>
      <c r="F2451" t="s">
        <v>2002</v>
      </c>
      <c r="G2451" t="s">
        <v>6713</v>
      </c>
      <c r="H2451">
        <v>1930</v>
      </c>
      <c r="I2451" t="s">
        <v>15489</v>
      </c>
      <c r="J2451" t="s">
        <v>928</v>
      </c>
      <c r="K2451" t="s">
        <v>13254</v>
      </c>
      <c r="L2451">
        <v>9.5</v>
      </c>
      <c r="M2451">
        <v>2</v>
      </c>
      <c r="N2451" t="s">
        <v>928</v>
      </c>
      <c r="O2451" t="s">
        <v>50</v>
      </c>
      <c r="P2451">
        <v>0</v>
      </c>
      <c r="Q2451" t="s">
        <v>51</v>
      </c>
      <c r="R2451" t="s">
        <v>51</v>
      </c>
      <c r="S2451" t="s">
        <v>13539</v>
      </c>
      <c r="T2451">
        <v>19.065932456378281</v>
      </c>
      <c r="U2451">
        <v>39</v>
      </c>
      <c r="V2451" t="s">
        <v>15172</v>
      </c>
      <c r="W2451" t="s">
        <v>15172</v>
      </c>
      <c r="X2451" t="s">
        <v>13243</v>
      </c>
      <c r="Y2451" s="102">
        <v>45993.385736689816</v>
      </c>
    </row>
    <row r="2452" spans="1:25" x14ac:dyDescent="0.25">
      <c r="A2452">
        <v>4077</v>
      </c>
      <c r="B2452" t="s">
        <v>6714</v>
      </c>
      <c r="C2452" t="s">
        <v>6715</v>
      </c>
      <c r="D2452" t="s">
        <v>5791</v>
      </c>
      <c r="E2452" t="s">
        <v>1820</v>
      </c>
      <c r="F2452" t="s">
        <v>2002</v>
      </c>
      <c r="G2452" t="s">
        <v>6716</v>
      </c>
      <c r="H2452">
        <v>1948</v>
      </c>
      <c r="I2452" t="s">
        <v>15470</v>
      </c>
      <c r="J2452" t="s">
        <v>48</v>
      </c>
      <c r="K2452" t="s">
        <v>13251</v>
      </c>
      <c r="L2452">
        <v>0</v>
      </c>
      <c r="M2452">
        <v>2</v>
      </c>
      <c r="N2452" t="s">
        <v>73</v>
      </c>
      <c r="O2452" t="s">
        <v>50</v>
      </c>
      <c r="P2452">
        <v>0</v>
      </c>
      <c r="Q2452" t="s">
        <v>51</v>
      </c>
      <c r="R2452" t="s">
        <v>51</v>
      </c>
      <c r="S2452" t="s">
        <v>13539</v>
      </c>
      <c r="T2452">
        <v>29.043238410446442</v>
      </c>
      <c r="U2452">
        <v>224</v>
      </c>
      <c r="V2452" t="s">
        <v>15172</v>
      </c>
      <c r="W2452" t="s">
        <v>15172</v>
      </c>
      <c r="X2452" t="s">
        <v>13242</v>
      </c>
      <c r="Y2452" s="102">
        <v>45993.385736689816</v>
      </c>
    </row>
    <row r="2453" spans="1:25" x14ac:dyDescent="0.25">
      <c r="A2453">
        <v>4078</v>
      </c>
      <c r="B2453" t="s">
        <v>6717</v>
      </c>
      <c r="C2453" t="s">
        <v>6718</v>
      </c>
      <c r="D2453" t="s">
        <v>5791</v>
      </c>
      <c r="E2453" t="s">
        <v>1820</v>
      </c>
      <c r="F2453" t="s">
        <v>2002</v>
      </c>
      <c r="G2453" t="s">
        <v>6716</v>
      </c>
      <c r="H2453">
        <v>1934</v>
      </c>
      <c r="I2453" t="s">
        <v>15489</v>
      </c>
      <c r="J2453" t="s">
        <v>48</v>
      </c>
      <c r="K2453" t="s">
        <v>13254</v>
      </c>
      <c r="L2453">
        <v>2</v>
      </c>
      <c r="M2453">
        <v>3</v>
      </c>
      <c r="N2453" t="s">
        <v>165</v>
      </c>
      <c r="O2453" t="s">
        <v>479</v>
      </c>
      <c r="P2453">
        <v>0</v>
      </c>
      <c r="Q2453" t="s">
        <v>51</v>
      </c>
      <c r="R2453" t="s">
        <v>51</v>
      </c>
      <c r="S2453" t="s">
        <v>13539</v>
      </c>
      <c r="T2453">
        <v>29.390046630312337</v>
      </c>
      <c r="U2453">
        <v>147.6</v>
      </c>
      <c r="V2453" t="s">
        <v>15172</v>
      </c>
      <c r="W2453" t="s">
        <v>15172</v>
      </c>
      <c r="X2453" t="s">
        <v>13242</v>
      </c>
      <c r="Y2453" s="102">
        <v>45993.385736689816</v>
      </c>
    </row>
    <row r="2454" spans="1:25" x14ac:dyDescent="0.25">
      <c r="A2454">
        <v>4079</v>
      </c>
      <c r="B2454" t="s">
        <v>6719</v>
      </c>
      <c r="C2454" t="s">
        <v>6720</v>
      </c>
      <c r="D2454" t="s">
        <v>6721</v>
      </c>
      <c r="E2454" t="s">
        <v>1820</v>
      </c>
      <c r="F2454" t="s">
        <v>2002</v>
      </c>
      <c r="G2454" t="s">
        <v>2020</v>
      </c>
      <c r="H2454">
        <v>1907</v>
      </c>
      <c r="I2454" t="s">
        <v>15440</v>
      </c>
      <c r="J2454" t="s">
        <v>928</v>
      </c>
      <c r="K2454" t="s">
        <v>260</v>
      </c>
      <c r="L2454">
        <v>2</v>
      </c>
      <c r="M2454">
        <v>4</v>
      </c>
      <c r="N2454" t="s">
        <v>59</v>
      </c>
      <c r="O2454" t="s">
        <v>2278</v>
      </c>
      <c r="P2454">
        <v>0</v>
      </c>
      <c r="Q2454" t="s">
        <v>51</v>
      </c>
      <c r="R2454" t="s">
        <v>51</v>
      </c>
      <c r="S2454" t="s">
        <v>14284</v>
      </c>
      <c r="T2454">
        <v>2.8548628231738089</v>
      </c>
      <c r="U2454">
        <v>1077.7</v>
      </c>
      <c r="V2454" t="s">
        <v>15481</v>
      </c>
      <c r="W2454" t="s">
        <v>15481</v>
      </c>
      <c r="X2454" t="s">
        <v>13243</v>
      </c>
      <c r="Y2454" s="102">
        <v>45993.385736689816</v>
      </c>
    </row>
    <row r="2455" spans="1:25" x14ac:dyDescent="0.25">
      <c r="A2455">
        <v>4080</v>
      </c>
      <c r="B2455" t="s">
        <v>6722</v>
      </c>
      <c r="C2455" t="s">
        <v>6723</v>
      </c>
      <c r="D2455" t="s">
        <v>6724</v>
      </c>
      <c r="E2455" t="s">
        <v>1820</v>
      </c>
      <c r="F2455" t="s">
        <v>2002</v>
      </c>
      <c r="G2455" t="s">
        <v>6725</v>
      </c>
      <c r="H2455">
        <v>1971</v>
      </c>
      <c r="I2455" t="s">
        <v>15440</v>
      </c>
      <c r="J2455" t="s">
        <v>48</v>
      </c>
      <c r="K2455" t="s">
        <v>13251</v>
      </c>
      <c r="L2455">
        <v>0</v>
      </c>
      <c r="M2455">
        <v>5</v>
      </c>
      <c r="N2455" t="s">
        <v>59</v>
      </c>
      <c r="O2455" t="s">
        <v>50</v>
      </c>
      <c r="P2455">
        <v>0</v>
      </c>
      <c r="Q2455" t="s">
        <v>51</v>
      </c>
      <c r="R2455" t="s">
        <v>51</v>
      </c>
      <c r="S2455" t="s">
        <v>14285</v>
      </c>
      <c r="T2455">
        <v>2.4030358309932369</v>
      </c>
      <c r="U2455">
        <v>404.1</v>
      </c>
      <c r="V2455" t="s">
        <v>15172</v>
      </c>
      <c r="W2455" t="s">
        <v>15172</v>
      </c>
      <c r="X2455" t="s">
        <v>13243</v>
      </c>
      <c r="Y2455" s="102">
        <v>45993.385736689816</v>
      </c>
    </row>
    <row r="2456" spans="1:25" x14ac:dyDescent="0.25">
      <c r="A2456">
        <v>4081</v>
      </c>
      <c r="B2456" t="s">
        <v>6726</v>
      </c>
      <c r="C2456" t="s">
        <v>6727</v>
      </c>
      <c r="D2456" t="s">
        <v>6728</v>
      </c>
      <c r="E2456" t="s">
        <v>1820</v>
      </c>
      <c r="F2456" t="s">
        <v>2002</v>
      </c>
      <c r="G2456" t="s">
        <v>6729</v>
      </c>
      <c r="H2456">
        <v>1987</v>
      </c>
      <c r="I2456" t="s">
        <v>15440</v>
      </c>
      <c r="J2456" t="s">
        <v>51</v>
      </c>
      <c r="K2456" t="s">
        <v>15442</v>
      </c>
      <c r="L2456">
        <v>0</v>
      </c>
      <c r="M2456">
        <v>2</v>
      </c>
      <c r="N2456" t="s">
        <v>59</v>
      </c>
      <c r="O2456" t="s">
        <v>116</v>
      </c>
      <c r="P2456">
        <v>0</v>
      </c>
      <c r="Q2456" t="s">
        <v>51</v>
      </c>
      <c r="R2456" t="s">
        <v>51</v>
      </c>
      <c r="S2456" t="s">
        <v>14286</v>
      </c>
      <c r="T2456">
        <v>17.446432000000001</v>
      </c>
      <c r="U2456">
        <v>29.5</v>
      </c>
      <c r="V2456" t="s">
        <v>15481</v>
      </c>
      <c r="W2456" t="s">
        <v>15481</v>
      </c>
      <c r="X2456" t="s">
        <v>13243</v>
      </c>
      <c r="Y2456" s="102">
        <v>45993.385736689816</v>
      </c>
    </row>
    <row r="2457" spans="1:25" x14ac:dyDescent="0.25">
      <c r="A2457">
        <v>4082</v>
      </c>
      <c r="B2457" t="s">
        <v>6730</v>
      </c>
      <c r="C2457" t="s">
        <v>6731</v>
      </c>
      <c r="D2457" t="s">
        <v>6732</v>
      </c>
      <c r="E2457" t="s">
        <v>1820</v>
      </c>
      <c r="F2457" t="s">
        <v>2002</v>
      </c>
      <c r="G2457" t="s">
        <v>6733</v>
      </c>
      <c r="H2457">
        <v>2003</v>
      </c>
      <c r="I2457" t="s">
        <v>15440</v>
      </c>
      <c r="J2457" t="s">
        <v>48</v>
      </c>
      <c r="K2457" t="s">
        <v>13251</v>
      </c>
      <c r="L2457">
        <v>0</v>
      </c>
      <c r="M2457">
        <v>3</v>
      </c>
      <c r="N2457" t="s">
        <v>49</v>
      </c>
      <c r="O2457" t="s">
        <v>50</v>
      </c>
      <c r="P2457">
        <v>0</v>
      </c>
      <c r="Q2457" t="s">
        <v>51</v>
      </c>
      <c r="R2457" t="s">
        <v>51</v>
      </c>
      <c r="S2457" t="s">
        <v>14287</v>
      </c>
      <c r="T2457">
        <v>0.51232276621617467</v>
      </c>
      <c r="U2457">
        <v>202.2</v>
      </c>
      <c r="V2457" t="s">
        <v>15481</v>
      </c>
      <c r="W2457" t="s">
        <v>15481</v>
      </c>
      <c r="X2457" t="s">
        <v>13243</v>
      </c>
      <c r="Y2457" s="102">
        <v>45993.385736689816</v>
      </c>
    </row>
    <row r="2458" spans="1:25" x14ac:dyDescent="0.25">
      <c r="A2458">
        <v>4083</v>
      </c>
      <c r="B2458" t="s">
        <v>6734</v>
      </c>
      <c r="C2458" t="s">
        <v>6735</v>
      </c>
      <c r="D2458" t="s">
        <v>6736</v>
      </c>
      <c r="E2458" t="s">
        <v>1820</v>
      </c>
      <c r="F2458" t="s">
        <v>2002</v>
      </c>
      <c r="G2458" t="s">
        <v>6737</v>
      </c>
      <c r="H2458">
        <v>1928</v>
      </c>
      <c r="I2458" t="s">
        <v>15489</v>
      </c>
      <c r="J2458" t="s">
        <v>48</v>
      </c>
      <c r="K2458" t="s">
        <v>13254</v>
      </c>
      <c r="L2458">
        <v>3</v>
      </c>
      <c r="M2458">
        <v>2</v>
      </c>
      <c r="N2458" t="s">
        <v>59</v>
      </c>
      <c r="O2458" t="s">
        <v>50</v>
      </c>
      <c r="P2458">
        <v>0</v>
      </c>
      <c r="Q2458" t="s">
        <v>51</v>
      </c>
      <c r="R2458" t="s">
        <v>51</v>
      </c>
      <c r="S2458" t="s">
        <v>14288</v>
      </c>
      <c r="T2458">
        <v>24.795745647061523</v>
      </c>
      <c r="U2458">
        <v>64.7</v>
      </c>
      <c r="V2458" t="s">
        <v>15481</v>
      </c>
      <c r="W2458" t="s">
        <v>15481</v>
      </c>
      <c r="X2458" t="s">
        <v>13243</v>
      </c>
      <c r="Y2458" s="102">
        <v>45993.385736689816</v>
      </c>
    </row>
    <row r="2459" spans="1:25" x14ac:dyDescent="0.25">
      <c r="A2459">
        <v>4084</v>
      </c>
      <c r="B2459" t="s">
        <v>6738</v>
      </c>
      <c r="C2459" t="s">
        <v>6739</v>
      </c>
      <c r="D2459" t="s">
        <v>6736</v>
      </c>
      <c r="E2459" t="s">
        <v>1820</v>
      </c>
      <c r="F2459" t="s">
        <v>2002</v>
      </c>
      <c r="G2459" t="s">
        <v>6737</v>
      </c>
      <c r="H2459">
        <v>1938</v>
      </c>
      <c r="I2459" t="s">
        <v>15440</v>
      </c>
      <c r="J2459" t="s">
        <v>928</v>
      </c>
      <c r="K2459" t="s">
        <v>13254</v>
      </c>
      <c r="L2459">
        <v>9</v>
      </c>
      <c r="M2459">
        <v>3</v>
      </c>
      <c r="N2459" t="s">
        <v>928</v>
      </c>
      <c r="O2459" t="s">
        <v>50</v>
      </c>
      <c r="P2459">
        <v>0</v>
      </c>
      <c r="Q2459" t="s">
        <v>51</v>
      </c>
      <c r="R2459" t="s">
        <v>51</v>
      </c>
      <c r="S2459" t="s">
        <v>14288</v>
      </c>
      <c r="T2459">
        <v>24.56869026614492</v>
      </c>
      <c r="U2459">
        <v>67.5</v>
      </c>
      <c r="V2459" t="s">
        <v>15481</v>
      </c>
      <c r="W2459" t="s">
        <v>15481</v>
      </c>
      <c r="X2459" t="s">
        <v>13243</v>
      </c>
      <c r="Y2459" s="102">
        <v>45993.385736689816</v>
      </c>
    </row>
    <row r="2460" spans="1:25" x14ac:dyDescent="0.25">
      <c r="A2460">
        <v>4085</v>
      </c>
      <c r="B2460" t="s">
        <v>6740</v>
      </c>
      <c r="C2460" t="s">
        <v>6741</v>
      </c>
      <c r="D2460" t="s">
        <v>6736</v>
      </c>
      <c r="E2460" t="s">
        <v>1820</v>
      </c>
      <c r="F2460" t="s">
        <v>2002</v>
      </c>
      <c r="G2460" t="s">
        <v>2040</v>
      </c>
      <c r="H2460">
        <v>1966</v>
      </c>
      <c r="I2460" t="s">
        <v>15440</v>
      </c>
      <c r="J2460" t="s">
        <v>2211</v>
      </c>
      <c r="K2460" t="s">
        <v>13254</v>
      </c>
      <c r="L2460">
        <v>6</v>
      </c>
      <c r="M2460">
        <v>1</v>
      </c>
      <c r="N2460" t="s">
        <v>49</v>
      </c>
      <c r="O2460" t="s">
        <v>479</v>
      </c>
      <c r="P2460">
        <v>0</v>
      </c>
      <c r="Q2460" t="s">
        <v>51</v>
      </c>
      <c r="R2460" t="s">
        <v>51</v>
      </c>
      <c r="S2460" t="s">
        <v>14288</v>
      </c>
      <c r="T2460">
        <v>23.61532281285794</v>
      </c>
      <c r="U2460">
        <v>25.4</v>
      </c>
      <c r="V2460" t="s">
        <v>15481</v>
      </c>
      <c r="W2460" t="s">
        <v>15481</v>
      </c>
      <c r="X2460" t="s">
        <v>13243</v>
      </c>
      <c r="Y2460" s="102">
        <v>45993.385736689816</v>
      </c>
    </row>
    <row r="2461" spans="1:25" x14ac:dyDescent="0.25">
      <c r="A2461">
        <v>4086</v>
      </c>
      <c r="B2461" t="s">
        <v>6742</v>
      </c>
      <c r="C2461" t="s">
        <v>6743</v>
      </c>
      <c r="D2461" t="s">
        <v>6736</v>
      </c>
      <c r="E2461" t="s">
        <v>1820</v>
      </c>
      <c r="F2461" t="s">
        <v>2002</v>
      </c>
      <c r="G2461" t="s">
        <v>6744</v>
      </c>
      <c r="H2461">
        <v>1939</v>
      </c>
      <c r="I2461" t="s">
        <v>15489</v>
      </c>
      <c r="J2461" t="s">
        <v>928</v>
      </c>
      <c r="K2461" t="s">
        <v>13254</v>
      </c>
      <c r="L2461">
        <v>8</v>
      </c>
      <c r="M2461">
        <v>2</v>
      </c>
      <c r="N2461" t="s">
        <v>928</v>
      </c>
      <c r="O2461" t="s">
        <v>50</v>
      </c>
      <c r="P2461">
        <v>0</v>
      </c>
      <c r="Q2461" t="s">
        <v>51</v>
      </c>
      <c r="R2461" t="s">
        <v>51</v>
      </c>
      <c r="S2461" t="s">
        <v>14288</v>
      </c>
      <c r="T2461">
        <v>22.9942900408562</v>
      </c>
      <c r="U2461">
        <v>39.1</v>
      </c>
      <c r="V2461" t="s">
        <v>15481</v>
      </c>
      <c r="W2461" t="s">
        <v>15481</v>
      </c>
      <c r="X2461" t="s">
        <v>13243</v>
      </c>
      <c r="Y2461" s="102">
        <v>45993.385736689816</v>
      </c>
    </row>
    <row r="2462" spans="1:25" x14ac:dyDescent="0.25">
      <c r="A2462">
        <v>4087</v>
      </c>
      <c r="B2462" t="s">
        <v>6745</v>
      </c>
      <c r="C2462" t="s">
        <v>6746</v>
      </c>
      <c r="D2462" t="s">
        <v>6747</v>
      </c>
      <c r="E2462" t="s">
        <v>1820</v>
      </c>
      <c r="F2462" t="s">
        <v>2002</v>
      </c>
      <c r="G2462" t="s">
        <v>6748</v>
      </c>
      <c r="H2462">
        <v>2012</v>
      </c>
      <c r="I2462" t="s">
        <v>15441</v>
      </c>
      <c r="J2462" t="s">
        <v>2211</v>
      </c>
      <c r="K2462" t="s">
        <v>13256</v>
      </c>
      <c r="L2462">
        <v>0</v>
      </c>
      <c r="M2462">
        <v>1</v>
      </c>
      <c r="N2462" t="s">
        <v>49</v>
      </c>
      <c r="O2462" t="s">
        <v>479</v>
      </c>
      <c r="P2462">
        <v>0</v>
      </c>
      <c r="Q2462" t="s">
        <v>51</v>
      </c>
      <c r="R2462" t="s">
        <v>51</v>
      </c>
      <c r="S2462" t="s">
        <v>14289</v>
      </c>
      <c r="T2462">
        <v>1.5980946112932048</v>
      </c>
      <c r="U2462">
        <v>97.6</v>
      </c>
      <c r="V2462" t="s">
        <v>15481</v>
      </c>
      <c r="W2462" t="s">
        <v>15481</v>
      </c>
      <c r="X2462" t="s">
        <v>13243</v>
      </c>
      <c r="Y2462" s="102">
        <v>45993.385736689816</v>
      </c>
    </row>
    <row r="2463" spans="1:25" x14ac:dyDescent="0.25">
      <c r="A2463">
        <v>4089</v>
      </c>
      <c r="B2463" t="s">
        <v>6749</v>
      </c>
      <c r="C2463" t="s">
        <v>6750</v>
      </c>
      <c r="D2463" t="s">
        <v>6751</v>
      </c>
      <c r="E2463" t="s">
        <v>1820</v>
      </c>
      <c r="F2463" t="s">
        <v>2002</v>
      </c>
      <c r="G2463" t="s">
        <v>6752</v>
      </c>
      <c r="H2463">
        <v>1945</v>
      </c>
      <c r="I2463" t="s">
        <v>15489</v>
      </c>
      <c r="J2463" t="s">
        <v>48</v>
      </c>
      <c r="K2463" t="s">
        <v>13251</v>
      </c>
      <c r="L2463">
        <v>0</v>
      </c>
      <c r="M2463">
        <v>4</v>
      </c>
      <c r="N2463" t="s">
        <v>73</v>
      </c>
      <c r="O2463" t="s">
        <v>2278</v>
      </c>
      <c r="P2463">
        <v>0</v>
      </c>
      <c r="Q2463" t="s">
        <v>51</v>
      </c>
      <c r="R2463" t="s">
        <v>51</v>
      </c>
      <c r="S2463" t="s">
        <v>14290</v>
      </c>
      <c r="T2463">
        <v>1.5041829859769489</v>
      </c>
      <c r="U2463">
        <v>1144.5999999999999</v>
      </c>
      <c r="V2463" t="s">
        <v>15172</v>
      </c>
      <c r="W2463" t="s">
        <v>15172</v>
      </c>
      <c r="X2463" t="s">
        <v>13243</v>
      </c>
      <c r="Y2463" s="102">
        <v>45993.385736689816</v>
      </c>
    </row>
    <row r="2464" spans="1:25" x14ac:dyDescent="0.25">
      <c r="A2464">
        <v>4090</v>
      </c>
      <c r="B2464" t="s">
        <v>6753</v>
      </c>
      <c r="C2464" t="s">
        <v>6754</v>
      </c>
      <c r="D2464" t="s">
        <v>6755</v>
      </c>
      <c r="E2464" t="s">
        <v>1820</v>
      </c>
      <c r="F2464" t="s">
        <v>2002</v>
      </c>
      <c r="G2464" t="s">
        <v>6756</v>
      </c>
      <c r="H2464">
        <v>1977</v>
      </c>
      <c r="I2464" t="s">
        <v>15440</v>
      </c>
      <c r="J2464" t="s">
        <v>48</v>
      </c>
      <c r="K2464" t="s">
        <v>13251</v>
      </c>
      <c r="L2464">
        <v>0</v>
      </c>
      <c r="M2464">
        <v>4</v>
      </c>
      <c r="N2464" t="s">
        <v>49</v>
      </c>
      <c r="O2464" t="s">
        <v>50</v>
      </c>
      <c r="P2464">
        <v>0</v>
      </c>
      <c r="Q2464" t="s">
        <v>51</v>
      </c>
      <c r="R2464" t="s">
        <v>51</v>
      </c>
      <c r="S2464" t="s">
        <v>14290</v>
      </c>
      <c r="T2464">
        <v>2.4723951280288397</v>
      </c>
      <c r="U2464">
        <v>305.39999999999998</v>
      </c>
      <c r="V2464" t="s">
        <v>15172</v>
      </c>
      <c r="W2464" t="s">
        <v>15172</v>
      </c>
      <c r="X2464" t="s">
        <v>13243</v>
      </c>
      <c r="Y2464" s="102">
        <v>45993.385736689816</v>
      </c>
    </row>
    <row r="2465" spans="1:25" x14ac:dyDescent="0.25">
      <c r="A2465">
        <v>4091</v>
      </c>
      <c r="B2465" t="s">
        <v>6757</v>
      </c>
      <c r="C2465" t="s">
        <v>6758</v>
      </c>
      <c r="D2465" t="s">
        <v>2049</v>
      </c>
      <c r="E2465" t="s">
        <v>1820</v>
      </c>
      <c r="F2465" t="s">
        <v>2002</v>
      </c>
      <c r="G2465" t="s">
        <v>6744</v>
      </c>
      <c r="H2465">
        <v>1936</v>
      </c>
      <c r="I2465" t="s">
        <v>15450</v>
      </c>
      <c r="J2465" t="s">
        <v>928</v>
      </c>
      <c r="K2465" t="s">
        <v>928</v>
      </c>
      <c r="L2465">
        <v>0</v>
      </c>
      <c r="M2465">
        <v>2</v>
      </c>
      <c r="N2465" t="s">
        <v>59</v>
      </c>
      <c r="O2465" t="s">
        <v>50</v>
      </c>
      <c r="P2465">
        <v>0</v>
      </c>
      <c r="Q2465" t="s">
        <v>51</v>
      </c>
      <c r="R2465" t="s">
        <v>51</v>
      </c>
      <c r="S2465" t="s">
        <v>14291</v>
      </c>
      <c r="T2465">
        <v>6.0910067275886361E-2</v>
      </c>
      <c r="U2465">
        <v>40</v>
      </c>
      <c r="V2465" t="s">
        <v>15481</v>
      </c>
      <c r="W2465" t="s">
        <v>15481</v>
      </c>
      <c r="X2465" t="s">
        <v>13243</v>
      </c>
      <c r="Y2465" s="102">
        <v>45993.385736689816</v>
      </c>
    </row>
    <row r="2466" spans="1:25" x14ac:dyDescent="0.25">
      <c r="A2466">
        <v>4093</v>
      </c>
      <c r="B2466" t="s">
        <v>6760</v>
      </c>
      <c r="C2466" t="s">
        <v>6761</v>
      </c>
      <c r="D2466" t="s">
        <v>6759</v>
      </c>
      <c r="E2466" t="s">
        <v>1820</v>
      </c>
      <c r="F2466" t="s">
        <v>2002</v>
      </c>
      <c r="G2466" t="s">
        <v>6748</v>
      </c>
      <c r="H2466">
        <v>1933</v>
      </c>
      <c r="I2466" t="s">
        <v>15450</v>
      </c>
      <c r="J2466" t="s">
        <v>928</v>
      </c>
      <c r="K2466" t="s">
        <v>928</v>
      </c>
      <c r="L2466">
        <v>3</v>
      </c>
      <c r="M2466">
        <v>1</v>
      </c>
      <c r="N2466" t="s">
        <v>59</v>
      </c>
      <c r="O2466" t="s">
        <v>2278</v>
      </c>
      <c r="P2466">
        <v>0</v>
      </c>
      <c r="Q2466" t="s">
        <v>51</v>
      </c>
      <c r="R2466" t="s">
        <v>51</v>
      </c>
      <c r="S2466" t="s">
        <v>14292</v>
      </c>
      <c r="T2466">
        <v>8.2058668828048589</v>
      </c>
      <c r="U2466">
        <v>62</v>
      </c>
      <c r="V2466" t="s">
        <v>15481</v>
      </c>
      <c r="W2466" t="s">
        <v>15481</v>
      </c>
      <c r="X2466" t="s">
        <v>13243</v>
      </c>
      <c r="Y2466" s="102">
        <v>45993.385736689816</v>
      </c>
    </row>
    <row r="2467" spans="1:25" x14ac:dyDescent="0.25">
      <c r="A2467">
        <v>4094</v>
      </c>
      <c r="B2467" t="s">
        <v>6762</v>
      </c>
      <c r="C2467" t="s">
        <v>6763</v>
      </c>
      <c r="D2467" t="s">
        <v>6764</v>
      </c>
      <c r="E2467" t="s">
        <v>1820</v>
      </c>
      <c r="F2467" t="s">
        <v>2002</v>
      </c>
      <c r="G2467" t="s">
        <v>6765</v>
      </c>
      <c r="H2467">
        <v>1969</v>
      </c>
      <c r="I2467" t="s">
        <v>15470</v>
      </c>
      <c r="J2467" t="s">
        <v>48</v>
      </c>
      <c r="K2467" t="s">
        <v>13251</v>
      </c>
      <c r="L2467">
        <v>0</v>
      </c>
      <c r="M2467">
        <v>4</v>
      </c>
      <c r="N2467" t="s">
        <v>73</v>
      </c>
      <c r="O2467" t="s">
        <v>50</v>
      </c>
      <c r="P2467">
        <v>1</v>
      </c>
      <c r="Q2467" t="s">
        <v>59</v>
      </c>
      <c r="R2467" t="s">
        <v>50</v>
      </c>
      <c r="S2467" t="s">
        <v>14293</v>
      </c>
      <c r="T2467">
        <v>2.8977000873277543</v>
      </c>
      <c r="U2467">
        <v>336.5</v>
      </c>
      <c r="V2467" t="s">
        <v>15172</v>
      </c>
      <c r="W2467" t="s">
        <v>15172</v>
      </c>
      <c r="X2467" t="s">
        <v>13243</v>
      </c>
      <c r="Y2467" s="102">
        <v>45993.385736689816</v>
      </c>
    </row>
    <row r="2468" spans="1:25" x14ac:dyDescent="0.25">
      <c r="A2468">
        <v>4097</v>
      </c>
      <c r="B2468" t="s">
        <v>6767</v>
      </c>
      <c r="C2468" t="s">
        <v>6768</v>
      </c>
      <c r="D2468" t="s">
        <v>6769</v>
      </c>
      <c r="E2468" t="s">
        <v>638</v>
      </c>
      <c r="F2468" t="s">
        <v>6766</v>
      </c>
      <c r="G2468" t="s">
        <v>6770</v>
      </c>
      <c r="H2468">
        <v>1973</v>
      </c>
      <c r="I2468" t="s">
        <v>15450</v>
      </c>
      <c r="J2468" t="s">
        <v>51</v>
      </c>
      <c r="K2468" t="s">
        <v>15442</v>
      </c>
      <c r="L2468">
        <v>0</v>
      </c>
      <c r="M2468">
        <v>1</v>
      </c>
      <c r="N2468" t="s">
        <v>59</v>
      </c>
      <c r="O2468" t="s">
        <v>116</v>
      </c>
      <c r="P2468">
        <v>0</v>
      </c>
      <c r="Q2468" t="s">
        <v>51</v>
      </c>
      <c r="R2468" t="s">
        <v>51</v>
      </c>
      <c r="S2468" t="s">
        <v>14294</v>
      </c>
      <c r="T2468">
        <v>3.9207204471566377</v>
      </c>
      <c r="U2468">
        <v>31</v>
      </c>
      <c r="V2468" t="s">
        <v>15481</v>
      </c>
      <c r="W2468" t="s">
        <v>15481</v>
      </c>
      <c r="X2468" t="s">
        <v>13243</v>
      </c>
      <c r="Y2468" s="102">
        <v>45993.385736689816</v>
      </c>
    </row>
    <row r="2469" spans="1:25" x14ac:dyDescent="0.25">
      <c r="A2469">
        <v>4098</v>
      </c>
      <c r="B2469" t="s">
        <v>6771</v>
      </c>
      <c r="C2469" t="s">
        <v>6772</v>
      </c>
      <c r="D2469" t="s">
        <v>15628</v>
      </c>
      <c r="E2469" t="s">
        <v>638</v>
      </c>
      <c r="F2469" t="s">
        <v>6766</v>
      </c>
      <c r="G2469" t="s">
        <v>6773</v>
      </c>
      <c r="H2469">
        <v>1993</v>
      </c>
      <c r="I2469" t="s">
        <v>15440</v>
      </c>
      <c r="J2469" t="s">
        <v>2211</v>
      </c>
      <c r="K2469" t="s">
        <v>13254</v>
      </c>
      <c r="L2469">
        <v>2</v>
      </c>
      <c r="M2469">
        <v>1</v>
      </c>
      <c r="N2469" t="s">
        <v>165</v>
      </c>
      <c r="O2469" t="s">
        <v>2759</v>
      </c>
      <c r="P2469">
        <v>0</v>
      </c>
      <c r="Q2469" t="s">
        <v>51</v>
      </c>
      <c r="R2469" t="s">
        <v>51</v>
      </c>
      <c r="S2469" t="s">
        <v>14294</v>
      </c>
      <c r="T2469">
        <v>7.0056721740472678</v>
      </c>
      <c r="U2469">
        <v>35</v>
      </c>
      <c r="V2469" t="s">
        <v>15481</v>
      </c>
      <c r="W2469" t="s">
        <v>15481</v>
      </c>
      <c r="X2469" t="s">
        <v>13243</v>
      </c>
      <c r="Y2469" s="102">
        <v>45993.385736689816</v>
      </c>
    </row>
    <row r="2470" spans="1:25" x14ac:dyDescent="0.25">
      <c r="A2470">
        <v>4099</v>
      </c>
      <c r="B2470" t="s">
        <v>6774</v>
      </c>
      <c r="C2470" t="s">
        <v>6775</v>
      </c>
      <c r="D2470" t="s">
        <v>6776</v>
      </c>
      <c r="E2470" t="s">
        <v>638</v>
      </c>
      <c r="F2470" t="s">
        <v>6766</v>
      </c>
      <c r="G2470" t="s">
        <v>6777</v>
      </c>
      <c r="H2470">
        <v>1973</v>
      </c>
      <c r="I2470" t="s">
        <v>15450</v>
      </c>
      <c r="J2470" t="s">
        <v>51</v>
      </c>
      <c r="K2470" t="s">
        <v>15442</v>
      </c>
      <c r="L2470">
        <v>0</v>
      </c>
      <c r="M2470">
        <v>3</v>
      </c>
      <c r="N2470" t="s">
        <v>59</v>
      </c>
      <c r="O2470" t="s">
        <v>116</v>
      </c>
      <c r="P2470">
        <v>0</v>
      </c>
      <c r="Q2470" t="s">
        <v>51</v>
      </c>
      <c r="R2470" t="s">
        <v>51</v>
      </c>
      <c r="S2470" t="s">
        <v>14295</v>
      </c>
      <c r="T2470">
        <v>0.59849633720890549</v>
      </c>
      <c r="U2470">
        <v>42</v>
      </c>
      <c r="V2470" t="s">
        <v>15481</v>
      </c>
      <c r="W2470" t="s">
        <v>15481</v>
      </c>
      <c r="X2470" t="s">
        <v>13243</v>
      </c>
      <c r="Y2470" s="102">
        <v>45993.385736689816</v>
      </c>
    </row>
    <row r="2471" spans="1:25" x14ac:dyDescent="0.25">
      <c r="A2471">
        <v>4100</v>
      </c>
      <c r="B2471" t="s">
        <v>6778</v>
      </c>
      <c r="C2471" t="s">
        <v>6779</v>
      </c>
      <c r="D2471" t="s">
        <v>6780</v>
      </c>
      <c r="E2471" t="s">
        <v>638</v>
      </c>
      <c r="F2471" t="s">
        <v>6766</v>
      </c>
      <c r="G2471" t="s">
        <v>6781</v>
      </c>
      <c r="H2471">
        <v>1972</v>
      </c>
      <c r="I2471" t="s">
        <v>15440</v>
      </c>
      <c r="J2471" t="s">
        <v>51</v>
      </c>
      <c r="K2471" t="s">
        <v>15442</v>
      </c>
      <c r="L2471">
        <v>0</v>
      </c>
      <c r="M2471">
        <v>1</v>
      </c>
      <c r="N2471" t="s">
        <v>59</v>
      </c>
      <c r="O2471" t="s">
        <v>116</v>
      </c>
      <c r="P2471">
        <v>0</v>
      </c>
      <c r="Q2471" t="s">
        <v>51</v>
      </c>
      <c r="R2471" t="s">
        <v>51</v>
      </c>
      <c r="S2471" t="s">
        <v>14295</v>
      </c>
      <c r="T2471">
        <v>3.9423999759726347</v>
      </c>
      <c r="U2471">
        <v>30.6</v>
      </c>
      <c r="V2471" t="s">
        <v>15481</v>
      </c>
      <c r="W2471" t="s">
        <v>15481</v>
      </c>
      <c r="X2471" t="s">
        <v>13243</v>
      </c>
      <c r="Y2471" s="102">
        <v>45993.385736689816</v>
      </c>
    </row>
    <row r="2472" spans="1:25" x14ac:dyDescent="0.25">
      <c r="A2472">
        <v>4101</v>
      </c>
      <c r="B2472" t="s">
        <v>6782</v>
      </c>
      <c r="C2472" t="s">
        <v>6783</v>
      </c>
      <c r="D2472" t="s">
        <v>6780</v>
      </c>
      <c r="E2472" t="s">
        <v>638</v>
      </c>
      <c r="F2472" t="s">
        <v>6766</v>
      </c>
      <c r="G2472" t="s">
        <v>6784</v>
      </c>
      <c r="H2472">
        <v>2009</v>
      </c>
      <c r="I2472" t="s">
        <v>15450</v>
      </c>
      <c r="J2472" t="s">
        <v>51</v>
      </c>
      <c r="K2472" t="s">
        <v>15442</v>
      </c>
      <c r="L2472">
        <v>0</v>
      </c>
      <c r="M2472">
        <v>3</v>
      </c>
      <c r="N2472" t="s">
        <v>59</v>
      </c>
      <c r="O2472" t="s">
        <v>116</v>
      </c>
      <c r="P2472">
        <v>0</v>
      </c>
      <c r="Q2472" t="s">
        <v>51</v>
      </c>
      <c r="R2472" t="s">
        <v>51</v>
      </c>
      <c r="S2472" t="s">
        <v>14295</v>
      </c>
      <c r="T2472">
        <v>5.780503660094845</v>
      </c>
      <c r="U2472">
        <v>25.8</v>
      </c>
      <c r="V2472" t="s">
        <v>15481</v>
      </c>
      <c r="W2472" t="s">
        <v>15481</v>
      </c>
      <c r="X2472" t="s">
        <v>13243</v>
      </c>
      <c r="Y2472" s="102">
        <v>45993.385736689816</v>
      </c>
    </row>
    <row r="2473" spans="1:25" x14ac:dyDescent="0.25">
      <c r="A2473">
        <v>4102</v>
      </c>
      <c r="B2473" t="s">
        <v>6785</v>
      </c>
      <c r="C2473" t="s">
        <v>6786</v>
      </c>
      <c r="D2473" t="s">
        <v>6787</v>
      </c>
      <c r="E2473" t="s">
        <v>638</v>
      </c>
      <c r="F2473" t="s">
        <v>6766</v>
      </c>
      <c r="G2473" t="s">
        <v>6788</v>
      </c>
      <c r="H2473">
        <v>1993</v>
      </c>
      <c r="I2473" t="s">
        <v>15441</v>
      </c>
      <c r="J2473" t="s">
        <v>48</v>
      </c>
      <c r="K2473" t="s">
        <v>13254</v>
      </c>
      <c r="L2473">
        <v>2</v>
      </c>
      <c r="M2473">
        <v>1</v>
      </c>
      <c r="N2473" t="s">
        <v>165</v>
      </c>
      <c r="O2473" t="s">
        <v>2759</v>
      </c>
      <c r="P2473">
        <v>0</v>
      </c>
      <c r="Q2473" t="s">
        <v>51</v>
      </c>
      <c r="R2473" t="s">
        <v>51</v>
      </c>
      <c r="S2473" t="s">
        <v>14296</v>
      </c>
      <c r="T2473">
        <v>1.9686249748980713</v>
      </c>
      <c r="U2473">
        <v>29</v>
      </c>
      <c r="V2473" t="s">
        <v>15481</v>
      </c>
      <c r="W2473" t="s">
        <v>15481</v>
      </c>
      <c r="X2473" t="s">
        <v>13243</v>
      </c>
      <c r="Y2473" s="102">
        <v>45993.385736689816</v>
      </c>
    </row>
    <row r="2474" spans="1:25" x14ac:dyDescent="0.25">
      <c r="A2474">
        <v>4103</v>
      </c>
      <c r="B2474" t="s">
        <v>6789</v>
      </c>
      <c r="C2474" t="s">
        <v>6790</v>
      </c>
      <c r="D2474" t="s">
        <v>6791</v>
      </c>
      <c r="E2474" t="s">
        <v>638</v>
      </c>
      <c r="F2474" t="s">
        <v>6766</v>
      </c>
      <c r="G2474" t="s">
        <v>6792</v>
      </c>
      <c r="H2474">
        <v>1986</v>
      </c>
      <c r="I2474" t="s">
        <v>15450</v>
      </c>
      <c r="J2474" t="s">
        <v>2211</v>
      </c>
      <c r="K2474" t="s">
        <v>13344</v>
      </c>
      <c r="L2474">
        <v>0</v>
      </c>
      <c r="M2474">
        <v>1</v>
      </c>
      <c r="N2474" t="s">
        <v>49</v>
      </c>
      <c r="O2474" t="s">
        <v>2759</v>
      </c>
      <c r="P2474">
        <v>0</v>
      </c>
      <c r="Q2474" t="s">
        <v>51</v>
      </c>
      <c r="R2474" t="s">
        <v>51</v>
      </c>
      <c r="S2474" t="s">
        <v>14297</v>
      </c>
      <c r="T2474">
        <v>4.521956463608789</v>
      </c>
      <c r="U2474">
        <v>29.5</v>
      </c>
      <c r="V2474" t="s">
        <v>15481</v>
      </c>
      <c r="W2474" t="s">
        <v>15481</v>
      </c>
      <c r="X2474" t="s">
        <v>13243</v>
      </c>
      <c r="Y2474" s="102">
        <v>45993.385736689816</v>
      </c>
    </row>
    <row r="2475" spans="1:25" x14ac:dyDescent="0.25">
      <c r="A2475">
        <v>4104</v>
      </c>
      <c r="B2475" t="s">
        <v>6793</v>
      </c>
      <c r="C2475" t="s">
        <v>6794</v>
      </c>
      <c r="D2475" t="s">
        <v>6795</v>
      </c>
      <c r="E2475" t="s">
        <v>638</v>
      </c>
      <c r="F2475" t="s">
        <v>6766</v>
      </c>
      <c r="G2475" t="s">
        <v>6796</v>
      </c>
      <c r="H2475">
        <v>2008</v>
      </c>
      <c r="I2475" t="s">
        <v>15440</v>
      </c>
      <c r="J2475" t="s">
        <v>2211</v>
      </c>
      <c r="K2475" t="s">
        <v>13256</v>
      </c>
      <c r="L2475">
        <v>0</v>
      </c>
      <c r="M2475">
        <v>1</v>
      </c>
      <c r="N2475" t="s">
        <v>49</v>
      </c>
      <c r="O2475" t="s">
        <v>479</v>
      </c>
      <c r="P2475">
        <v>0</v>
      </c>
      <c r="Q2475" t="s">
        <v>51</v>
      </c>
      <c r="R2475" t="s">
        <v>51</v>
      </c>
      <c r="S2475" t="s">
        <v>14298</v>
      </c>
      <c r="T2475">
        <v>1.2337590526167876</v>
      </c>
      <c r="U2475">
        <v>80</v>
      </c>
      <c r="V2475" t="s">
        <v>15481</v>
      </c>
      <c r="W2475" t="s">
        <v>15481</v>
      </c>
      <c r="X2475" t="s">
        <v>13243</v>
      </c>
      <c r="Y2475" s="102">
        <v>45993.385736689816</v>
      </c>
    </row>
    <row r="2476" spans="1:25" x14ac:dyDescent="0.25">
      <c r="A2476">
        <v>4105</v>
      </c>
      <c r="B2476" t="s">
        <v>6797</v>
      </c>
      <c r="C2476" t="s">
        <v>6798</v>
      </c>
      <c r="D2476" t="s">
        <v>6521</v>
      </c>
      <c r="E2476" t="s">
        <v>638</v>
      </c>
      <c r="F2476" t="s">
        <v>6766</v>
      </c>
      <c r="G2476" t="s">
        <v>6777</v>
      </c>
      <c r="H2476">
        <v>1972</v>
      </c>
      <c r="I2476" t="s">
        <v>15450</v>
      </c>
      <c r="J2476" t="s">
        <v>51</v>
      </c>
      <c r="K2476" t="s">
        <v>15442</v>
      </c>
      <c r="L2476">
        <v>21.5</v>
      </c>
      <c r="M2476">
        <v>1</v>
      </c>
      <c r="N2476" t="s">
        <v>59</v>
      </c>
      <c r="O2476" t="s">
        <v>116</v>
      </c>
      <c r="P2476">
        <v>0</v>
      </c>
      <c r="Q2476" t="s">
        <v>51</v>
      </c>
      <c r="R2476" t="s">
        <v>51</v>
      </c>
      <c r="S2476" t="s">
        <v>14299</v>
      </c>
      <c r="T2476">
        <v>1.7755974698475736</v>
      </c>
      <c r="U2476">
        <v>30</v>
      </c>
      <c r="V2476" t="s">
        <v>15481</v>
      </c>
      <c r="W2476" t="s">
        <v>15481</v>
      </c>
      <c r="X2476" t="s">
        <v>13243</v>
      </c>
      <c r="Y2476" s="102">
        <v>45993.385736689816</v>
      </c>
    </row>
    <row r="2477" spans="1:25" x14ac:dyDescent="0.25">
      <c r="A2477">
        <v>4106</v>
      </c>
      <c r="B2477" t="s">
        <v>16134</v>
      </c>
      <c r="C2477" t="s">
        <v>10216</v>
      </c>
      <c r="D2477" t="s">
        <v>6521</v>
      </c>
      <c r="E2477" t="s">
        <v>638</v>
      </c>
      <c r="F2477" t="s">
        <v>6766</v>
      </c>
      <c r="G2477" t="s">
        <v>6777</v>
      </c>
      <c r="H2477">
        <v>2024</v>
      </c>
      <c r="I2477" t="s">
        <v>15441</v>
      </c>
      <c r="J2477" t="s">
        <v>51</v>
      </c>
      <c r="K2477" t="s">
        <v>13254</v>
      </c>
      <c r="L2477">
        <v>6</v>
      </c>
      <c r="M2477">
        <v>1</v>
      </c>
      <c r="N2477" t="s">
        <v>165</v>
      </c>
      <c r="O2477" t="s">
        <v>116</v>
      </c>
      <c r="P2477">
        <v>0</v>
      </c>
      <c r="Q2477" t="s">
        <v>51</v>
      </c>
      <c r="R2477" t="s">
        <v>51</v>
      </c>
      <c r="S2477" t="s">
        <v>16135</v>
      </c>
      <c r="T2477">
        <v>2.0375460623487225</v>
      </c>
      <c r="U2477">
        <v>25.67</v>
      </c>
      <c r="V2477" t="s">
        <v>15481</v>
      </c>
      <c r="W2477" t="s">
        <v>15481</v>
      </c>
      <c r="X2477" t="s">
        <v>13243</v>
      </c>
      <c r="Y2477" s="102">
        <v>45993.385736689816</v>
      </c>
    </row>
    <row r="2478" spans="1:25" x14ac:dyDescent="0.25">
      <c r="A2478">
        <v>4107</v>
      </c>
      <c r="B2478" t="s">
        <v>6799</v>
      </c>
      <c r="C2478" t="s">
        <v>6800</v>
      </c>
      <c r="D2478" t="s">
        <v>6521</v>
      </c>
      <c r="E2478" t="s">
        <v>638</v>
      </c>
      <c r="F2478" t="s">
        <v>6766</v>
      </c>
      <c r="G2478" t="s">
        <v>6801</v>
      </c>
      <c r="H2478">
        <v>1936</v>
      </c>
      <c r="I2478" t="s">
        <v>15450</v>
      </c>
      <c r="J2478" t="s">
        <v>48</v>
      </c>
      <c r="K2478" t="s">
        <v>13344</v>
      </c>
      <c r="L2478">
        <v>15</v>
      </c>
      <c r="M2478">
        <v>1</v>
      </c>
      <c r="N2478" t="s">
        <v>59</v>
      </c>
      <c r="O2478" t="s">
        <v>6802</v>
      </c>
      <c r="P2478">
        <v>0</v>
      </c>
      <c r="Q2478" t="s">
        <v>51</v>
      </c>
      <c r="R2478" t="s">
        <v>51</v>
      </c>
      <c r="S2478" t="s">
        <v>14299</v>
      </c>
      <c r="T2478">
        <v>5.0892425986372141</v>
      </c>
      <c r="U2478">
        <v>31</v>
      </c>
      <c r="V2478" t="s">
        <v>15481</v>
      </c>
      <c r="W2478" t="s">
        <v>15481</v>
      </c>
      <c r="X2478" t="s">
        <v>13243</v>
      </c>
      <c r="Y2478" s="102">
        <v>45993.385736689816</v>
      </c>
    </row>
    <row r="2479" spans="1:25" x14ac:dyDescent="0.25">
      <c r="A2479">
        <v>4108</v>
      </c>
      <c r="B2479" t="s">
        <v>6803</v>
      </c>
      <c r="C2479" t="s">
        <v>6804</v>
      </c>
      <c r="D2479" t="s">
        <v>6521</v>
      </c>
      <c r="E2479" t="s">
        <v>638</v>
      </c>
      <c r="F2479" t="s">
        <v>6766</v>
      </c>
      <c r="G2479" t="s">
        <v>6805</v>
      </c>
      <c r="H2479">
        <v>1973</v>
      </c>
      <c r="I2479" t="s">
        <v>15440</v>
      </c>
      <c r="J2479" t="s">
        <v>51</v>
      </c>
      <c r="K2479" t="s">
        <v>15442</v>
      </c>
      <c r="L2479">
        <v>24</v>
      </c>
      <c r="M2479">
        <v>1</v>
      </c>
      <c r="N2479" t="s">
        <v>59</v>
      </c>
      <c r="O2479" t="s">
        <v>116</v>
      </c>
      <c r="P2479">
        <v>0</v>
      </c>
      <c r="Q2479" t="s">
        <v>51</v>
      </c>
      <c r="R2479" t="s">
        <v>51</v>
      </c>
      <c r="S2479" t="s">
        <v>14299</v>
      </c>
      <c r="T2479">
        <v>7.7214653435092462</v>
      </c>
      <c r="U2479">
        <v>26</v>
      </c>
      <c r="V2479" t="s">
        <v>15481</v>
      </c>
      <c r="W2479" t="s">
        <v>15481</v>
      </c>
      <c r="X2479" t="s">
        <v>13243</v>
      </c>
      <c r="Y2479" s="102">
        <v>45993.385736689816</v>
      </c>
    </row>
    <row r="2480" spans="1:25" x14ac:dyDescent="0.25">
      <c r="A2480">
        <v>4109</v>
      </c>
      <c r="B2480" t="s">
        <v>6806</v>
      </c>
      <c r="C2480" t="s">
        <v>6807</v>
      </c>
      <c r="D2480" t="s">
        <v>6808</v>
      </c>
      <c r="E2480" t="s">
        <v>638</v>
      </c>
      <c r="F2480" t="s">
        <v>6766</v>
      </c>
      <c r="G2480" t="s">
        <v>6809</v>
      </c>
      <c r="H2480">
        <v>2009</v>
      </c>
      <c r="I2480" t="s">
        <v>15505</v>
      </c>
      <c r="J2480" t="s">
        <v>2211</v>
      </c>
      <c r="K2480" t="s">
        <v>13256</v>
      </c>
      <c r="L2480">
        <v>0</v>
      </c>
      <c r="M2480">
        <v>1</v>
      </c>
      <c r="N2480" t="s">
        <v>49</v>
      </c>
      <c r="O2480" t="s">
        <v>479</v>
      </c>
      <c r="P2480">
        <v>0</v>
      </c>
      <c r="Q2480" t="s">
        <v>51</v>
      </c>
      <c r="R2480" t="s">
        <v>51</v>
      </c>
      <c r="S2480" t="s">
        <v>14300</v>
      </c>
      <c r="T2480">
        <v>0.76217023461947775</v>
      </c>
      <c r="U2480">
        <v>47.6</v>
      </c>
      <c r="V2480" t="s">
        <v>15481</v>
      </c>
      <c r="W2480" t="s">
        <v>15481</v>
      </c>
      <c r="X2480" t="s">
        <v>13243</v>
      </c>
      <c r="Y2480" s="102">
        <v>45993.385736689816</v>
      </c>
    </row>
    <row r="2481" spans="1:25" x14ac:dyDescent="0.25">
      <c r="A2481">
        <v>4110</v>
      </c>
      <c r="B2481" t="s">
        <v>6810</v>
      </c>
      <c r="C2481" t="s">
        <v>6811</v>
      </c>
      <c r="D2481" t="s">
        <v>6812</v>
      </c>
      <c r="E2481" t="s">
        <v>638</v>
      </c>
      <c r="F2481" t="s">
        <v>6766</v>
      </c>
      <c r="G2481" t="s">
        <v>6813</v>
      </c>
      <c r="H2481">
        <v>1985</v>
      </c>
      <c r="I2481" t="s">
        <v>15450</v>
      </c>
      <c r="J2481" t="s">
        <v>2211</v>
      </c>
      <c r="K2481" t="s">
        <v>13254</v>
      </c>
      <c r="L2481">
        <v>8</v>
      </c>
      <c r="M2481">
        <v>1</v>
      </c>
      <c r="N2481" t="s">
        <v>49</v>
      </c>
      <c r="O2481" t="s">
        <v>2759</v>
      </c>
      <c r="P2481">
        <v>0</v>
      </c>
      <c r="Q2481" t="s">
        <v>51</v>
      </c>
      <c r="R2481" t="s">
        <v>51</v>
      </c>
      <c r="S2481" t="s">
        <v>14301</v>
      </c>
      <c r="T2481">
        <v>0.77473947717304992</v>
      </c>
      <c r="U2481">
        <v>24</v>
      </c>
      <c r="V2481" t="s">
        <v>15481</v>
      </c>
      <c r="W2481" t="s">
        <v>15481</v>
      </c>
      <c r="X2481" t="s">
        <v>13243</v>
      </c>
      <c r="Y2481" s="102">
        <v>45993.385736689816</v>
      </c>
    </row>
    <row r="2482" spans="1:25" x14ac:dyDescent="0.25">
      <c r="A2482">
        <v>4111</v>
      </c>
      <c r="B2482" t="s">
        <v>6814</v>
      </c>
      <c r="C2482" t="s">
        <v>6815</v>
      </c>
      <c r="D2482" t="s">
        <v>6816</v>
      </c>
      <c r="E2482" t="s">
        <v>638</v>
      </c>
      <c r="F2482" t="s">
        <v>6766</v>
      </c>
      <c r="G2482" t="s">
        <v>6817</v>
      </c>
      <c r="H2482">
        <v>1987</v>
      </c>
      <c r="I2482" t="s">
        <v>15440</v>
      </c>
      <c r="J2482" t="s">
        <v>51</v>
      </c>
      <c r="K2482" t="s">
        <v>15442</v>
      </c>
      <c r="L2482">
        <v>0</v>
      </c>
      <c r="M2482">
        <v>1</v>
      </c>
      <c r="N2482" t="s">
        <v>59</v>
      </c>
      <c r="O2482" t="s">
        <v>116</v>
      </c>
      <c r="P2482">
        <v>0</v>
      </c>
      <c r="Q2482" t="s">
        <v>51</v>
      </c>
      <c r="R2482" t="s">
        <v>51</v>
      </c>
      <c r="S2482" t="s">
        <v>14302</v>
      </c>
      <c r="T2482">
        <v>0.57154597348415093</v>
      </c>
      <c r="U2482">
        <v>29.5</v>
      </c>
      <c r="V2482" t="s">
        <v>15481</v>
      </c>
      <c r="W2482" t="s">
        <v>15481</v>
      </c>
      <c r="X2482" t="s">
        <v>13243</v>
      </c>
      <c r="Y2482" s="102">
        <v>45993.385736689816</v>
      </c>
    </row>
    <row r="2483" spans="1:25" x14ac:dyDescent="0.25">
      <c r="A2483">
        <v>4112</v>
      </c>
      <c r="B2483" t="s">
        <v>6818</v>
      </c>
      <c r="C2483" t="s">
        <v>6819</v>
      </c>
      <c r="D2483" t="s">
        <v>6787</v>
      </c>
      <c r="E2483" t="s">
        <v>638</v>
      </c>
      <c r="F2483" t="s">
        <v>6766</v>
      </c>
      <c r="G2483" t="s">
        <v>6820</v>
      </c>
      <c r="H2483">
        <v>1973</v>
      </c>
      <c r="I2483" t="s">
        <v>15440</v>
      </c>
      <c r="J2483" t="s">
        <v>51</v>
      </c>
      <c r="K2483" t="s">
        <v>15442</v>
      </c>
      <c r="M2483">
        <v>1</v>
      </c>
      <c r="N2483" t="s">
        <v>59</v>
      </c>
      <c r="O2483" t="s">
        <v>116</v>
      </c>
      <c r="P2483">
        <v>0</v>
      </c>
      <c r="Q2483" t="s">
        <v>51</v>
      </c>
      <c r="R2483" t="s">
        <v>51</v>
      </c>
      <c r="S2483" t="s">
        <v>14303</v>
      </c>
      <c r="T2483">
        <v>0.23542967323508651</v>
      </c>
      <c r="U2483">
        <v>28</v>
      </c>
      <c r="V2483" t="s">
        <v>15481</v>
      </c>
      <c r="W2483" t="s">
        <v>15481</v>
      </c>
      <c r="X2483" t="s">
        <v>13243</v>
      </c>
      <c r="Y2483" s="102">
        <v>45993.385736689816</v>
      </c>
    </row>
    <row r="2484" spans="1:25" x14ac:dyDescent="0.25">
      <c r="A2484">
        <v>4117</v>
      </c>
      <c r="B2484" t="s">
        <v>6821</v>
      </c>
      <c r="C2484" t="s">
        <v>6822</v>
      </c>
      <c r="D2484" t="s">
        <v>6823</v>
      </c>
      <c r="E2484" t="s">
        <v>638</v>
      </c>
      <c r="F2484" t="s">
        <v>6766</v>
      </c>
      <c r="G2484" t="s">
        <v>6824</v>
      </c>
      <c r="H2484">
        <v>1941</v>
      </c>
      <c r="I2484" t="s">
        <v>15489</v>
      </c>
      <c r="J2484" t="s">
        <v>928</v>
      </c>
      <c r="K2484" t="s">
        <v>13254</v>
      </c>
      <c r="L2484">
        <v>4</v>
      </c>
      <c r="M2484">
        <v>1</v>
      </c>
      <c r="N2484" t="s">
        <v>928</v>
      </c>
      <c r="O2484" t="s">
        <v>50</v>
      </c>
      <c r="P2484">
        <v>0</v>
      </c>
      <c r="Q2484" t="s">
        <v>51</v>
      </c>
      <c r="R2484" t="s">
        <v>51</v>
      </c>
      <c r="S2484" t="s">
        <v>15629</v>
      </c>
      <c r="T2484">
        <v>1.0027498536954915</v>
      </c>
      <c r="U2484">
        <v>27</v>
      </c>
      <c r="V2484" t="s">
        <v>15172</v>
      </c>
      <c r="W2484" t="s">
        <v>15172</v>
      </c>
      <c r="X2484" t="s">
        <v>13243</v>
      </c>
      <c r="Y2484" s="102">
        <v>45993.385736689816</v>
      </c>
    </row>
    <row r="2485" spans="1:25" x14ac:dyDescent="0.25">
      <c r="A2485">
        <v>4118</v>
      </c>
      <c r="B2485" t="s">
        <v>6825</v>
      </c>
      <c r="C2485" t="s">
        <v>6826</v>
      </c>
      <c r="D2485" t="s">
        <v>6823</v>
      </c>
      <c r="E2485" t="s">
        <v>638</v>
      </c>
      <c r="F2485" t="s">
        <v>6766</v>
      </c>
      <c r="G2485" t="s">
        <v>6827</v>
      </c>
      <c r="H2485">
        <v>1941</v>
      </c>
      <c r="I2485" t="s">
        <v>15489</v>
      </c>
      <c r="J2485" t="s">
        <v>928</v>
      </c>
      <c r="K2485" t="s">
        <v>13254</v>
      </c>
      <c r="L2485">
        <v>4</v>
      </c>
      <c r="M2485">
        <v>1</v>
      </c>
      <c r="N2485" t="s">
        <v>928</v>
      </c>
      <c r="O2485" t="s">
        <v>50</v>
      </c>
      <c r="P2485">
        <v>0</v>
      </c>
      <c r="Q2485" t="s">
        <v>51</v>
      </c>
      <c r="R2485" t="s">
        <v>51</v>
      </c>
      <c r="S2485" t="s">
        <v>15629</v>
      </c>
      <c r="T2485">
        <v>1.6741444535860737</v>
      </c>
      <c r="U2485">
        <v>28</v>
      </c>
      <c r="V2485" t="s">
        <v>15172</v>
      </c>
      <c r="W2485" t="s">
        <v>15172</v>
      </c>
      <c r="X2485" t="s">
        <v>13243</v>
      </c>
      <c r="Y2485" s="102">
        <v>45993.385736689816</v>
      </c>
    </row>
    <row r="2486" spans="1:25" x14ac:dyDescent="0.25">
      <c r="A2486">
        <v>4119</v>
      </c>
      <c r="B2486" t="s">
        <v>6828</v>
      </c>
      <c r="C2486" t="s">
        <v>6829</v>
      </c>
      <c r="D2486" t="s">
        <v>6823</v>
      </c>
      <c r="E2486" t="s">
        <v>638</v>
      </c>
      <c r="F2486" t="s">
        <v>6766</v>
      </c>
      <c r="G2486" t="s">
        <v>6830</v>
      </c>
      <c r="H2486">
        <v>1941</v>
      </c>
      <c r="I2486" t="s">
        <v>15489</v>
      </c>
      <c r="J2486" t="s">
        <v>928</v>
      </c>
      <c r="K2486" t="s">
        <v>13254</v>
      </c>
      <c r="L2486">
        <v>5</v>
      </c>
      <c r="M2486">
        <v>4</v>
      </c>
      <c r="N2486" t="s">
        <v>928</v>
      </c>
      <c r="O2486" t="s">
        <v>50</v>
      </c>
      <c r="P2486">
        <v>0</v>
      </c>
      <c r="Q2486" t="s">
        <v>51</v>
      </c>
      <c r="R2486" t="s">
        <v>51</v>
      </c>
      <c r="S2486" t="s">
        <v>13808</v>
      </c>
      <c r="T2486">
        <v>2.9218483935436619</v>
      </c>
      <c r="U2486">
        <v>77</v>
      </c>
      <c r="V2486" t="s">
        <v>15172</v>
      </c>
      <c r="W2486" t="s">
        <v>15172</v>
      </c>
      <c r="X2486" t="s">
        <v>13243</v>
      </c>
      <c r="Y2486" s="102">
        <v>45993.385736689816</v>
      </c>
    </row>
    <row r="2487" spans="1:25" x14ac:dyDescent="0.25">
      <c r="A2487">
        <v>4120</v>
      </c>
      <c r="B2487" t="s">
        <v>6831</v>
      </c>
      <c r="C2487" t="s">
        <v>6832</v>
      </c>
      <c r="D2487" t="s">
        <v>6823</v>
      </c>
      <c r="E2487" t="s">
        <v>638</v>
      </c>
      <c r="F2487" t="s">
        <v>6766</v>
      </c>
      <c r="G2487" t="s">
        <v>6833</v>
      </c>
      <c r="H2487">
        <v>1941</v>
      </c>
      <c r="I2487" t="s">
        <v>15489</v>
      </c>
      <c r="J2487" t="s">
        <v>928</v>
      </c>
      <c r="K2487" t="s">
        <v>13254</v>
      </c>
      <c r="L2487">
        <v>5.75</v>
      </c>
      <c r="M2487">
        <v>2</v>
      </c>
      <c r="N2487" t="s">
        <v>928</v>
      </c>
      <c r="O2487" t="s">
        <v>50</v>
      </c>
      <c r="P2487">
        <v>0</v>
      </c>
      <c r="Q2487" t="s">
        <v>51</v>
      </c>
      <c r="R2487" t="s">
        <v>51</v>
      </c>
      <c r="S2487" t="s">
        <v>13808</v>
      </c>
      <c r="T2487">
        <v>4.6236415420862613</v>
      </c>
      <c r="U2487">
        <v>50.2</v>
      </c>
      <c r="V2487" t="s">
        <v>15172</v>
      </c>
      <c r="W2487" t="s">
        <v>15172</v>
      </c>
      <c r="X2487" t="s">
        <v>13243</v>
      </c>
      <c r="Y2487" s="102">
        <v>45993.385736689816</v>
      </c>
    </row>
    <row r="2488" spans="1:25" x14ac:dyDescent="0.25">
      <c r="A2488">
        <v>4121</v>
      </c>
      <c r="B2488" t="s">
        <v>6834</v>
      </c>
      <c r="C2488" t="s">
        <v>6835</v>
      </c>
      <c r="D2488" t="s">
        <v>6836</v>
      </c>
      <c r="E2488" t="s">
        <v>638</v>
      </c>
      <c r="F2488" t="s">
        <v>6766</v>
      </c>
      <c r="G2488" t="s">
        <v>6837</v>
      </c>
      <c r="H2488">
        <v>1984</v>
      </c>
      <c r="I2488" t="s">
        <v>15450</v>
      </c>
      <c r="J2488" t="s">
        <v>2211</v>
      </c>
      <c r="K2488" t="s">
        <v>13254</v>
      </c>
      <c r="L2488">
        <v>2</v>
      </c>
      <c r="M2488">
        <v>2</v>
      </c>
      <c r="N2488" t="s">
        <v>49</v>
      </c>
      <c r="O2488" t="s">
        <v>2759</v>
      </c>
      <c r="P2488">
        <v>0</v>
      </c>
      <c r="Q2488" t="s">
        <v>51</v>
      </c>
      <c r="R2488" t="s">
        <v>51</v>
      </c>
      <c r="S2488" t="s">
        <v>14304</v>
      </c>
      <c r="T2488">
        <v>4.2648844169165274</v>
      </c>
      <c r="U2488">
        <v>40</v>
      </c>
      <c r="V2488" t="s">
        <v>15481</v>
      </c>
      <c r="W2488" t="s">
        <v>15481</v>
      </c>
      <c r="X2488" t="s">
        <v>13243</v>
      </c>
      <c r="Y2488" s="102">
        <v>45993.385736689816</v>
      </c>
    </row>
    <row r="2489" spans="1:25" x14ac:dyDescent="0.25">
      <c r="A2489">
        <v>4122</v>
      </c>
      <c r="B2489" t="s">
        <v>6838</v>
      </c>
      <c r="C2489" t="s">
        <v>6839</v>
      </c>
      <c r="D2489" t="s">
        <v>6836</v>
      </c>
      <c r="E2489" t="s">
        <v>638</v>
      </c>
      <c r="F2489" t="s">
        <v>6766</v>
      </c>
      <c r="G2489" t="s">
        <v>6840</v>
      </c>
      <c r="H2489">
        <v>1970</v>
      </c>
      <c r="I2489" t="s">
        <v>15450</v>
      </c>
      <c r="J2489" t="s">
        <v>51</v>
      </c>
      <c r="K2489" t="s">
        <v>15442</v>
      </c>
      <c r="L2489">
        <v>4</v>
      </c>
      <c r="M2489">
        <v>3</v>
      </c>
      <c r="N2489" t="s">
        <v>59</v>
      </c>
      <c r="O2489" t="s">
        <v>116</v>
      </c>
      <c r="P2489">
        <v>0</v>
      </c>
      <c r="Q2489" t="s">
        <v>51</v>
      </c>
      <c r="R2489" t="s">
        <v>51</v>
      </c>
      <c r="S2489" t="s">
        <v>14304</v>
      </c>
      <c r="T2489">
        <v>3.9987588500328424</v>
      </c>
      <c r="U2489">
        <v>24</v>
      </c>
      <c r="V2489" t="s">
        <v>15481</v>
      </c>
      <c r="W2489" t="s">
        <v>15481</v>
      </c>
      <c r="X2489" t="s">
        <v>13243</v>
      </c>
      <c r="Y2489" s="102">
        <v>45993.385736689816</v>
      </c>
    </row>
    <row r="2490" spans="1:25" x14ac:dyDescent="0.25">
      <c r="A2490">
        <v>4123</v>
      </c>
      <c r="B2490" t="s">
        <v>6841</v>
      </c>
      <c r="C2490" t="s">
        <v>15630</v>
      </c>
      <c r="D2490" t="s">
        <v>6836</v>
      </c>
      <c r="E2490" t="s">
        <v>638</v>
      </c>
      <c r="F2490" t="s">
        <v>6766</v>
      </c>
      <c r="G2490" t="s">
        <v>6842</v>
      </c>
      <c r="H2490">
        <v>2012</v>
      </c>
      <c r="I2490" t="s">
        <v>15450</v>
      </c>
      <c r="J2490" t="s">
        <v>51</v>
      </c>
      <c r="K2490" t="s">
        <v>15442</v>
      </c>
      <c r="L2490">
        <v>18</v>
      </c>
      <c r="M2490">
        <v>3</v>
      </c>
      <c r="N2490" t="s">
        <v>59</v>
      </c>
      <c r="O2490" t="s">
        <v>116</v>
      </c>
      <c r="P2490">
        <v>0</v>
      </c>
      <c r="Q2490" t="s">
        <v>51</v>
      </c>
      <c r="R2490" t="s">
        <v>51</v>
      </c>
      <c r="S2490" t="s">
        <v>14304</v>
      </c>
      <c r="T2490">
        <v>7.7512937607520129</v>
      </c>
      <c r="U2490">
        <v>25.9</v>
      </c>
      <c r="V2490" t="s">
        <v>15481</v>
      </c>
      <c r="W2490" t="s">
        <v>15481</v>
      </c>
      <c r="X2490" t="s">
        <v>13243</v>
      </c>
      <c r="Y2490" s="102">
        <v>45993.385736689816</v>
      </c>
    </row>
    <row r="2491" spans="1:25" x14ac:dyDescent="0.25">
      <c r="A2491">
        <v>4124</v>
      </c>
      <c r="B2491" t="s">
        <v>6843</v>
      </c>
      <c r="C2491" t="s">
        <v>6844</v>
      </c>
      <c r="D2491" t="s">
        <v>15631</v>
      </c>
      <c r="E2491" t="s">
        <v>638</v>
      </c>
      <c r="F2491" t="s">
        <v>6766</v>
      </c>
      <c r="G2491" t="s">
        <v>6845</v>
      </c>
      <c r="H2491">
        <v>1987</v>
      </c>
      <c r="I2491" t="s">
        <v>15450</v>
      </c>
      <c r="J2491" t="s">
        <v>2211</v>
      </c>
      <c r="K2491" t="s">
        <v>13254</v>
      </c>
      <c r="L2491">
        <v>1</v>
      </c>
      <c r="M2491">
        <v>1</v>
      </c>
      <c r="N2491" t="s">
        <v>165</v>
      </c>
      <c r="O2491" t="s">
        <v>2759</v>
      </c>
      <c r="P2491">
        <v>0</v>
      </c>
      <c r="Q2491" t="s">
        <v>51</v>
      </c>
      <c r="R2491" t="s">
        <v>51</v>
      </c>
      <c r="S2491" t="s">
        <v>14305</v>
      </c>
      <c r="T2491">
        <v>8.2266854197016806E-2</v>
      </c>
      <c r="U2491">
        <v>30</v>
      </c>
      <c r="V2491" t="s">
        <v>15481</v>
      </c>
      <c r="W2491" t="s">
        <v>15481</v>
      </c>
      <c r="X2491" t="s">
        <v>13243</v>
      </c>
      <c r="Y2491" s="102">
        <v>45993.385736689816</v>
      </c>
    </row>
    <row r="2492" spans="1:25" x14ac:dyDescent="0.25">
      <c r="A2492">
        <v>4126</v>
      </c>
      <c r="B2492" t="s">
        <v>6846</v>
      </c>
      <c r="C2492" t="s">
        <v>6847</v>
      </c>
      <c r="D2492" t="s">
        <v>6848</v>
      </c>
      <c r="E2492" t="s">
        <v>638</v>
      </c>
      <c r="F2492" t="s">
        <v>6766</v>
      </c>
      <c r="G2492" t="s">
        <v>6849</v>
      </c>
      <c r="H2492">
        <v>2014</v>
      </c>
      <c r="I2492" t="s">
        <v>15441</v>
      </c>
      <c r="J2492" t="s">
        <v>2211</v>
      </c>
      <c r="K2492" t="s">
        <v>13256</v>
      </c>
      <c r="L2492">
        <v>0</v>
      </c>
      <c r="M2492">
        <v>1</v>
      </c>
      <c r="N2492" t="s">
        <v>49</v>
      </c>
      <c r="O2492" t="s">
        <v>2759</v>
      </c>
      <c r="P2492">
        <v>0</v>
      </c>
      <c r="Q2492" t="s">
        <v>51</v>
      </c>
      <c r="R2492" t="s">
        <v>51</v>
      </c>
      <c r="S2492" t="s">
        <v>14306</v>
      </c>
      <c r="T2492">
        <v>1.2140772229282475</v>
      </c>
      <c r="U2492">
        <v>47</v>
      </c>
      <c r="V2492" t="s">
        <v>15481</v>
      </c>
      <c r="W2492" t="s">
        <v>15481</v>
      </c>
      <c r="X2492" t="s">
        <v>13243</v>
      </c>
      <c r="Y2492" s="102">
        <v>45993.385736689816</v>
      </c>
    </row>
    <row r="2493" spans="1:25" x14ac:dyDescent="0.25">
      <c r="A2493">
        <v>4127</v>
      </c>
      <c r="B2493" t="s">
        <v>6850</v>
      </c>
      <c r="C2493" t="s">
        <v>6851</v>
      </c>
      <c r="D2493" t="s">
        <v>6852</v>
      </c>
      <c r="E2493" t="s">
        <v>638</v>
      </c>
      <c r="F2493" t="s">
        <v>6766</v>
      </c>
      <c r="G2493" t="s">
        <v>6853</v>
      </c>
      <c r="H2493">
        <v>1978</v>
      </c>
      <c r="I2493" t="s">
        <v>15450</v>
      </c>
      <c r="J2493" t="s">
        <v>2211</v>
      </c>
      <c r="K2493" t="s">
        <v>13256</v>
      </c>
      <c r="L2493">
        <v>0</v>
      </c>
      <c r="M2493">
        <v>2</v>
      </c>
      <c r="N2493" t="s">
        <v>49</v>
      </c>
      <c r="O2493" t="s">
        <v>2759</v>
      </c>
      <c r="P2493">
        <v>0</v>
      </c>
      <c r="Q2493" t="s">
        <v>51</v>
      </c>
      <c r="R2493" t="s">
        <v>51</v>
      </c>
      <c r="S2493" t="s">
        <v>14307</v>
      </c>
      <c r="T2493">
        <v>1.081148475743601</v>
      </c>
      <c r="U2493">
        <v>35</v>
      </c>
      <c r="V2493" t="s">
        <v>15481</v>
      </c>
      <c r="W2493" t="s">
        <v>15481</v>
      </c>
      <c r="X2493" t="s">
        <v>13243</v>
      </c>
      <c r="Y2493" s="102">
        <v>45993.385736689816</v>
      </c>
    </row>
    <row r="2494" spans="1:25" x14ac:dyDescent="0.25">
      <c r="A2494">
        <v>4129</v>
      </c>
      <c r="B2494" t="s">
        <v>6854</v>
      </c>
      <c r="C2494" t="s">
        <v>6855</v>
      </c>
      <c r="D2494" t="s">
        <v>6856</v>
      </c>
      <c r="E2494" t="s">
        <v>638</v>
      </c>
      <c r="F2494" t="s">
        <v>6766</v>
      </c>
      <c r="G2494" t="s">
        <v>6857</v>
      </c>
      <c r="H2494">
        <v>1918</v>
      </c>
      <c r="I2494" t="s">
        <v>15450</v>
      </c>
      <c r="J2494" t="s">
        <v>48</v>
      </c>
      <c r="K2494" t="s">
        <v>13254</v>
      </c>
      <c r="L2494">
        <v>3</v>
      </c>
      <c r="M2494">
        <v>1</v>
      </c>
      <c r="N2494" t="s">
        <v>165</v>
      </c>
      <c r="O2494" t="s">
        <v>479</v>
      </c>
      <c r="P2494">
        <v>0</v>
      </c>
      <c r="Q2494" t="s">
        <v>51</v>
      </c>
      <c r="R2494" t="s">
        <v>51</v>
      </c>
      <c r="S2494" t="s">
        <v>14308</v>
      </c>
      <c r="T2494">
        <v>0.56578551071365779</v>
      </c>
      <c r="U2494">
        <v>28</v>
      </c>
      <c r="V2494" t="s">
        <v>15481</v>
      </c>
      <c r="W2494" t="s">
        <v>15481</v>
      </c>
      <c r="X2494" t="s">
        <v>13243</v>
      </c>
      <c r="Y2494" s="102">
        <v>45993.385736689816</v>
      </c>
    </row>
    <row r="2495" spans="1:25" x14ac:dyDescent="0.25">
      <c r="A2495">
        <v>4130</v>
      </c>
      <c r="B2495" t="s">
        <v>6858</v>
      </c>
      <c r="C2495" t="s">
        <v>6859</v>
      </c>
      <c r="D2495" t="s">
        <v>6860</v>
      </c>
      <c r="E2495" t="s">
        <v>638</v>
      </c>
      <c r="F2495" t="s">
        <v>6766</v>
      </c>
      <c r="G2495" t="s">
        <v>6817</v>
      </c>
      <c r="H2495">
        <v>2013</v>
      </c>
      <c r="I2495" t="s">
        <v>15441</v>
      </c>
      <c r="J2495" t="s">
        <v>2211</v>
      </c>
      <c r="K2495" t="s">
        <v>13251</v>
      </c>
      <c r="L2495">
        <v>0</v>
      </c>
      <c r="M2495">
        <v>1</v>
      </c>
      <c r="N2495" t="s">
        <v>165</v>
      </c>
      <c r="O2495" t="s">
        <v>65</v>
      </c>
      <c r="P2495">
        <v>0</v>
      </c>
      <c r="Q2495" t="s">
        <v>51</v>
      </c>
      <c r="R2495" t="s">
        <v>51</v>
      </c>
      <c r="S2495" t="s">
        <v>14309</v>
      </c>
      <c r="T2495">
        <v>1.3750923372664723</v>
      </c>
      <c r="U2495">
        <v>30</v>
      </c>
      <c r="V2495" t="s">
        <v>15481</v>
      </c>
      <c r="W2495" t="s">
        <v>15481</v>
      </c>
      <c r="X2495" t="s">
        <v>13243</v>
      </c>
      <c r="Y2495" s="102">
        <v>45993.385736689816</v>
      </c>
    </row>
    <row r="2496" spans="1:25" x14ac:dyDescent="0.25">
      <c r="A2496">
        <v>4131</v>
      </c>
      <c r="B2496" t="s">
        <v>6861</v>
      </c>
      <c r="C2496" t="s">
        <v>6862</v>
      </c>
      <c r="D2496" t="s">
        <v>6863</v>
      </c>
      <c r="E2496" t="s">
        <v>638</v>
      </c>
      <c r="F2496" t="s">
        <v>6766</v>
      </c>
      <c r="G2496" t="s">
        <v>6864</v>
      </c>
      <c r="H2496">
        <v>1935</v>
      </c>
      <c r="I2496" t="s">
        <v>15450</v>
      </c>
      <c r="J2496" t="s">
        <v>51</v>
      </c>
      <c r="K2496" t="s">
        <v>13254</v>
      </c>
      <c r="L2496">
        <v>5</v>
      </c>
      <c r="M2496">
        <v>1</v>
      </c>
      <c r="N2496" t="s">
        <v>165</v>
      </c>
      <c r="O2496" t="s">
        <v>479</v>
      </c>
      <c r="P2496">
        <v>0</v>
      </c>
      <c r="Q2496" t="s">
        <v>51</v>
      </c>
      <c r="R2496" t="s">
        <v>51</v>
      </c>
      <c r="S2496" t="s">
        <v>14310</v>
      </c>
      <c r="T2496">
        <v>0.65642655422072416</v>
      </c>
      <c r="U2496">
        <v>22</v>
      </c>
      <c r="V2496" t="s">
        <v>15481</v>
      </c>
      <c r="W2496" t="s">
        <v>15481</v>
      </c>
      <c r="X2496" t="s">
        <v>13243</v>
      </c>
      <c r="Y2496" s="102">
        <v>45993.385736689816</v>
      </c>
    </row>
    <row r="2497" spans="1:25" x14ac:dyDescent="0.25">
      <c r="A2497">
        <v>4132</v>
      </c>
      <c r="B2497" t="s">
        <v>6865</v>
      </c>
      <c r="C2497" t="s">
        <v>6866</v>
      </c>
      <c r="D2497" t="s">
        <v>6863</v>
      </c>
      <c r="E2497" t="s">
        <v>638</v>
      </c>
      <c r="F2497" t="s">
        <v>6766</v>
      </c>
      <c r="G2497" t="s">
        <v>6867</v>
      </c>
      <c r="H2497">
        <v>1972</v>
      </c>
      <c r="I2497" t="s">
        <v>15450</v>
      </c>
      <c r="J2497" t="s">
        <v>51</v>
      </c>
      <c r="K2497" t="s">
        <v>15442</v>
      </c>
      <c r="L2497">
        <v>0</v>
      </c>
      <c r="M2497">
        <v>2</v>
      </c>
      <c r="N2497" t="s">
        <v>59</v>
      </c>
      <c r="O2497" t="s">
        <v>116</v>
      </c>
      <c r="P2497">
        <v>0</v>
      </c>
      <c r="Q2497" t="s">
        <v>51</v>
      </c>
      <c r="R2497" t="s">
        <v>51</v>
      </c>
      <c r="S2497" t="s">
        <v>14310</v>
      </c>
      <c r="T2497">
        <v>1.0732340029879353</v>
      </c>
      <c r="U2497">
        <v>55</v>
      </c>
      <c r="V2497" t="s">
        <v>15481</v>
      </c>
      <c r="W2497" t="s">
        <v>15481</v>
      </c>
      <c r="X2497" t="s">
        <v>13243</v>
      </c>
      <c r="Y2497" s="102">
        <v>45993.385736689816</v>
      </c>
    </row>
    <row r="2498" spans="1:25" x14ac:dyDescent="0.25">
      <c r="A2498">
        <v>4133</v>
      </c>
      <c r="B2498" t="s">
        <v>6868</v>
      </c>
      <c r="C2498" t="s">
        <v>6869</v>
      </c>
      <c r="D2498" t="s">
        <v>5040</v>
      </c>
      <c r="E2498" t="s">
        <v>638</v>
      </c>
      <c r="F2498" t="s">
        <v>6766</v>
      </c>
      <c r="G2498" t="s">
        <v>6870</v>
      </c>
      <c r="H2498">
        <v>2009</v>
      </c>
      <c r="I2498" t="s">
        <v>15441</v>
      </c>
      <c r="J2498" t="s">
        <v>2211</v>
      </c>
      <c r="K2498" t="s">
        <v>13256</v>
      </c>
      <c r="L2498">
        <v>0</v>
      </c>
      <c r="M2498">
        <v>1</v>
      </c>
      <c r="N2498" t="s">
        <v>49</v>
      </c>
      <c r="O2498" t="s">
        <v>2759</v>
      </c>
      <c r="P2498">
        <v>0</v>
      </c>
      <c r="Q2498" t="s">
        <v>51</v>
      </c>
      <c r="R2498" t="s">
        <v>51</v>
      </c>
      <c r="S2498" t="s">
        <v>14311</v>
      </c>
      <c r="T2498">
        <v>2.6992239097133233</v>
      </c>
      <c r="U2498">
        <v>63.5</v>
      </c>
      <c r="V2498" t="s">
        <v>15481</v>
      </c>
      <c r="W2498" t="s">
        <v>15481</v>
      </c>
      <c r="X2498" t="s">
        <v>13243</v>
      </c>
      <c r="Y2498" s="102">
        <v>45993.385736689816</v>
      </c>
    </row>
    <row r="2499" spans="1:25" x14ac:dyDescent="0.25">
      <c r="A2499">
        <v>4134</v>
      </c>
      <c r="B2499" t="s">
        <v>6871</v>
      </c>
      <c r="C2499" t="s">
        <v>6872</v>
      </c>
      <c r="D2499" t="s">
        <v>6873</v>
      </c>
      <c r="E2499" t="s">
        <v>638</v>
      </c>
      <c r="F2499" t="s">
        <v>6766</v>
      </c>
      <c r="G2499" t="s">
        <v>6874</v>
      </c>
      <c r="H2499">
        <v>1972</v>
      </c>
      <c r="I2499" t="s">
        <v>15450</v>
      </c>
      <c r="J2499" t="s">
        <v>51</v>
      </c>
      <c r="K2499" t="s">
        <v>15442</v>
      </c>
      <c r="L2499">
        <v>0</v>
      </c>
      <c r="M2499">
        <v>1</v>
      </c>
      <c r="N2499" t="s">
        <v>59</v>
      </c>
      <c r="O2499" t="s">
        <v>116</v>
      </c>
      <c r="P2499">
        <v>0</v>
      </c>
      <c r="Q2499" t="s">
        <v>51</v>
      </c>
      <c r="R2499" t="s">
        <v>51</v>
      </c>
      <c r="S2499" t="s">
        <v>14312</v>
      </c>
      <c r="T2499">
        <v>1.0738666592439343</v>
      </c>
      <c r="U2499">
        <v>27</v>
      </c>
      <c r="V2499" t="s">
        <v>15481</v>
      </c>
      <c r="W2499" t="s">
        <v>15481</v>
      </c>
      <c r="X2499" t="s">
        <v>13243</v>
      </c>
      <c r="Y2499" s="102">
        <v>45993.385736689816</v>
      </c>
    </row>
    <row r="2500" spans="1:25" x14ac:dyDescent="0.25">
      <c r="A2500">
        <v>4135</v>
      </c>
      <c r="B2500" t="s">
        <v>6875</v>
      </c>
      <c r="C2500" t="s">
        <v>2880</v>
      </c>
      <c r="D2500" t="s">
        <v>6876</v>
      </c>
      <c r="E2500" t="s">
        <v>638</v>
      </c>
      <c r="F2500" t="s">
        <v>6766</v>
      </c>
      <c r="G2500" t="s">
        <v>6877</v>
      </c>
      <c r="H2500">
        <v>1972</v>
      </c>
      <c r="I2500" t="s">
        <v>15450</v>
      </c>
      <c r="J2500" t="s">
        <v>2179</v>
      </c>
      <c r="K2500" t="s">
        <v>13344</v>
      </c>
      <c r="L2500">
        <v>6</v>
      </c>
      <c r="M2500">
        <v>1</v>
      </c>
      <c r="N2500" t="s">
        <v>59</v>
      </c>
      <c r="O2500" t="s">
        <v>50</v>
      </c>
      <c r="P2500">
        <v>0</v>
      </c>
      <c r="Q2500" t="s">
        <v>51</v>
      </c>
      <c r="R2500" t="s">
        <v>51</v>
      </c>
      <c r="S2500" t="s">
        <v>14313</v>
      </c>
      <c r="T2500">
        <v>7.0628466671332726E-2</v>
      </c>
      <c r="U2500">
        <v>26</v>
      </c>
      <c r="V2500" t="s">
        <v>15481</v>
      </c>
      <c r="W2500" t="s">
        <v>15481</v>
      </c>
      <c r="X2500" t="s">
        <v>13243</v>
      </c>
      <c r="Y2500" s="102">
        <v>45993.385736689816</v>
      </c>
    </row>
    <row r="2501" spans="1:25" x14ac:dyDescent="0.25">
      <c r="A2501">
        <v>4136</v>
      </c>
      <c r="B2501" t="s">
        <v>6878</v>
      </c>
      <c r="C2501" t="s">
        <v>6879</v>
      </c>
      <c r="D2501" t="s">
        <v>6880</v>
      </c>
      <c r="E2501" t="s">
        <v>638</v>
      </c>
      <c r="F2501" t="s">
        <v>6766</v>
      </c>
      <c r="G2501" t="s">
        <v>6881</v>
      </c>
      <c r="H2501">
        <v>1994</v>
      </c>
      <c r="I2501" t="s">
        <v>15440</v>
      </c>
      <c r="J2501" t="s">
        <v>928</v>
      </c>
      <c r="K2501" t="s">
        <v>13254</v>
      </c>
      <c r="L2501">
        <v>5.5</v>
      </c>
      <c r="M2501">
        <v>1</v>
      </c>
      <c r="N2501" t="s">
        <v>928</v>
      </c>
      <c r="O2501" t="s">
        <v>65</v>
      </c>
      <c r="P2501">
        <v>0</v>
      </c>
      <c r="Q2501" t="s">
        <v>51</v>
      </c>
      <c r="R2501" t="s">
        <v>51</v>
      </c>
      <c r="S2501" t="s">
        <v>14314</v>
      </c>
      <c r="T2501">
        <v>0.78554008532290076</v>
      </c>
      <c r="U2501">
        <v>25.6</v>
      </c>
      <c r="V2501" t="s">
        <v>15481</v>
      </c>
      <c r="W2501" t="s">
        <v>15481</v>
      </c>
      <c r="X2501" t="s">
        <v>13243</v>
      </c>
      <c r="Y2501" s="102">
        <v>45993.385736689816</v>
      </c>
    </row>
    <row r="2502" spans="1:25" x14ac:dyDescent="0.25">
      <c r="A2502">
        <v>4137</v>
      </c>
      <c r="B2502" t="s">
        <v>6882</v>
      </c>
      <c r="C2502" t="s">
        <v>6883</v>
      </c>
      <c r="D2502" t="s">
        <v>6884</v>
      </c>
      <c r="E2502" t="s">
        <v>638</v>
      </c>
      <c r="F2502" t="s">
        <v>6766</v>
      </c>
      <c r="G2502" t="s">
        <v>6885</v>
      </c>
      <c r="H2502">
        <v>1970</v>
      </c>
      <c r="I2502" t="s">
        <v>15450</v>
      </c>
      <c r="J2502" t="s">
        <v>51</v>
      </c>
      <c r="K2502" t="s">
        <v>15442</v>
      </c>
      <c r="L2502">
        <v>3</v>
      </c>
      <c r="M2502">
        <v>1</v>
      </c>
      <c r="N2502" t="s">
        <v>59</v>
      </c>
      <c r="O2502" t="s">
        <v>116</v>
      </c>
      <c r="P2502">
        <v>0</v>
      </c>
      <c r="Q2502" t="s">
        <v>51</v>
      </c>
      <c r="R2502" t="s">
        <v>51</v>
      </c>
      <c r="S2502" t="s">
        <v>14315</v>
      </c>
      <c r="T2502">
        <v>1.7862307597781375</v>
      </c>
      <c r="U2502">
        <v>25</v>
      </c>
      <c r="V2502" t="s">
        <v>15481</v>
      </c>
      <c r="W2502" t="s">
        <v>15481</v>
      </c>
      <c r="X2502" t="s">
        <v>13243</v>
      </c>
      <c r="Y2502" s="102">
        <v>45993.385736689816</v>
      </c>
    </row>
    <row r="2503" spans="1:25" x14ac:dyDescent="0.25">
      <c r="A2503">
        <v>4138</v>
      </c>
      <c r="B2503" t="s">
        <v>6886</v>
      </c>
      <c r="C2503" t="s">
        <v>6887</v>
      </c>
      <c r="D2503" t="s">
        <v>6888</v>
      </c>
      <c r="E2503" t="s">
        <v>638</v>
      </c>
      <c r="F2503" t="s">
        <v>6766</v>
      </c>
      <c r="G2503" t="s">
        <v>6889</v>
      </c>
      <c r="H2503">
        <v>2000</v>
      </c>
      <c r="I2503" t="s">
        <v>15440</v>
      </c>
      <c r="J2503" t="s">
        <v>48</v>
      </c>
      <c r="K2503" t="s">
        <v>13251</v>
      </c>
      <c r="L2503">
        <v>0</v>
      </c>
      <c r="M2503">
        <v>4</v>
      </c>
      <c r="N2503" t="s">
        <v>49</v>
      </c>
      <c r="O2503" t="s">
        <v>50</v>
      </c>
      <c r="P2503">
        <v>0</v>
      </c>
      <c r="Q2503" t="s">
        <v>51</v>
      </c>
      <c r="R2503" t="s">
        <v>51</v>
      </c>
      <c r="S2503" t="s">
        <v>14316</v>
      </c>
      <c r="T2503">
        <v>0.59305932994395105</v>
      </c>
      <c r="U2503">
        <v>335.6</v>
      </c>
      <c r="V2503" t="s">
        <v>15481</v>
      </c>
      <c r="W2503" t="s">
        <v>15481</v>
      </c>
      <c r="X2503" t="s">
        <v>13243</v>
      </c>
      <c r="Y2503" s="102">
        <v>45993.385736689816</v>
      </c>
    </row>
    <row r="2504" spans="1:25" x14ac:dyDescent="0.25">
      <c r="A2504">
        <v>4139</v>
      </c>
      <c r="B2504" t="s">
        <v>6890</v>
      </c>
      <c r="C2504" t="s">
        <v>6891</v>
      </c>
      <c r="D2504" t="s">
        <v>6888</v>
      </c>
      <c r="E2504" t="s">
        <v>638</v>
      </c>
      <c r="F2504" t="s">
        <v>6766</v>
      </c>
      <c r="G2504" t="s">
        <v>6889</v>
      </c>
      <c r="H2504">
        <v>1984</v>
      </c>
      <c r="I2504" t="s">
        <v>15450</v>
      </c>
      <c r="J2504" t="s">
        <v>2211</v>
      </c>
      <c r="K2504" t="s">
        <v>13254</v>
      </c>
      <c r="L2504">
        <v>5.25</v>
      </c>
      <c r="M2504">
        <v>3</v>
      </c>
      <c r="N2504" t="s">
        <v>165</v>
      </c>
      <c r="O2504" t="s">
        <v>2759</v>
      </c>
      <c r="P2504">
        <v>0</v>
      </c>
      <c r="Q2504" t="s">
        <v>51</v>
      </c>
      <c r="R2504" t="s">
        <v>51</v>
      </c>
      <c r="S2504" t="s">
        <v>14316</v>
      </c>
      <c r="T2504">
        <v>0.88088786172325184</v>
      </c>
      <c r="U2504">
        <v>90</v>
      </c>
      <c r="V2504" t="s">
        <v>15481</v>
      </c>
      <c r="W2504" t="s">
        <v>15481</v>
      </c>
      <c r="X2504" t="s">
        <v>13243</v>
      </c>
      <c r="Y2504" s="102">
        <v>45993.385736689816</v>
      </c>
    </row>
    <row r="2505" spans="1:25" x14ac:dyDescent="0.25">
      <c r="A2505">
        <v>4140</v>
      </c>
      <c r="B2505" t="s">
        <v>6892</v>
      </c>
      <c r="C2505" t="s">
        <v>6893</v>
      </c>
      <c r="D2505" t="s">
        <v>6894</v>
      </c>
      <c r="E2505" t="s">
        <v>638</v>
      </c>
      <c r="F2505" t="s">
        <v>6766</v>
      </c>
      <c r="G2505" t="s">
        <v>6889</v>
      </c>
      <c r="H2505">
        <v>1982</v>
      </c>
      <c r="I2505" t="s">
        <v>15440</v>
      </c>
      <c r="J2505" t="s">
        <v>2211</v>
      </c>
      <c r="K2505" t="s">
        <v>13254</v>
      </c>
      <c r="L2505">
        <v>2</v>
      </c>
      <c r="M2505">
        <v>3</v>
      </c>
      <c r="N2505" t="s">
        <v>49</v>
      </c>
      <c r="O2505" t="s">
        <v>479</v>
      </c>
      <c r="P2505">
        <v>0</v>
      </c>
      <c r="Q2505" t="s">
        <v>51</v>
      </c>
      <c r="R2505" t="s">
        <v>51</v>
      </c>
      <c r="S2505" t="s">
        <v>14316</v>
      </c>
      <c r="T2505">
        <v>1.1677347942126519</v>
      </c>
      <c r="U2505">
        <v>210.9</v>
      </c>
      <c r="V2505" t="s">
        <v>15481</v>
      </c>
      <c r="W2505" t="s">
        <v>15481</v>
      </c>
      <c r="X2505" t="s">
        <v>13243</v>
      </c>
      <c r="Y2505" s="102">
        <v>45993.385736689816</v>
      </c>
    </row>
    <row r="2506" spans="1:25" x14ac:dyDescent="0.25">
      <c r="A2506">
        <v>4141</v>
      </c>
      <c r="B2506" t="s">
        <v>6895</v>
      </c>
      <c r="C2506" t="s">
        <v>6896</v>
      </c>
      <c r="D2506" t="s">
        <v>6894</v>
      </c>
      <c r="E2506" t="s">
        <v>638</v>
      </c>
      <c r="F2506" t="s">
        <v>6766</v>
      </c>
      <c r="G2506" t="s">
        <v>6897</v>
      </c>
      <c r="H2506">
        <v>1984</v>
      </c>
      <c r="I2506" t="s">
        <v>15450</v>
      </c>
      <c r="J2506" t="s">
        <v>2211</v>
      </c>
      <c r="K2506" t="s">
        <v>13254</v>
      </c>
      <c r="L2506">
        <v>3</v>
      </c>
      <c r="M2506">
        <v>2</v>
      </c>
      <c r="N2506" t="s">
        <v>49</v>
      </c>
      <c r="O2506" t="s">
        <v>2759</v>
      </c>
      <c r="P2506">
        <v>0</v>
      </c>
      <c r="Q2506" t="s">
        <v>51</v>
      </c>
      <c r="R2506" t="s">
        <v>51</v>
      </c>
      <c r="S2506" t="s">
        <v>14316</v>
      </c>
      <c r="T2506">
        <v>1.8505073799652076</v>
      </c>
      <c r="U2506">
        <v>60</v>
      </c>
      <c r="V2506" t="s">
        <v>15481</v>
      </c>
      <c r="W2506" t="s">
        <v>15481</v>
      </c>
      <c r="X2506" t="s">
        <v>13243</v>
      </c>
      <c r="Y2506" s="102">
        <v>45993.385736689816</v>
      </c>
    </row>
    <row r="2507" spans="1:25" x14ac:dyDescent="0.25">
      <c r="A2507">
        <v>4142</v>
      </c>
      <c r="B2507" t="s">
        <v>6898</v>
      </c>
      <c r="C2507" t="s">
        <v>6899</v>
      </c>
      <c r="D2507" t="s">
        <v>6900</v>
      </c>
      <c r="E2507" t="s">
        <v>638</v>
      </c>
      <c r="F2507" t="s">
        <v>6766</v>
      </c>
      <c r="G2507" t="s">
        <v>6901</v>
      </c>
      <c r="H2507">
        <v>1977</v>
      </c>
      <c r="I2507" t="s">
        <v>15440</v>
      </c>
      <c r="J2507" t="s">
        <v>48</v>
      </c>
      <c r="K2507" t="s">
        <v>13251</v>
      </c>
      <c r="L2507">
        <v>0</v>
      </c>
      <c r="M2507">
        <v>2</v>
      </c>
      <c r="N2507" t="s">
        <v>59</v>
      </c>
      <c r="O2507" t="s">
        <v>50</v>
      </c>
      <c r="P2507">
        <v>0</v>
      </c>
      <c r="Q2507" t="s">
        <v>51</v>
      </c>
      <c r="R2507" t="s">
        <v>51</v>
      </c>
      <c r="S2507" t="s">
        <v>14317</v>
      </c>
      <c r="T2507">
        <v>0.54321143395991389</v>
      </c>
      <c r="U2507">
        <v>39</v>
      </c>
      <c r="V2507" t="s">
        <v>15481</v>
      </c>
      <c r="W2507" t="s">
        <v>15481</v>
      </c>
      <c r="X2507" t="s">
        <v>13243</v>
      </c>
      <c r="Y2507" s="102">
        <v>45993.385736689816</v>
      </c>
    </row>
    <row r="2508" spans="1:25" x14ac:dyDescent="0.25">
      <c r="A2508">
        <v>4144</v>
      </c>
      <c r="B2508" t="s">
        <v>6903</v>
      </c>
      <c r="C2508" t="s">
        <v>6904</v>
      </c>
      <c r="D2508" t="s">
        <v>2816</v>
      </c>
      <c r="E2508" t="s">
        <v>638</v>
      </c>
      <c r="F2508" t="s">
        <v>6766</v>
      </c>
      <c r="G2508" t="s">
        <v>6905</v>
      </c>
      <c r="H2508">
        <v>1964</v>
      </c>
      <c r="I2508" t="s">
        <v>15450</v>
      </c>
      <c r="J2508" t="s">
        <v>2211</v>
      </c>
      <c r="K2508" t="s">
        <v>13254</v>
      </c>
      <c r="L2508">
        <v>3</v>
      </c>
      <c r="M2508">
        <v>1</v>
      </c>
      <c r="N2508" t="s">
        <v>49</v>
      </c>
      <c r="O2508" t="s">
        <v>2759</v>
      </c>
      <c r="P2508">
        <v>0</v>
      </c>
      <c r="Q2508" t="s">
        <v>51</v>
      </c>
      <c r="R2508" t="s">
        <v>51</v>
      </c>
      <c r="S2508" t="s">
        <v>14318</v>
      </c>
      <c r="T2508">
        <v>1.1485540560850107</v>
      </c>
      <c r="U2508">
        <v>37.1</v>
      </c>
      <c r="V2508" t="s">
        <v>15481</v>
      </c>
      <c r="W2508" t="s">
        <v>15481</v>
      </c>
      <c r="X2508" t="s">
        <v>13243</v>
      </c>
      <c r="Y2508" s="102">
        <v>45993.385736689816</v>
      </c>
    </row>
    <row r="2509" spans="1:25" x14ac:dyDescent="0.25">
      <c r="A2509">
        <v>4145</v>
      </c>
      <c r="B2509" t="s">
        <v>6906</v>
      </c>
      <c r="C2509" t="s">
        <v>6907</v>
      </c>
      <c r="D2509" t="s">
        <v>15632</v>
      </c>
      <c r="E2509" t="s">
        <v>638</v>
      </c>
      <c r="F2509" t="s">
        <v>6766</v>
      </c>
      <c r="G2509" t="s">
        <v>6908</v>
      </c>
      <c r="H2509">
        <v>1992</v>
      </c>
      <c r="I2509" t="s">
        <v>15440</v>
      </c>
      <c r="J2509" t="s">
        <v>2211</v>
      </c>
      <c r="K2509" t="s">
        <v>13254</v>
      </c>
      <c r="L2509">
        <v>0.5</v>
      </c>
      <c r="M2509">
        <v>1</v>
      </c>
      <c r="N2509" t="s">
        <v>49</v>
      </c>
      <c r="O2509" t="s">
        <v>2759</v>
      </c>
      <c r="P2509">
        <v>0</v>
      </c>
      <c r="Q2509" t="s">
        <v>51</v>
      </c>
      <c r="R2509" t="s">
        <v>51</v>
      </c>
      <c r="S2509" t="s">
        <v>14319</v>
      </c>
      <c r="T2509">
        <v>0.29780084346195224</v>
      </c>
      <c r="U2509">
        <v>57</v>
      </c>
      <c r="V2509" t="s">
        <v>15481</v>
      </c>
      <c r="W2509" t="s">
        <v>15481</v>
      </c>
      <c r="X2509" t="s">
        <v>13243</v>
      </c>
      <c r="Y2509" s="102">
        <v>45993.385736689816</v>
      </c>
    </row>
    <row r="2510" spans="1:25" x14ac:dyDescent="0.25">
      <c r="A2510">
        <v>4146</v>
      </c>
      <c r="B2510" t="s">
        <v>6909</v>
      </c>
      <c r="C2510" t="s">
        <v>6910</v>
      </c>
      <c r="D2510" t="s">
        <v>6911</v>
      </c>
      <c r="E2510" t="s">
        <v>638</v>
      </c>
      <c r="F2510" t="s">
        <v>6766</v>
      </c>
      <c r="G2510" t="s">
        <v>6827</v>
      </c>
      <c r="H2510">
        <v>1986</v>
      </c>
      <c r="I2510" t="s">
        <v>15450</v>
      </c>
      <c r="J2510" t="s">
        <v>2211</v>
      </c>
      <c r="K2510" t="s">
        <v>13254</v>
      </c>
      <c r="L2510">
        <v>3</v>
      </c>
      <c r="M2510">
        <v>2</v>
      </c>
      <c r="N2510" t="s">
        <v>165</v>
      </c>
      <c r="O2510" t="s">
        <v>2759</v>
      </c>
      <c r="P2510">
        <v>0</v>
      </c>
      <c r="Q2510" t="s">
        <v>51</v>
      </c>
      <c r="R2510" t="s">
        <v>51</v>
      </c>
      <c r="S2510" t="s">
        <v>14320</v>
      </c>
      <c r="T2510">
        <v>0.67579448579218537</v>
      </c>
      <c r="U2510">
        <v>52</v>
      </c>
      <c r="V2510" t="s">
        <v>15481</v>
      </c>
      <c r="W2510" t="s">
        <v>15481</v>
      </c>
      <c r="X2510" t="s">
        <v>13243</v>
      </c>
      <c r="Y2510" s="102">
        <v>45993.385736689816</v>
      </c>
    </row>
    <row r="2511" spans="1:25" x14ac:dyDescent="0.25">
      <c r="A2511">
        <v>4147</v>
      </c>
      <c r="B2511" t="s">
        <v>6912</v>
      </c>
      <c r="C2511" t="s">
        <v>6913</v>
      </c>
      <c r="D2511" t="s">
        <v>6914</v>
      </c>
      <c r="E2511" t="s">
        <v>638</v>
      </c>
      <c r="F2511" t="s">
        <v>6766</v>
      </c>
      <c r="G2511" t="s">
        <v>6915</v>
      </c>
      <c r="H2511">
        <v>1988</v>
      </c>
      <c r="I2511" t="s">
        <v>15450</v>
      </c>
      <c r="J2511" t="s">
        <v>2211</v>
      </c>
      <c r="K2511" t="s">
        <v>13344</v>
      </c>
      <c r="L2511">
        <v>2</v>
      </c>
      <c r="M2511">
        <v>2</v>
      </c>
      <c r="N2511" t="s">
        <v>165</v>
      </c>
      <c r="O2511" t="s">
        <v>2759</v>
      </c>
      <c r="P2511">
        <v>0</v>
      </c>
      <c r="Q2511" t="s">
        <v>51</v>
      </c>
      <c r="R2511" t="s">
        <v>51</v>
      </c>
      <c r="S2511" t="s">
        <v>14320</v>
      </c>
      <c r="T2511">
        <v>1.9566953822896125</v>
      </c>
      <c r="U2511">
        <v>58</v>
      </c>
      <c r="V2511" t="s">
        <v>15481</v>
      </c>
      <c r="W2511" t="s">
        <v>15481</v>
      </c>
      <c r="X2511" t="s">
        <v>13243</v>
      </c>
      <c r="Y2511" s="102">
        <v>45993.385736689816</v>
      </c>
    </row>
    <row r="2512" spans="1:25" x14ac:dyDescent="0.25">
      <c r="A2512">
        <v>4148</v>
      </c>
      <c r="B2512" t="s">
        <v>6916</v>
      </c>
      <c r="C2512" t="s">
        <v>6917</v>
      </c>
      <c r="D2512" t="s">
        <v>6918</v>
      </c>
      <c r="E2512" t="s">
        <v>638</v>
      </c>
      <c r="F2512" t="s">
        <v>6766</v>
      </c>
      <c r="G2512" t="s">
        <v>6830</v>
      </c>
      <c r="H2512">
        <v>1972</v>
      </c>
      <c r="I2512" t="s">
        <v>15450</v>
      </c>
      <c r="J2512" t="s">
        <v>51</v>
      </c>
      <c r="K2512" t="s">
        <v>15442</v>
      </c>
      <c r="L2512">
        <v>2</v>
      </c>
      <c r="M2512">
        <v>1</v>
      </c>
      <c r="N2512" t="s">
        <v>59</v>
      </c>
      <c r="O2512" t="s">
        <v>116</v>
      </c>
      <c r="P2512">
        <v>0</v>
      </c>
      <c r="Q2512" t="s">
        <v>51</v>
      </c>
      <c r="R2512" t="s">
        <v>51</v>
      </c>
      <c r="S2512" t="s">
        <v>14321</v>
      </c>
      <c r="T2512">
        <v>0.56959926236764669</v>
      </c>
      <c r="U2512">
        <v>32</v>
      </c>
      <c r="V2512" t="s">
        <v>15481</v>
      </c>
      <c r="W2512" t="s">
        <v>15481</v>
      </c>
      <c r="X2512" t="s">
        <v>13243</v>
      </c>
      <c r="Y2512" s="102">
        <v>45993.385736689816</v>
      </c>
    </row>
    <row r="2513" spans="1:25" x14ac:dyDescent="0.25">
      <c r="A2513">
        <v>4149</v>
      </c>
      <c r="B2513" t="s">
        <v>6919</v>
      </c>
      <c r="C2513" t="s">
        <v>6920</v>
      </c>
      <c r="D2513" t="s">
        <v>6911</v>
      </c>
      <c r="E2513" t="s">
        <v>638</v>
      </c>
      <c r="F2513" t="s">
        <v>6766</v>
      </c>
      <c r="G2513" t="s">
        <v>6870</v>
      </c>
      <c r="H2513">
        <v>1984</v>
      </c>
      <c r="I2513" t="s">
        <v>15440</v>
      </c>
      <c r="J2513" t="s">
        <v>2211</v>
      </c>
      <c r="K2513" t="s">
        <v>13254</v>
      </c>
      <c r="L2513">
        <v>4</v>
      </c>
      <c r="M2513">
        <v>2</v>
      </c>
      <c r="N2513" t="s">
        <v>49</v>
      </c>
      <c r="O2513" t="s">
        <v>2759</v>
      </c>
      <c r="P2513">
        <v>0</v>
      </c>
      <c r="Q2513" t="s">
        <v>51</v>
      </c>
      <c r="R2513" t="s">
        <v>51</v>
      </c>
      <c r="S2513" t="s">
        <v>14322</v>
      </c>
      <c r="T2513">
        <v>1.2608416210132418</v>
      </c>
      <c r="U2513">
        <v>38</v>
      </c>
      <c r="V2513" t="s">
        <v>15481</v>
      </c>
      <c r="W2513" t="s">
        <v>15481</v>
      </c>
      <c r="X2513" t="s">
        <v>13243</v>
      </c>
      <c r="Y2513" s="102">
        <v>45993.385736689816</v>
      </c>
    </row>
    <row r="2514" spans="1:25" x14ac:dyDescent="0.25">
      <c r="A2514">
        <v>4150</v>
      </c>
      <c r="B2514" t="s">
        <v>6921</v>
      </c>
      <c r="C2514" t="s">
        <v>6922</v>
      </c>
      <c r="D2514" t="s">
        <v>6923</v>
      </c>
      <c r="E2514" t="s">
        <v>638</v>
      </c>
      <c r="F2514" t="s">
        <v>6766</v>
      </c>
      <c r="G2514" t="s">
        <v>6924</v>
      </c>
      <c r="H2514">
        <v>1917</v>
      </c>
      <c r="I2514" t="s">
        <v>15448</v>
      </c>
      <c r="J2514" t="s">
        <v>928</v>
      </c>
      <c r="K2514" t="s">
        <v>928</v>
      </c>
      <c r="L2514">
        <v>0</v>
      </c>
      <c r="M2514">
        <v>1</v>
      </c>
      <c r="N2514" t="s">
        <v>59</v>
      </c>
      <c r="O2514" t="s">
        <v>2278</v>
      </c>
      <c r="P2514">
        <v>0</v>
      </c>
      <c r="Q2514" t="s">
        <v>51</v>
      </c>
      <c r="R2514" t="s">
        <v>51</v>
      </c>
      <c r="S2514" t="s">
        <v>14323</v>
      </c>
      <c r="T2514">
        <v>8.0549024277454873</v>
      </c>
      <c r="U2514">
        <v>164</v>
      </c>
      <c r="V2514" t="s">
        <v>15481</v>
      </c>
      <c r="W2514" t="s">
        <v>15481</v>
      </c>
      <c r="X2514" t="s">
        <v>13243</v>
      </c>
      <c r="Y2514" s="102">
        <v>45993.385736689816</v>
      </c>
    </row>
    <row r="2515" spans="1:25" x14ac:dyDescent="0.25">
      <c r="A2515">
        <v>4151</v>
      </c>
      <c r="B2515" t="s">
        <v>6925</v>
      </c>
      <c r="C2515" t="s">
        <v>6926</v>
      </c>
      <c r="D2515" t="s">
        <v>6923</v>
      </c>
      <c r="E2515" t="s">
        <v>638</v>
      </c>
      <c r="F2515" t="s">
        <v>6766</v>
      </c>
      <c r="G2515" t="s">
        <v>6927</v>
      </c>
      <c r="H2515">
        <v>1972</v>
      </c>
      <c r="I2515" t="s">
        <v>15440</v>
      </c>
      <c r="J2515" t="s">
        <v>51</v>
      </c>
      <c r="K2515" t="s">
        <v>15442</v>
      </c>
      <c r="L2515">
        <v>24</v>
      </c>
      <c r="M2515">
        <v>1</v>
      </c>
      <c r="N2515" t="s">
        <v>59</v>
      </c>
      <c r="O2515" t="s">
        <v>116</v>
      </c>
      <c r="P2515">
        <v>0</v>
      </c>
      <c r="Q2515" t="s">
        <v>51</v>
      </c>
      <c r="R2515" t="s">
        <v>51</v>
      </c>
      <c r="S2515" t="s">
        <v>14323</v>
      </c>
      <c r="T2515">
        <v>2.6695309787723884</v>
      </c>
      <c r="U2515">
        <v>33</v>
      </c>
      <c r="V2515" t="s">
        <v>15481</v>
      </c>
      <c r="W2515" t="s">
        <v>15481</v>
      </c>
      <c r="X2515" t="s">
        <v>13243</v>
      </c>
      <c r="Y2515" s="102">
        <v>45993.385736689816</v>
      </c>
    </row>
    <row r="2516" spans="1:25" x14ac:dyDescent="0.25">
      <c r="A2516">
        <v>4152</v>
      </c>
      <c r="B2516" t="s">
        <v>6928</v>
      </c>
      <c r="C2516" t="s">
        <v>6929</v>
      </c>
      <c r="D2516" t="s">
        <v>6930</v>
      </c>
      <c r="E2516" t="s">
        <v>638</v>
      </c>
      <c r="F2516" t="s">
        <v>6766</v>
      </c>
      <c r="G2516" t="s">
        <v>6931</v>
      </c>
      <c r="H2516">
        <v>1947</v>
      </c>
      <c r="I2516" t="s">
        <v>15450</v>
      </c>
      <c r="J2516" t="s">
        <v>928</v>
      </c>
      <c r="K2516" t="s">
        <v>13254</v>
      </c>
      <c r="L2516">
        <v>5</v>
      </c>
      <c r="M2516">
        <v>1</v>
      </c>
      <c r="N2516" t="s">
        <v>59</v>
      </c>
      <c r="O2516" t="s">
        <v>475</v>
      </c>
      <c r="P2516">
        <v>2</v>
      </c>
      <c r="Q2516" t="s">
        <v>928</v>
      </c>
      <c r="R2516" t="s">
        <v>50</v>
      </c>
      <c r="S2516" t="s">
        <v>14324</v>
      </c>
      <c r="T2516">
        <v>13.737056813167905</v>
      </c>
      <c r="U2516">
        <v>84</v>
      </c>
      <c r="V2516" t="s">
        <v>15481</v>
      </c>
      <c r="W2516" t="s">
        <v>15481</v>
      </c>
      <c r="X2516" t="s">
        <v>13243</v>
      </c>
      <c r="Y2516" s="102">
        <v>45993.385736689816</v>
      </c>
    </row>
    <row r="2517" spans="1:25" x14ac:dyDescent="0.25">
      <c r="A2517">
        <v>4154</v>
      </c>
      <c r="B2517" t="s">
        <v>6932</v>
      </c>
      <c r="C2517" t="s">
        <v>6933</v>
      </c>
      <c r="D2517" t="s">
        <v>6934</v>
      </c>
      <c r="E2517" t="s">
        <v>638</v>
      </c>
      <c r="F2517" t="s">
        <v>6766</v>
      </c>
      <c r="G2517" t="s">
        <v>6935</v>
      </c>
      <c r="H2517">
        <v>2010</v>
      </c>
      <c r="I2517" t="s">
        <v>15440</v>
      </c>
      <c r="J2517" t="s">
        <v>2211</v>
      </c>
      <c r="K2517" t="s">
        <v>13256</v>
      </c>
      <c r="L2517">
        <v>0</v>
      </c>
      <c r="M2517">
        <v>1</v>
      </c>
      <c r="N2517" t="s">
        <v>49</v>
      </c>
      <c r="O2517" t="s">
        <v>2759</v>
      </c>
      <c r="P2517">
        <v>0</v>
      </c>
      <c r="Q2517" t="s">
        <v>51</v>
      </c>
      <c r="R2517" t="s">
        <v>51</v>
      </c>
      <c r="S2517" t="s">
        <v>14325</v>
      </c>
      <c r="T2517">
        <v>9.0298693342258485</v>
      </c>
      <c r="U2517">
        <v>41</v>
      </c>
      <c r="V2517" t="s">
        <v>15481</v>
      </c>
      <c r="W2517" t="s">
        <v>15481</v>
      </c>
      <c r="X2517" t="s">
        <v>13243</v>
      </c>
      <c r="Y2517" s="102">
        <v>45993.385736689816</v>
      </c>
    </row>
    <row r="2518" spans="1:25" x14ac:dyDescent="0.25">
      <c r="A2518">
        <v>4155</v>
      </c>
      <c r="B2518" t="s">
        <v>6936</v>
      </c>
      <c r="C2518" t="s">
        <v>6937</v>
      </c>
      <c r="D2518" t="s">
        <v>6934</v>
      </c>
      <c r="E2518" t="s">
        <v>638</v>
      </c>
      <c r="F2518" t="s">
        <v>6766</v>
      </c>
      <c r="G2518" t="s">
        <v>6935</v>
      </c>
      <c r="H2518">
        <v>1972</v>
      </c>
      <c r="I2518" t="s">
        <v>15450</v>
      </c>
      <c r="J2518" t="s">
        <v>51</v>
      </c>
      <c r="K2518" t="s">
        <v>15442</v>
      </c>
      <c r="L2518">
        <v>13</v>
      </c>
      <c r="M2518">
        <v>1</v>
      </c>
      <c r="N2518" t="s">
        <v>59</v>
      </c>
      <c r="O2518" t="s">
        <v>116</v>
      </c>
      <c r="P2518">
        <v>0</v>
      </c>
      <c r="Q2518" t="s">
        <v>51</v>
      </c>
      <c r="R2518" t="s">
        <v>51</v>
      </c>
      <c r="S2518" t="s">
        <v>14325</v>
      </c>
      <c r="T2518">
        <v>9.1656653708954288</v>
      </c>
      <c r="U2518">
        <v>27</v>
      </c>
      <c r="V2518" t="s">
        <v>15481</v>
      </c>
      <c r="W2518" t="s">
        <v>15481</v>
      </c>
      <c r="X2518" t="s">
        <v>13243</v>
      </c>
      <c r="Y2518" s="102">
        <v>45993.385736689816</v>
      </c>
    </row>
    <row r="2519" spans="1:25" x14ac:dyDescent="0.25">
      <c r="A2519">
        <v>4156</v>
      </c>
      <c r="B2519" t="s">
        <v>6938</v>
      </c>
      <c r="C2519" t="s">
        <v>6939</v>
      </c>
      <c r="D2519" t="s">
        <v>6940</v>
      </c>
      <c r="E2519" t="s">
        <v>638</v>
      </c>
      <c r="F2519" t="s">
        <v>6766</v>
      </c>
      <c r="G2519" t="s">
        <v>6833</v>
      </c>
      <c r="H2519">
        <v>1979</v>
      </c>
      <c r="I2519" t="s">
        <v>15450</v>
      </c>
      <c r="J2519" t="s">
        <v>2211</v>
      </c>
      <c r="K2519" t="s">
        <v>13344</v>
      </c>
      <c r="L2519">
        <v>2</v>
      </c>
      <c r="M2519">
        <v>1</v>
      </c>
      <c r="N2519" t="s">
        <v>49</v>
      </c>
      <c r="O2519" t="s">
        <v>2759</v>
      </c>
      <c r="P2519">
        <v>0</v>
      </c>
      <c r="Q2519" t="s">
        <v>51</v>
      </c>
      <c r="R2519" t="s">
        <v>51</v>
      </c>
      <c r="S2519" t="s">
        <v>14326</v>
      </c>
      <c r="T2519">
        <v>1.2393222875504468</v>
      </c>
      <c r="U2519">
        <v>29.8</v>
      </c>
      <c r="V2519" t="s">
        <v>15481</v>
      </c>
      <c r="W2519" t="s">
        <v>15481</v>
      </c>
      <c r="X2519" t="s">
        <v>13243</v>
      </c>
      <c r="Y2519" s="102">
        <v>45993.385736689816</v>
      </c>
    </row>
    <row r="2520" spans="1:25" x14ac:dyDescent="0.25">
      <c r="A2520">
        <v>4157</v>
      </c>
      <c r="B2520" t="s">
        <v>6941</v>
      </c>
      <c r="C2520" t="s">
        <v>6942</v>
      </c>
      <c r="D2520" t="s">
        <v>15633</v>
      </c>
      <c r="E2520" t="s">
        <v>638</v>
      </c>
      <c r="F2520" t="s">
        <v>6766</v>
      </c>
      <c r="G2520" t="s">
        <v>6943</v>
      </c>
      <c r="H2520">
        <v>1972</v>
      </c>
      <c r="I2520" t="s">
        <v>15450</v>
      </c>
      <c r="J2520" t="s">
        <v>51</v>
      </c>
      <c r="K2520" t="s">
        <v>15442</v>
      </c>
      <c r="L2520">
        <v>21.5</v>
      </c>
      <c r="M2520">
        <v>1</v>
      </c>
      <c r="N2520" t="s">
        <v>59</v>
      </c>
      <c r="O2520" t="s">
        <v>116</v>
      </c>
      <c r="P2520">
        <v>0</v>
      </c>
      <c r="Q2520" t="s">
        <v>51</v>
      </c>
      <c r="R2520" t="s">
        <v>51</v>
      </c>
      <c r="S2520" t="s">
        <v>14327</v>
      </c>
      <c r="T2520">
        <v>0.12802576550209577</v>
      </c>
      <c r="U2520">
        <v>32</v>
      </c>
      <c r="V2520" t="s">
        <v>15481</v>
      </c>
      <c r="W2520" t="s">
        <v>15481</v>
      </c>
      <c r="X2520" t="s">
        <v>13243</v>
      </c>
      <c r="Y2520" s="102">
        <v>45993.385736689816</v>
      </c>
    </row>
    <row r="2521" spans="1:25" x14ac:dyDescent="0.25">
      <c r="A2521">
        <v>4158</v>
      </c>
      <c r="B2521" t="s">
        <v>6944</v>
      </c>
      <c r="C2521" t="s">
        <v>6945</v>
      </c>
      <c r="D2521" t="s">
        <v>6946</v>
      </c>
      <c r="E2521" t="s">
        <v>638</v>
      </c>
      <c r="F2521" t="s">
        <v>6766</v>
      </c>
      <c r="G2521" t="s">
        <v>6947</v>
      </c>
      <c r="H2521">
        <v>1975</v>
      </c>
      <c r="I2521" t="s">
        <v>15450</v>
      </c>
      <c r="J2521" t="s">
        <v>2179</v>
      </c>
      <c r="K2521" t="s">
        <v>13254</v>
      </c>
      <c r="L2521">
        <v>2</v>
      </c>
      <c r="M2521">
        <v>2</v>
      </c>
      <c r="N2521" t="s">
        <v>73</v>
      </c>
      <c r="O2521" t="s">
        <v>50</v>
      </c>
      <c r="P2521">
        <v>0</v>
      </c>
      <c r="Q2521" t="s">
        <v>51</v>
      </c>
      <c r="R2521" t="s">
        <v>51</v>
      </c>
      <c r="S2521" t="s">
        <v>14328</v>
      </c>
      <c r="T2521">
        <v>0.60993872705049657</v>
      </c>
      <c r="U2521">
        <v>41</v>
      </c>
      <c r="V2521" t="s">
        <v>15481</v>
      </c>
      <c r="W2521" t="s">
        <v>15481</v>
      </c>
      <c r="X2521" t="s">
        <v>13243</v>
      </c>
      <c r="Y2521" s="102">
        <v>45993.385736689816</v>
      </c>
    </row>
    <row r="2522" spans="1:25" x14ac:dyDescent="0.25">
      <c r="A2522">
        <v>4162</v>
      </c>
      <c r="B2522" t="s">
        <v>15634</v>
      </c>
      <c r="C2522" t="s">
        <v>9776</v>
      </c>
      <c r="D2522" t="s">
        <v>15635</v>
      </c>
      <c r="E2522" t="s">
        <v>638</v>
      </c>
      <c r="F2522" t="s">
        <v>6766</v>
      </c>
      <c r="G2522" t="s">
        <v>6948</v>
      </c>
      <c r="H2522">
        <v>2021</v>
      </c>
      <c r="I2522" t="s">
        <v>15441</v>
      </c>
      <c r="J2522" t="s">
        <v>2211</v>
      </c>
      <c r="K2522" t="s">
        <v>13256</v>
      </c>
      <c r="L2522">
        <v>0</v>
      </c>
      <c r="M2522">
        <v>1</v>
      </c>
      <c r="N2522" t="s">
        <v>165</v>
      </c>
      <c r="O2522" t="s">
        <v>479</v>
      </c>
      <c r="P2522">
        <v>0</v>
      </c>
      <c r="Q2522" t="s">
        <v>51</v>
      </c>
      <c r="R2522" t="s">
        <v>51</v>
      </c>
      <c r="S2522" t="s">
        <v>14329</v>
      </c>
      <c r="T2522">
        <v>0.53883178352255567</v>
      </c>
      <c r="U2522">
        <v>105</v>
      </c>
      <c r="V2522" t="s">
        <v>15481</v>
      </c>
      <c r="W2522" t="s">
        <v>15481</v>
      </c>
      <c r="X2522" t="s">
        <v>13243</v>
      </c>
      <c r="Y2522" s="102">
        <v>45993.385736689816</v>
      </c>
    </row>
    <row r="2523" spans="1:25" x14ac:dyDescent="0.25">
      <c r="A2523">
        <v>4163</v>
      </c>
      <c r="B2523" t="s">
        <v>6949</v>
      </c>
      <c r="C2523" t="s">
        <v>6950</v>
      </c>
      <c r="D2523" t="s">
        <v>6951</v>
      </c>
      <c r="E2523" t="s">
        <v>638</v>
      </c>
      <c r="F2523" t="s">
        <v>6766</v>
      </c>
      <c r="G2523" t="s">
        <v>6952</v>
      </c>
      <c r="H2523">
        <v>1991</v>
      </c>
      <c r="I2523" t="s">
        <v>15440</v>
      </c>
      <c r="J2523" t="s">
        <v>2211</v>
      </c>
      <c r="K2523" t="s">
        <v>13254</v>
      </c>
      <c r="L2523">
        <v>2</v>
      </c>
      <c r="M2523">
        <v>1</v>
      </c>
      <c r="N2523" t="s">
        <v>49</v>
      </c>
      <c r="O2523" t="s">
        <v>479</v>
      </c>
      <c r="P2523">
        <v>0</v>
      </c>
      <c r="Q2523" t="s">
        <v>51</v>
      </c>
      <c r="R2523" t="s">
        <v>51</v>
      </c>
      <c r="S2523" t="s">
        <v>14330</v>
      </c>
      <c r="T2523">
        <v>3.5579347823793803</v>
      </c>
      <c r="U2523">
        <v>78</v>
      </c>
      <c r="V2523" t="s">
        <v>15481</v>
      </c>
      <c r="W2523" t="s">
        <v>15481</v>
      </c>
      <c r="X2523" t="s">
        <v>13243</v>
      </c>
      <c r="Y2523" s="102">
        <v>45993.385736689816</v>
      </c>
    </row>
    <row r="2524" spans="1:25" x14ac:dyDescent="0.25">
      <c r="A2524">
        <v>4166</v>
      </c>
      <c r="B2524" t="s">
        <v>6953</v>
      </c>
      <c r="C2524" t="s">
        <v>6954</v>
      </c>
      <c r="D2524" t="s">
        <v>6955</v>
      </c>
      <c r="E2524" t="s">
        <v>638</v>
      </c>
      <c r="F2524" t="s">
        <v>6766</v>
      </c>
      <c r="G2524" t="s">
        <v>6956</v>
      </c>
      <c r="H2524">
        <v>1962</v>
      </c>
      <c r="I2524" t="s">
        <v>15440</v>
      </c>
      <c r="J2524" t="s">
        <v>48</v>
      </c>
      <c r="K2524" t="s">
        <v>13254</v>
      </c>
      <c r="L2524">
        <v>0.5</v>
      </c>
      <c r="M2524">
        <v>3</v>
      </c>
      <c r="N2524" t="s">
        <v>49</v>
      </c>
      <c r="O2524" t="s">
        <v>50</v>
      </c>
      <c r="P2524">
        <v>0</v>
      </c>
      <c r="Q2524" t="s">
        <v>51</v>
      </c>
      <c r="R2524" t="s">
        <v>51</v>
      </c>
      <c r="S2524" t="s">
        <v>14331</v>
      </c>
      <c r="T2524">
        <v>0.18487670276088708</v>
      </c>
      <c r="U2524">
        <v>197.9</v>
      </c>
      <c r="V2524" t="s">
        <v>15481</v>
      </c>
      <c r="W2524" t="s">
        <v>15481</v>
      </c>
      <c r="X2524" t="s">
        <v>13243</v>
      </c>
      <c r="Y2524" s="102">
        <v>45993.385736689816</v>
      </c>
    </row>
    <row r="2525" spans="1:25" x14ac:dyDescent="0.25">
      <c r="A2525">
        <v>4167</v>
      </c>
      <c r="B2525" t="s">
        <v>6957</v>
      </c>
      <c r="C2525" t="s">
        <v>6958</v>
      </c>
      <c r="D2525" t="s">
        <v>6955</v>
      </c>
      <c r="E2525" t="s">
        <v>638</v>
      </c>
      <c r="F2525" t="s">
        <v>6766</v>
      </c>
      <c r="G2525" t="s">
        <v>6959</v>
      </c>
      <c r="H2525">
        <v>1962</v>
      </c>
      <c r="I2525" t="s">
        <v>15440</v>
      </c>
      <c r="J2525" t="s">
        <v>48</v>
      </c>
      <c r="K2525" t="s">
        <v>13254</v>
      </c>
      <c r="L2525">
        <v>1</v>
      </c>
      <c r="M2525">
        <v>3</v>
      </c>
      <c r="N2525" t="s">
        <v>49</v>
      </c>
      <c r="O2525" t="s">
        <v>50</v>
      </c>
      <c r="P2525">
        <v>0</v>
      </c>
      <c r="Q2525" t="s">
        <v>51</v>
      </c>
      <c r="R2525" t="s">
        <v>51</v>
      </c>
      <c r="S2525" t="s">
        <v>14331</v>
      </c>
      <c r="T2525">
        <v>0.73737145388736924</v>
      </c>
      <c r="U2525">
        <v>174.2</v>
      </c>
      <c r="V2525" t="s">
        <v>15481</v>
      </c>
      <c r="W2525" t="s">
        <v>15481</v>
      </c>
      <c r="X2525" t="s">
        <v>13243</v>
      </c>
      <c r="Y2525" s="102">
        <v>45993.385736689816</v>
      </c>
    </row>
    <row r="2526" spans="1:25" x14ac:dyDescent="0.25">
      <c r="A2526">
        <v>4168</v>
      </c>
      <c r="B2526" t="s">
        <v>6960</v>
      </c>
      <c r="C2526" t="s">
        <v>6961</v>
      </c>
      <c r="D2526" t="s">
        <v>6962</v>
      </c>
      <c r="E2526" t="s">
        <v>638</v>
      </c>
      <c r="F2526" t="s">
        <v>6766</v>
      </c>
      <c r="G2526" t="s">
        <v>6963</v>
      </c>
      <c r="H2526">
        <v>2004</v>
      </c>
      <c r="I2526" t="s">
        <v>15440</v>
      </c>
      <c r="J2526" t="s">
        <v>48</v>
      </c>
      <c r="K2526" t="s">
        <v>13251</v>
      </c>
      <c r="L2526">
        <v>0</v>
      </c>
      <c r="M2526">
        <v>1</v>
      </c>
      <c r="N2526" t="s">
        <v>59</v>
      </c>
      <c r="O2526" t="s">
        <v>50</v>
      </c>
      <c r="P2526">
        <v>0</v>
      </c>
      <c r="Q2526" t="s">
        <v>51</v>
      </c>
      <c r="R2526" t="s">
        <v>51</v>
      </c>
      <c r="S2526" t="s">
        <v>14332</v>
      </c>
      <c r="T2526">
        <v>14.464188881578217</v>
      </c>
      <c r="U2526">
        <v>204.4</v>
      </c>
      <c r="V2526" t="s">
        <v>15481</v>
      </c>
      <c r="W2526" t="s">
        <v>15481</v>
      </c>
      <c r="X2526" t="s">
        <v>13243</v>
      </c>
      <c r="Y2526" s="102">
        <v>45993.385736689816</v>
      </c>
    </row>
    <row r="2527" spans="1:25" x14ac:dyDescent="0.25">
      <c r="A2527">
        <v>4174</v>
      </c>
      <c r="B2527" t="s">
        <v>6964</v>
      </c>
      <c r="C2527" t="s">
        <v>6965</v>
      </c>
      <c r="D2527" t="s">
        <v>6923</v>
      </c>
      <c r="E2527" t="s">
        <v>638</v>
      </c>
      <c r="F2527" t="s">
        <v>6766</v>
      </c>
      <c r="G2527" t="s">
        <v>6966</v>
      </c>
      <c r="H2527">
        <v>1918</v>
      </c>
      <c r="I2527" t="s">
        <v>15440</v>
      </c>
      <c r="J2527" t="s">
        <v>48</v>
      </c>
      <c r="K2527" t="s">
        <v>13256</v>
      </c>
      <c r="L2527">
        <v>0</v>
      </c>
      <c r="M2527">
        <v>2</v>
      </c>
      <c r="N2527" t="s">
        <v>59</v>
      </c>
      <c r="O2527" t="s">
        <v>50</v>
      </c>
      <c r="P2527">
        <v>0</v>
      </c>
      <c r="Q2527" t="s">
        <v>51</v>
      </c>
      <c r="R2527" t="s">
        <v>51</v>
      </c>
      <c r="S2527" t="s">
        <v>14333</v>
      </c>
      <c r="T2527">
        <v>3.4800389899061774</v>
      </c>
      <c r="U2527">
        <v>61</v>
      </c>
      <c r="V2527" t="s">
        <v>15481</v>
      </c>
      <c r="W2527" t="s">
        <v>15481</v>
      </c>
      <c r="X2527" t="s">
        <v>13243</v>
      </c>
      <c r="Y2527" s="102">
        <v>45993.385736689816</v>
      </c>
    </row>
    <row r="2528" spans="1:25" x14ac:dyDescent="0.25">
      <c r="A2528">
        <v>4175</v>
      </c>
      <c r="B2528" t="s">
        <v>6967</v>
      </c>
      <c r="C2528" t="s">
        <v>6968</v>
      </c>
      <c r="D2528" t="s">
        <v>6969</v>
      </c>
      <c r="E2528" t="s">
        <v>638</v>
      </c>
      <c r="F2528" t="s">
        <v>6766</v>
      </c>
      <c r="G2528" t="s">
        <v>6966</v>
      </c>
      <c r="H2528">
        <v>1977</v>
      </c>
      <c r="I2528" t="s">
        <v>15440</v>
      </c>
      <c r="J2528" t="s">
        <v>48</v>
      </c>
      <c r="K2528" t="s">
        <v>13254</v>
      </c>
      <c r="L2528">
        <v>2</v>
      </c>
      <c r="M2528">
        <v>1</v>
      </c>
      <c r="N2528" t="s">
        <v>49</v>
      </c>
      <c r="O2528" t="s">
        <v>479</v>
      </c>
      <c r="P2528">
        <v>0</v>
      </c>
      <c r="Q2528" t="s">
        <v>51</v>
      </c>
      <c r="R2528" t="s">
        <v>51</v>
      </c>
      <c r="S2528" t="s">
        <v>14334</v>
      </c>
      <c r="T2528">
        <v>0.57954625854274244</v>
      </c>
      <c r="U2528">
        <v>78.400000000000006</v>
      </c>
      <c r="V2528" t="s">
        <v>15481</v>
      </c>
      <c r="W2528" t="s">
        <v>15481</v>
      </c>
      <c r="X2528" t="s">
        <v>13243</v>
      </c>
      <c r="Y2528" s="102">
        <v>45993.385736689816</v>
      </c>
    </row>
    <row r="2529" spans="1:25" x14ac:dyDescent="0.25">
      <c r="A2529">
        <v>4188</v>
      </c>
      <c r="B2529" t="s">
        <v>6970</v>
      </c>
      <c r="C2529" t="s">
        <v>6971</v>
      </c>
      <c r="D2529" t="s">
        <v>6972</v>
      </c>
      <c r="E2529" t="s">
        <v>1820</v>
      </c>
      <c r="F2529" t="s">
        <v>6973</v>
      </c>
      <c r="G2529" t="s">
        <v>6974</v>
      </c>
      <c r="H2529">
        <v>2007</v>
      </c>
      <c r="I2529" t="s">
        <v>15450</v>
      </c>
      <c r="J2529" t="s">
        <v>2211</v>
      </c>
      <c r="K2529" t="s">
        <v>13251</v>
      </c>
      <c r="L2529">
        <v>0</v>
      </c>
      <c r="M2529">
        <v>1</v>
      </c>
      <c r="N2529" t="s">
        <v>49</v>
      </c>
      <c r="O2529" t="s">
        <v>479</v>
      </c>
      <c r="P2529">
        <v>0</v>
      </c>
      <c r="Q2529" t="s">
        <v>51</v>
      </c>
      <c r="R2529" t="s">
        <v>51</v>
      </c>
      <c r="S2529" t="s">
        <v>14335</v>
      </c>
      <c r="T2529">
        <v>3.0328676513447537</v>
      </c>
      <c r="U2529">
        <v>53.1</v>
      </c>
      <c r="V2529" t="s">
        <v>15481</v>
      </c>
      <c r="W2529" t="s">
        <v>15481</v>
      </c>
      <c r="X2529" t="s">
        <v>13243</v>
      </c>
      <c r="Y2529" s="102">
        <v>45993.385736689816</v>
      </c>
    </row>
    <row r="2530" spans="1:25" x14ac:dyDescent="0.25">
      <c r="A2530">
        <v>4189</v>
      </c>
      <c r="B2530" t="s">
        <v>6975</v>
      </c>
      <c r="C2530" t="s">
        <v>6976</v>
      </c>
      <c r="D2530" t="s">
        <v>6972</v>
      </c>
      <c r="E2530" t="s">
        <v>1820</v>
      </c>
      <c r="F2530" t="s">
        <v>6973</v>
      </c>
      <c r="G2530" t="s">
        <v>6977</v>
      </c>
      <c r="H2530">
        <v>1945</v>
      </c>
      <c r="I2530" t="s">
        <v>15440</v>
      </c>
      <c r="J2530" t="s">
        <v>2179</v>
      </c>
      <c r="K2530" t="s">
        <v>13254</v>
      </c>
      <c r="L2530">
        <v>6.5</v>
      </c>
      <c r="M2530">
        <v>2</v>
      </c>
      <c r="N2530" t="s">
        <v>73</v>
      </c>
      <c r="O2530" t="s">
        <v>50</v>
      </c>
      <c r="P2530">
        <v>0</v>
      </c>
      <c r="Q2530" t="s">
        <v>51</v>
      </c>
      <c r="R2530" t="s">
        <v>51</v>
      </c>
      <c r="S2530" t="s">
        <v>14335</v>
      </c>
      <c r="T2530">
        <v>4.6784512651153891</v>
      </c>
      <c r="U2530">
        <v>57.1</v>
      </c>
      <c r="V2530" t="s">
        <v>15481</v>
      </c>
      <c r="W2530" t="s">
        <v>15481</v>
      </c>
      <c r="X2530" t="s">
        <v>13243</v>
      </c>
      <c r="Y2530" s="102">
        <v>45993.385736689816</v>
      </c>
    </row>
    <row r="2531" spans="1:25" x14ac:dyDescent="0.25">
      <c r="A2531">
        <v>4190</v>
      </c>
      <c r="B2531" t="s">
        <v>6978</v>
      </c>
      <c r="C2531" t="s">
        <v>6979</v>
      </c>
      <c r="D2531" t="s">
        <v>6972</v>
      </c>
      <c r="E2531" t="s">
        <v>1820</v>
      </c>
      <c r="F2531" t="s">
        <v>6973</v>
      </c>
      <c r="G2531" t="s">
        <v>6980</v>
      </c>
      <c r="H2531">
        <v>1983</v>
      </c>
      <c r="I2531" t="s">
        <v>15450</v>
      </c>
      <c r="J2531" t="s">
        <v>2211</v>
      </c>
      <c r="K2531" t="s">
        <v>13251</v>
      </c>
      <c r="L2531">
        <v>0</v>
      </c>
      <c r="M2531">
        <v>1</v>
      </c>
      <c r="N2531" t="s">
        <v>49</v>
      </c>
      <c r="O2531" t="s">
        <v>2759</v>
      </c>
      <c r="P2531">
        <v>0</v>
      </c>
      <c r="Q2531" t="s">
        <v>51</v>
      </c>
      <c r="R2531" t="s">
        <v>51</v>
      </c>
      <c r="S2531" t="s">
        <v>14335</v>
      </c>
      <c r="T2531">
        <v>14.123454896519602</v>
      </c>
      <c r="U2531">
        <v>50</v>
      </c>
      <c r="V2531" t="s">
        <v>15481</v>
      </c>
      <c r="W2531" t="s">
        <v>15481</v>
      </c>
      <c r="X2531" t="s">
        <v>13243</v>
      </c>
      <c r="Y2531" s="102">
        <v>45993.385736689816</v>
      </c>
    </row>
    <row r="2532" spans="1:25" x14ac:dyDescent="0.25">
      <c r="A2532">
        <v>4191</v>
      </c>
      <c r="B2532" t="s">
        <v>6981</v>
      </c>
      <c r="C2532" t="s">
        <v>6982</v>
      </c>
      <c r="D2532" t="s">
        <v>2680</v>
      </c>
      <c r="E2532" t="s">
        <v>1820</v>
      </c>
      <c r="F2532" t="s">
        <v>6973</v>
      </c>
      <c r="G2532" t="s">
        <v>6983</v>
      </c>
      <c r="H2532">
        <v>2008</v>
      </c>
      <c r="I2532" t="s">
        <v>15450</v>
      </c>
      <c r="J2532" t="s">
        <v>2211</v>
      </c>
      <c r="K2532" t="s">
        <v>13251</v>
      </c>
      <c r="L2532">
        <v>0</v>
      </c>
      <c r="M2532">
        <v>1</v>
      </c>
      <c r="N2532" t="s">
        <v>49</v>
      </c>
      <c r="O2532" t="s">
        <v>479</v>
      </c>
      <c r="P2532">
        <v>0</v>
      </c>
      <c r="Q2532" t="s">
        <v>51</v>
      </c>
      <c r="R2532" t="s">
        <v>51</v>
      </c>
      <c r="S2532" t="s">
        <v>14336</v>
      </c>
      <c r="T2532">
        <v>2.4450830929904024</v>
      </c>
      <c r="U2532">
        <v>99.9</v>
      </c>
      <c r="V2532" t="s">
        <v>15481</v>
      </c>
      <c r="W2532" t="s">
        <v>15481</v>
      </c>
      <c r="X2532" t="s">
        <v>13243</v>
      </c>
      <c r="Y2532" s="102">
        <v>45993.385736689816</v>
      </c>
    </row>
    <row r="2533" spans="1:25" x14ac:dyDescent="0.25">
      <c r="A2533">
        <v>4192</v>
      </c>
      <c r="B2533" t="s">
        <v>6984</v>
      </c>
      <c r="C2533" t="s">
        <v>6985</v>
      </c>
      <c r="D2533" t="s">
        <v>2680</v>
      </c>
      <c r="E2533" t="s">
        <v>1820</v>
      </c>
      <c r="F2533" t="s">
        <v>6973</v>
      </c>
      <c r="G2533" t="s">
        <v>6986</v>
      </c>
      <c r="H2533">
        <v>1985</v>
      </c>
      <c r="I2533" t="s">
        <v>15440</v>
      </c>
      <c r="J2533" t="s">
        <v>2211</v>
      </c>
      <c r="K2533" t="s">
        <v>13344</v>
      </c>
      <c r="L2533">
        <v>0</v>
      </c>
      <c r="M2533">
        <v>1</v>
      </c>
      <c r="N2533" t="s">
        <v>49</v>
      </c>
      <c r="O2533" t="s">
        <v>479</v>
      </c>
      <c r="P2533">
        <v>0</v>
      </c>
      <c r="Q2533" t="s">
        <v>51</v>
      </c>
      <c r="R2533" t="s">
        <v>51</v>
      </c>
      <c r="S2533" t="s">
        <v>14336</v>
      </c>
      <c r="T2533">
        <v>10.978845573843341</v>
      </c>
      <c r="U2533">
        <v>40</v>
      </c>
      <c r="V2533" t="s">
        <v>15481</v>
      </c>
      <c r="W2533" t="s">
        <v>15481</v>
      </c>
      <c r="X2533" t="s">
        <v>13243</v>
      </c>
      <c r="Y2533" s="102">
        <v>45993.385736689816</v>
      </c>
    </row>
    <row r="2534" spans="1:25" x14ac:dyDescent="0.25">
      <c r="A2534">
        <v>4194</v>
      </c>
      <c r="B2534" t="s">
        <v>6988</v>
      </c>
      <c r="C2534" t="s">
        <v>6989</v>
      </c>
      <c r="D2534" t="s">
        <v>3777</v>
      </c>
      <c r="E2534" t="s">
        <v>1820</v>
      </c>
      <c r="F2534" t="s">
        <v>6973</v>
      </c>
      <c r="G2534" t="s">
        <v>6987</v>
      </c>
      <c r="H2534">
        <v>1993</v>
      </c>
      <c r="I2534" t="s">
        <v>15440</v>
      </c>
      <c r="J2534" t="s">
        <v>48</v>
      </c>
      <c r="K2534" t="s">
        <v>13251</v>
      </c>
      <c r="L2534">
        <v>0</v>
      </c>
      <c r="M2534">
        <v>1</v>
      </c>
      <c r="N2534" t="s">
        <v>49</v>
      </c>
      <c r="O2534" t="s">
        <v>50</v>
      </c>
      <c r="P2534">
        <v>0</v>
      </c>
      <c r="Q2534" t="s">
        <v>51</v>
      </c>
      <c r="R2534" t="s">
        <v>51</v>
      </c>
      <c r="S2534" t="s">
        <v>14337</v>
      </c>
      <c r="T2534">
        <v>4.8736835067018998</v>
      </c>
      <c r="U2534">
        <v>84.5</v>
      </c>
      <c r="V2534" t="s">
        <v>15481</v>
      </c>
      <c r="W2534" t="s">
        <v>15481</v>
      </c>
      <c r="X2534" t="s">
        <v>13243</v>
      </c>
      <c r="Y2534" s="102">
        <v>45993.385736689816</v>
      </c>
    </row>
    <row r="2535" spans="1:25" x14ac:dyDescent="0.25">
      <c r="A2535">
        <v>4195</v>
      </c>
      <c r="B2535" t="s">
        <v>6990</v>
      </c>
      <c r="C2535" t="s">
        <v>6991</v>
      </c>
      <c r="D2535" t="s">
        <v>2685</v>
      </c>
      <c r="E2535" t="s">
        <v>1820</v>
      </c>
      <c r="F2535" t="s">
        <v>6973</v>
      </c>
      <c r="G2535" t="s">
        <v>6992</v>
      </c>
      <c r="H2535">
        <v>2004</v>
      </c>
      <c r="I2535" t="s">
        <v>15450</v>
      </c>
      <c r="J2535" t="s">
        <v>2211</v>
      </c>
      <c r="K2535" t="s">
        <v>13251</v>
      </c>
      <c r="L2535">
        <v>0</v>
      </c>
      <c r="M2535">
        <v>1</v>
      </c>
      <c r="N2535" t="s">
        <v>49</v>
      </c>
      <c r="O2535" t="s">
        <v>479</v>
      </c>
      <c r="P2535">
        <v>0</v>
      </c>
      <c r="Q2535" t="s">
        <v>51</v>
      </c>
      <c r="R2535" t="s">
        <v>51</v>
      </c>
      <c r="S2535" t="s">
        <v>14338</v>
      </c>
      <c r="T2535">
        <v>2.2750853965194797</v>
      </c>
      <c r="U2535">
        <v>61.8</v>
      </c>
      <c r="V2535" t="s">
        <v>15481</v>
      </c>
      <c r="W2535" t="s">
        <v>15481</v>
      </c>
      <c r="X2535" t="s">
        <v>13243</v>
      </c>
      <c r="Y2535" s="102">
        <v>45993.385736689816</v>
      </c>
    </row>
    <row r="2536" spans="1:25" x14ac:dyDescent="0.25">
      <c r="A2536">
        <v>4196</v>
      </c>
      <c r="B2536" t="s">
        <v>15636</v>
      </c>
      <c r="C2536" t="s">
        <v>15637</v>
      </c>
      <c r="D2536" t="s">
        <v>4734</v>
      </c>
      <c r="E2536" t="s">
        <v>1820</v>
      </c>
      <c r="F2536" t="s">
        <v>6973</v>
      </c>
      <c r="G2536" t="s">
        <v>6993</v>
      </c>
      <c r="H2536">
        <v>2021</v>
      </c>
      <c r="I2536" t="s">
        <v>15441</v>
      </c>
      <c r="J2536" t="s">
        <v>2211</v>
      </c>
      <c r="K2536" t="s">
        <v>13256</v>
      </c>
      <c r="L2536">
        <v>0</v>
      </c>
      <c r="M2536">
        <v>1</v>
      </c>
      <c r="N2536" t="s">
        <v>49</v>
      </c>
      <c r="O2536" t="s">
        <v>479</v>
      </c>
      <c r="P2536">
        <v>0</v>
      </c>
      <c r="Q2536" t="s">
        <v>51</v>
      </c>
      <c r="R2536" t="s">
        <v>51</v>
      </c>
      <c r="S2536" t="s">
        <v>14339</v>
      </c>
      <c r="T2536">
        <v>0.32336135480426642</v>
      </c>
      <c r="U2536">
        <v>62.75</v>
      </c>
      <c r="V2536" t="s">
        <v>15481</v>
      </c>
      <c r="W2536" t="s">
        <v>15481</v>
      </c>
      <c r="X2536" t="s">
        <v>13243</v>
      </c>
      <c r="Y2536" s="102">
        <v>45993.385736689816</v>
      </c>
    </row>
    <row r="2537" spans="1:25" x14ac:dyDescent="0.25">
      <c r="A2537">
        <v>4197</v>
      </c>
      <c r="B2537" t="s">
        <v>6994</v>
      </c>
      <c r="C2537" t="s">
        <v>15638</v>
      </c>
      <c r="D2537" t="s">
        <v>15639</v>
      </c>
      <c r="E2537" t="s">
        <v>1820</v>
      </c>
      <c r="F2537" t="s">
        <v>6973</v>
      </c>
      <c r="G2537" t="s">
        <v>6995</v>
      </c>
      <c r="H2537">
        <v>1998</v>
      </c>
      <c r="I2537" t="s">
        <v>15440</v>
      </c>
      <c r="J2537" t="s">
        <v>2211</v>
      </c>
      <c r="K2537" t="s">
        <v>13344</v>
      </c>
      <c r="L2537">
        <v>0</v>
      </c>
      <c r="M2537">
        <v>1</v>
      </c>
      <c r="N2537" t="s">
        <v>49</v>
      </c>
      <c r="O2537" t="s">
        <v>479</v>
      </c>
      <c r="P2537">
        <v>0</v>
      </c>
      <c r="Q2537" t="s">
        <v>51</v>
      </c>
      <c r="R2537" t="s">
        <v>51</v>
      </c>
      <c r="S2537" t="s">
        <v>14339</v>
      </c>
      <c r="T2537">
        <v>8.1610949017471484</v>
      </c>
      <c r="U2537">
        <v>75.8</v>
      </c>
      <c r="V2537" t="s">
        <v>15481</v>
      </c>
      <c r="W2537" t="s">
        <v>15481</v>
      </c>
      <c r="X2537" t="s">
        <v>13243</v>
      </c>
      <c r="Y2537" s="102">
        <v>45993.385736689816</v>
      </c>
    </row>
    <row r="2538" spans="1:25" x14ac:dyDescent="0.25">
      <c r="A2538">
        <v>4198</v>
      </c>
      <c r="B2538" t="s">
        <v>6996</v>
      </c>
      <c r="C2538" t="s">
        <v>6997</v>
      </c>
      <c r="D2538" t="s">
        <v>2679</v>
      </c>
      <c r="E2538" t="s">
        <v>1820</v>
      </c>
      <c r="F2538" t="s">
        <v>6973</v>
      </c>
      <c r="G2538" t="s">
        <v>6998</v>
      </c>
      <c r="H2538">
        <v>1994</v>
      </c>
      <c r="I2538" t="s">
        <v>15440</v>
      </c>
      <c r="J2538" t="s">
        <v>2211</v>
      </c>
      <c r="K2538" t="s">
        <v>13344</v>
      </c>
      <c r="L2538">
        <v>0</v>
      </c>
      <c r="M2538">
        <v>1</v>
      </c>
      <c r="N2538" t="s">
        <v>49</v>
      </c>
      <c r="O2538" t="s">
        <v>479</v>
      </c>
      <c r="P2538">
        <v>0</v>
      </c>
      <c r="Q2538" t="s">
        <v>51</v>
      </c>
      <c r="R2538" t="s">
        <v>51</v>
      </c>
      <c r="S2538" t="s">
        <v>14340</v>
      </c>
      <c r="T2538">
        <v>3.3252151805132821</v>
      </c>
      <c r="U2538">
        <v>71</v>
      </c>
      <c r="V2538" t="s">
        <v>15481</v>
      </c>
      <c r="W2538" t="s">
        <v>15481</v>
      </c>
      <c r="X2538" t="s">
        <v>13243</v>
      </c>
      <c r="Y2538" s="102">
        <v>45993.385736689816</v>
      </c>
    </row>
    <row r="2539" spans="1:25" x14ac:dyDescent="0.25">
      <c r="A2539">
        <v>4199</v>
      </c>
      <c r="B2539" t="s">
        <v>6999</v>
      </c>
      <c r="C2539" t="s">
        <v>7000</v>
      </c>
      <c r="D2539" t="s">
        <v>7001</v>
      </c>
      <c r="E2539" t="s">
        <v>1820</v>
      </c>
      <c r="F2539" t="s">
        <v>6973</v>
      </c>
      <c r="G2539" t="s">
        <v>6992</v>
      </c>
      <c r="H2539">
        <v>1997</v>
      </c>
      <c r="I2539" t="s">
        <v>15440</v>
      </c>
      <c r="J2539" t="s">
        <v>2211</v>
      </c>
      <c r="K2539" t="s">
        <v>13251</v>
      </c>
      <c r="L2539">
        <v>0</v>
      </c>
      <c r="M2539">
        <v>1</v>
      </c>
      <c r="N2539" t="s">
        <v>49</v>
      </c>
      <c r="O2539" t="s">
        <v>2759</v>
      </c>
      <c r="P2539">
        <v>0</v>
      </c>
      <c r="Q2539" t="s">
        <v>51</v>
      </c>
      <c r="R2539" t="s">
        <v>51</v>
      </c>
      <c r="S2539" t="s">
        <v>14341</v>
      </c>
      <c r="T2539">
        <v>3.7052002931772123</v>
      </c>
      <c r="U2539">
        <v>40</v>
      </c>
      <c r="V2539" t="s">
        <v>15481</v>
      </c>
      <c r="W2539" t="s">
        <v>15481</v>
      </c>
      <c r="X2539" t="s">
        <v>13243</v>
      </c>
      <c r="Y2539" s="102">
        <v>45993.385736689816</v>
      </c>
    </row>
    <row r="2540" spans="1:25" x14ac:dyDescent="0.25">
      <c r="A2540">
        <v>4200</v>
      </c>
      <c r="B2540" t="s">
        <v>7002</v>
      </c>
      <c r="C2540" t="s">
        <v>7003</v>
      </c>
      <c r="D2540" t="s">
        <v>2686</v>
      </c>
      <c r="E2540" t="s">
        <v>1820</v>
      </c>
      <c r="F2540" t="s">
        <v>6973</v>
      </c>
      <c r="G2540" t="s">
        <v>7004</v>
      </c>
      <c r="H2540">
        <v>2009</v>
      </c>
      <c r="I2540" t="s">
        <v>15450</v>
      </c>
      <c r="J2540" t="s">
        <v>2211</v>
      </c>
      <c r="K2540" t="s">
        <v>13251</v>
      </c>
      <c r="L2540">
        <v>0</v>
      </c>
      <c r="M2540">
        <v>1</v>
      </c>
      <c r="N2540" t="s">
        <v>49</v>
      </c>
      <c r="O2540" t="s">
        <v>479</v>
      </c>
      <c r="P2540">
        <v>0</v>
      </c>
      <c r="Q2540" t="s">
        <v>51</v>
      </c>
      <c r="R2540" t="s">
        <v>51</v>
      </c>
      <c r="S2540" t="s">
        <v>14342</v>
      </c>
      <c r="T2540">
        <v>4.5921065092625595</v>
      </c>
      <c r="U2540">
        <v>81.7</v>
      </c>
      <c r="V2540" t="s">
        <v>15481</v>
      </c>
      <c r="W2540" t="s">
        <v>15481</v>
      </c>
      <c r="X2540" t="s">
        <v>13243</v>
      </c>
      <c r="Y2540" s="102">
        <v>45993.385736689816</v>
      </c>
    </row>
    <row r="2541" spans="1:25" x14ac:dyDescent="0.25">
      <c r="A2541">
        <v>4201</v>
      </c>
      <c r="B2541" t="s">
        <v>7005</v>
      </c>
      <c r="C2541" t="s">
        <v>7006</v>
      </c>
      <c r="D2541" t="s">
        <v>7029</v>
      </c>
      <c r="E2541" t="s">
        <v>1820</v>
      </c>
      <c r="F2541" t="s">
        <v>6973</v>
      </c>
      <c r="G2541" t="s">
        <v>7007</v>
      </c>
      <c r="H2541">
        <v>1997</v>
      </c>
      <c r="I2541" t="s">
        <v>15450</v>
      </c>
      <c r="J2541" t="s">
        <v>2179</v>
      </c>
      <c r="K2541" t="s">
        <v>13344</v>
      </c>
      <c r="L2541">
        <v>4</v>
      </c>
      <c r="M2541">
        <v>1</v>
      </c>
      <c r="N2541" t="s">
        <v>59</v>
      </c>
      <c r="O2541" t="s">
        <v>50</v>
      </c>
      <c r="P2541">
        <v>0</v>
      </c>
      <c r="Q2541" t="s">
        <v>51</v>
      </c>
      <c r="R2541" t="s">
        <v>51</v>
      </c>
      <c r="S2541" t="s">
        <v>14343</v>
      </c>
      <c r="T2541">
        <v>0.94556696249730499</v>
      </c>
      <c r="U2541">
        <v>35</v>
      </c>
      <c r="V2541" t="s">
        <v>15481</v>
      </c>
      <c r="W2541" t="s">
        <v>15481</v>
      </c>
      <c r="X2541" t="s">
        <v>13243</v>
      </c>
      <c r="Y2541" s="102">
        <v>45993.385736689816</v>
      </c>
    </row>
    <row r="2542" spans="1:25" x14ac:dyDescent="0.25">
      <c r="A2542">
        <v>4203</v>
      </c>
      <c r="B2542" t="s">
        <v>7008</v>
      </c>
      <c r="C2542" t="s">
        <v>3711</v>
      </c>
      <c r="D2542" t="s">
        <v>7009</v>
      </c>
      <c r="E2542" t="s">
        <v>1820</v>
      </c>
      <c r="F2542" t="s">
        <v>6973</v>
      </c>
      <c r="G2542" t="s">
        <v>7010</v>
      </c>
      <c r="H2542">
        <v>1992</v>
      </c>
      <c r="I2542" t="s">
        <v>15440</v>
      </c>
      <c r="J2542" t="s">
        <v>2211</v>
      </c>
      <c r="K2542" t="s">
        <v>13251</v>
      </c>
      <c r="L2542">
        <v>1.5</v>
      </c>
      <c r="M2542">
        <v>1</v>
      </c>
      <c r="N2542" t="s">
        <v>49</v>
      </c>
      <c r="O2542" t="s">
        <v>479</v>
      </c>
      <c r="P2542">
        <v>0</v>
      </c>
      <c r="Q2542" t="s">
        <v>51</v>
      </c>
      <c r="R2542" t="s">
        <v>51</v>
      </c>
      <c r="S2542" t="s">
        <v>14344</v>
      </c>
      <c r="T2542">
        <v>2.10424731448561</v>
      </c>
      <c r="U2542">
        <v>36</v>
      </c>
      <c r="V2542" t="s">
        <v>15481</v>
      </c>
      <c r="W2542" t="s">
        <v>15481</v>
      </c>
      <c r="X2542" t="s">
        <v>13243</v>
      </c>
      <c r="Y2542" s="102">
        <v>45993.385736689816</v>
      </c>
    </row>
    <row r="2543" spans="1:25" x14ac:dyDescent="0.25">
      <c r="A2543">
        <v>4206</v>
      </c>
      <c r="B2543" t="s">
        <v>7011</v>
      </c>
      <c r="C2543" t="s">
        <v>7012</v>
      </c>
      <c r="D2543" t="s">
        <v>3794</v>
      </c>
      <c r="E2543" t="s">
        <v>1820</v>
      </c>
      <c r="F2543" t="s">
        <v>6973</v>
      </c>
      <c r="G2543" t="s">
        <v>7013</v>
      </c>
      <c r="H2543">
        <v>1994</v>
      </c>
      <c r="I2543" t="s">
        <v>15440</v>
      </c>
      <c r="J2543" t="s">
        <v>2211</v>
      </c>
      <c r="K2543" t="s">
        <v>13344</v>
      </c>
      <c r="L2543">
        <v>2</v>
      </c>
      <c r="M2543">
        <v>1</v>
      </c>
      <c r="N2543" t="s">
        <v>49</v>
      </c>
      <c r="O2543" t="s">
        <v>479</v>
      </c>
      <c r="P2543">
        <v>0</v>
      </c>
      <c r="Q2543" t="s">
        <v>51</v>
      </c>
      <c r="R2543" t="s">
        <v>51</v>
      </c>
      <c r="S2543" t="s">
        <v>14345</v>
      </c>
      <c r="T2543">
        <v>2.3266730519949235</v>
      </c>
      <c r="U2543">
        <v>36</v>
      </c>
      <c r="V2543" t="s">
        <v>15481</v>
      </c>
      <c r="W2543" t="s">
        <v>15481</v>
      </c>
      <c r="X2543" t="s">
        <v>13243</v>
      </c>
      <c r="Y2543" s="102">
        <v>45993.385736689816</v>
      </c>
    </row>
    <row r="2544" spans="1:25" x14ac:dyDescent="0.25">
      <c r="A2544">
        <v>4207</v>
      </c>
      <c r="B2544" t="s">
        <v>7014</v>
      </c>
      <c r="C2544" t="s">
        <v>7015</v>
      </c>
      <c r="D2544" t="s">
        <v>6335</v>
      </c>
      <c r="E2544" t="s">
        <v>1820</v>
      </c>
      <c r="F2544" t="s">
        <v>6973</v>
      </c>
      <c r="G2544" t="s">
        <v>7016</v>
      </c>
      <c r="H2544">
        <v>1993</v>
      </c>
      <c r="I2544" t="s">
        <v>15440</v>
      </c>
      <c r="J2544" t="s">
        <v>2211</v>
      </c>
      <c r="K2544" t="s">
        <v>13254</v>
      </c>
      <c r="L2544">
        <v>2</v>
      </c>
      <c r="M2544">
        <v>1</v>
      </c>
      <c r="N2544" t="s">
        <v>49</v>
      </c>
      <c r="O2544" t="s">
        <v>479</v>
      </c>
      <c r="P2544">
        <v>0</v>
      </c>
      <c r="Q2544" t="s">
        <v>51</v>
      </c>
      <c r="R2544" t="s">
        <v>51</v>
      </c>
      <c r="S2544" t="s">
        <v>14346</v>
      </c>
      <c r="T2544">
        <v>3.6826802736320454</v>
      </c>
      <c r="U2544">
        <v>60</v>
      </c>
      <c r="V2544" t="s">
        <v>15481</v>
      </c>
      <c r="W2544" t="s">
        <v>15481</v>
      </c>
      <c r="X2544" t="s">
        <v>13243</v>
      </c>
      <c r="Y2544" s="102">
        <v>45993.385736689816</v>
      </c>
    </row>
    <row r="2545" spans="1:25" x14ac:dyDescent="0.25">
      <c r="A2545">
        <v>4208</v>
      </c>
      <c r="B2545" t="s">
        <v>7017</v>
      </c>
      <c r="C2545" t="s">
        <v>7018</v>
      </c>
      <c r="D2545" t="s">
        <v>15640</v>
      </c>
      <c r="E2545" t="s">
        <v>1820</v>
      </c>
      <c r="F2545" t="s">
        <v>6973</v>
      </c>
      <c r="G2545" t="s">
        <v>7019</v>
      </c>
      <c r="H2545">
        <v>2003</v>
      </c>
      <c r="I2545" t="s">
        <v>15450</v>
      </c>
      <c r="J2545" t="s">
        <v>2211</v>
      </c>
      <c r="K2545" t="s">
        <v>13256</v>
      </c>
      <c r="L2545">
        <v>0</v>
      </c>
      <c r="M2545">
        <v>1</v>
      </c>
      <c r="N2545" t="s">
        <v>49</v>
      </c>
      <c r="O2545" t="s">
        <v>479</v>
      </c>
      <c r="P2545">
        <v>0</v>
      </c>
      <c r="Q2545" t="s">
        <v>51</v>
      </c>
      <c r="R2545" t="s">
        <v>51</v>
      </c>
      <c r="S2545" t="s">
        <v>14347</v>
      </c>
      <c r="T2545">
        <v>2.3432790437357611</v>
      </c>
      <c r="U2545">
        <v>90</v>
      </c>
      <c r="V2545" t="s">
        <v>15481</v>
      </c>
      <c r="W2545" t="s">
        <v>15481</v>
      </c>
      <c r="X2545" t="s">
        <v>13243</v>
      </c>
      <c r="Y2545" s="102">
        <v>45993.385736689816</v>
      </c>
    </row>
    <row r="2546" spans="1:25" x14ac:dyDescent="0.25">
      <c r="A2546">
        <v>4209</v>
      </c>
      <c r="B2546" t="s">
        <v>7020</v>
      </c>
      <c r="C2546" t="s">
        <v>7021</v>
      </c>
      <c r="D2546" t="s">
        <v>3418</v>
      </c>
      <c r="E2546" t="s">
        <v>1820</v>
      </c>
      <c r="F2546" t="s">
        <v>6973</v>
      </c>
      <c r="G2546" t="s">
        <v>7022</v>
      </c>
      <c r="H2546">
        <v>1997</v>
      </c>
      <c r="I2546" t="s">
        <v>15450</v>
      </c>
      <c r="J2546" t="s">
        <v>2211</v>
      </c>
      <c r="K2546" t="s">
        <v>13251</v>
      </c>
      <c r="L2546">
        <v>0</v>
      </c>
      <c r="M2546">
        <v>1</v>
      </c>
      <c r="N2546" t="s">
        <v>49</v>
      </c>
      <c r="O2546" t="s">
        <v>479</v>
      </c>
      <c r="P2546">
        <v>0</v>
      </c>
      <c r="Q2546" t="s">
        <v>51</v>
      </c>
      <c r="R2546" t="s">
        <v>51</v>
      </c>
      <c r="S2546" t="s">
        <v>14347</v>
      </c>
      <c r="T2546">
        <v>6.1318334066369005</v>
      </c>
      <c r="U2546">
        <v>60</v>
      </c>
      <c r="V2546" t="s">
        <v>15481</v>
      </c>
      <c r="W2546" t="s">
        <v>15481</v>
      </c>
      <c r="X2546" t="s">
        <v>13243</v>
      </c>
      <c r="Y2546" s="102">
        <v>45993.385736689816</v>
      </c>
    </row>
    <row r="2547" spans="1:25" x14ac:dyDescent="0.25">
      <c r="A2547">
        <v>4210</v>
      </c>
      <c r="B2547" t="s">
        <v>7023</v>
      </c>
      <c r="C2547" t="s">
        <v>7024</v>
      </c>
      <c r="D2547" t="s">
        <v>7025</v>
      </c>
      <c r="E2547" t="s">
        <v>1820</v>
      </c>
      <c r="F2547" t="s">
        <v>6973</v>
      </c>
      <c r="G2547" t="s">
        <v>7026</v>
      </c>
      <c r="H2547">
        <v>1991</v>
      </c>
      <c r="I2547" t="s">
        <v>15440</v>
      </c>
      <c r="J2547" t="s">
        <v>2211</v>
      </c>
      <c r="K2547" t="s">
        <v>13344</v>
      </c>
      <c r="L2547">
        <v>3</v>
      </c>
      <c r="M2547">
        <v>1</v>
      </c>
      <c r="N2547" t="s">
        <v>49</v>
      </c>
      <c r="O2547" t="s">
        <v>479</v>
      </c>
      <c r="P2547">
        <v>0</v>
      </c>
      <c r="Q2547" t="s">
        <v>51</v>
      </c>
      <c r="R2547" t="s">
        <v>51</v>
      </c>
      <c r="S2547" t="s">
        <v>14348</v>
      </c>
      <c r="T2547">
        <v>0.50815379418687778</v>
      </c>
      <c r="U2547">
        <v>50</v>
      </c>
      <c r="V2547" t="s">
        <v>15481</v>
      </c>
      <c r="W2547" t="s">
        <v>15481</v>
      </c>
      <c r="X2547" t="s">
        <v>13243</v>
      </c>
      <c r="Y2547" s="102">
        <v>45993.385736689816</v>
      </c>
    </row>
    <row r="2548" spans="1:25" x14ac:dyDescent="0.25">
      <c r="A2548">
        <v>4211</v>
      </c>
      <c r="B2548" t="s">
        <v>7027</v>
      </c>
      <c r="C2548" t="s">
        <v>7028</v>
      </c>
      <c r="D2548" t="s">
        <v>7029</v>
      </c>
      <c r="E2548" t="s">
        <v>1820</v>
      </c>
      <c r="F2548" t="s">
        <v>6973</v>
      </c>
      <c r="G2548" t="s">
        <v>7030</v>
      </c>
      <c r="H2548">
        <v>2013</v>
      </c>
      <c r="I2548" t="s">
        <v>15441</v>
      </c>
      <c r="J2548" t="s">
        <v>2211</v>
      </c>
      <c r="K2548" t="s">
        <v>13251</v>
      </c>
      <c r="L2548">
        <v>0</v>
      </c>
      <c r="M2548">
        <v>1</v>
      </c>
      <c r="N2548" t="s">
        <v>49</v>
      </c>
      <c r="O2548" t="s">
        <v>479</v>
      </c>
      <c r="P2548">
        <v>0</v>
      </c>
      <c r="Q2548" t="s">
        <v>51</v>
      </c>
      <c r="R2548" t="s">
        <v>51</v>
      </c>
      <c r="S2548" t="s">
        <v>14349</v>
      </c>
      <c r="T2548">
        <v>1.6792823738584781</v>
      </c>
      <c r="U2548">
        <v>65.7</v>
      </c>
      <c r="V2548" t="s">
        <v>15481</v>
      </c>
      <c r="W2548" t="s">
        <v>15481</v>
      </c>
      <c r="X2548" t="s">
        <v>13243</v>
      </c>
      <c r="Y2548" s="102">
        <v>45993.385736689816</v>
      </c>
    </row>
    <row r="2549" spans="1:25" x14ac:dyDescent="0.25">
      <c r="A2549">
        <v>4212</v>
      </c>
      <c r="B2549" t="s">
        <v>7031</v>
      </c>
      <c r="C2549" t="s">
        <v>7032</v>
      </c>
      <c r="D2549" t="s">
        <v>7033</v>
      </c>
      <c r="E2549" t="s">
        <v>1820</v>
      </c>
      <c r="F2549" t="s">
        <v>6973</v>
      </c>
      <c r="G2549" t="s">
        <v>7019</v>
      </c>
      <c r="H2549">
        <v>2015</v>
      </c>
      <c r="I2549" t="s">
        <v>15441</v>
      </c>
      <c r="J2549" t="s">
        <v>2211</v>
      </c>
      <c r="K2549" t="s">
        <v>13251</v>
      </c>
      <c r="L2549">
        <v>0</v>
      </c>
      <c r="M2549">
        <v>1</v>
      </c>
      <c r="N2549" t="s">
        <v>49</v>
      </c>
      <c r="O2549" t="s">
        <v>479</v>
      </c>
      <c r="P2549">
        <v>0</v>
      </c>
      <c r="Q2549" t="s">
        <v>51</v>
      </c>
      <c r="R2549" t="s">
        <v>51</v>
      </c>
      <c r="S2549" t="s">
        <v>14350</v>
      </c>
      <c r="T2549">
        <v>0.89846864583378938</v>
      </c>
      <c r="U2549">
        <v>67.099999999999994</v>
      </c>
      <c r="V2549" t="s">
        <v>15481</v>
      </c>
      <c r="W2549" t="s">
        <v>15481</v>
      </c>
      <c r="X2549" t="s">
        <v>13243</v>
      </c>
      <c r="Y2549" s="102">
        <v>45993.385736689816</v>
      </c>
    </row>
    <row r="2550" spans="1:25" x14ac:dyDescent="0.25">
      <c r="A2550">
        <v>4213</v>
      </c>
      <c r="B2550" t="s">
        <v>7034</v>
      </c>
      <c r="C2550" t="s">
        <v>7035</v>
      </c>
      <c r="D2550" t="s">
        <v>6367</v>
      </c>
      <c r="E2550" t="s">
        <v>1820</v>
      </c>
      <c r="F2550" t="s">
        <v>6973</v>
      </c>
      <c r="G2550" t="s">
        <v>7036</v>
      </c>
      <c r="H2550">
        <v>1985</v>
      </c>
      <c r="I2550" t="s">
        <v>15440</v>
      </c>
      <c r="J2550" t="s">
        <v>2211</v>
      </c>
      <c r="K2550" t="s">
        <v>13251</v>
      </c>
      <c r="L2550">
        <v>0</v>
      </c>
      <c r="M2550">
        <v>1</v>
      </c>
      <c r="N2550" t="s">
        <v>49</v>
      </c>
      <c r="O2550" t="s">
        <v>479</v>
      </c>
      <c r="P2550">
        <v>0</v>
      </c>
      <c r="Q2550" t="s">
        <v>51</v>
      </c>
      <c r="R2550" t="s">
        <v>51</v>
      </c>
      <c r="S2550" t="s">
        <v>14351</v>
      </c>
      <c r="T2550">
        <v>3.5045145873641403</v>
      </c>
      <c r="U2550">
        <v>52</v>
      </c>
      <c r="V2550" t="s">
        <v>15481</v>
      </c>
      <c r="W2550" t="s">
        <v>15481</v>
      </c>
      <c r="X2550" t="s">
        <v>13243</v>
      </c>
      <c r="Y2550" s="102">
        <v>45993.385736689816</v>
      </c>
    </row>
    <row r="2551" spans="1:25" x14ac:dyDescent="0.25">
      <c r="A2551">
        <v>4214</v>
      </c>
      <c r="B2551" t="s">
        <v>7037</v>
      </c>
      <c r="C2551" t="s">
        <v>7038</v>
      </c>
      <c r="D2551" t="s">
        <v>7039</v>
      </c>
      <c r="E2551" t="s">
        <v>1820</v>
      </c>
      <c r="F2551" t="s">
        <v>6973</v>
      </c>
      <c r="G2551" t="s">
        <v>7040</v>
      </c>
      <c r="H2551">
        <v>2009</v>
      </c>
      <c r="I2551" t="s">
        <v>15440</v>
      </c>
      <c r="J2551" t="s">
        <v>2211</v>
      </c>
      <c r="K2551" t="s">
        <v>13251</v>
      </c>
      <c r="L2551">
        <v>0</v>
      </c>
      <c r="M2551">
        <v>1</v>
      </c>
      <c r="N2551" t="s">
        <v>49</v>
      </c>
      <c r="O2551" t="s">
        <v>479</v>
      </c>
      <c r="P2551">
        <v>0</v>
      </c>
      <c r="Q2551" t="s">
        <v>51</v>
      </c>
      <c r="R2551" t="s">
        <v>51</v>
      </c>
      <c r="S2551" t="s">
        <v>14352</v>
      </c>
      <c r="T2551">
        <v>7.0537596120829127</v>
      </c>
      <c r="U2551">
        <v>72</v>
      </c>
      <c r="V2551" t="s">
        <v>15481</v>
      </c>
      <c r="W2551" t="s">
        <v>15481</v>
      </c>
      <c r="X2551" t="s">
        <v>13243</v>
      </c>
      <c r="Y2551" s="102">
        <v>45993.385736689816</v>
      </c>
    </row>
    <row r="2552" spans="1:25" x14ac:dyDescent="0.25">
      <c r="A2552">
        <v>4215</v>
      </c>
      <c r="B2552" t="s">
        <v>7041</v>
      </c>
      <c r="C2552" t="s">
        <v>7042</v>
      </c>
      <c r="D2552" t="s">
        <v>15641</v>
      </c>
      <c r="E2552" t="s">
        <v>1820</v>
      </c>
      <c r="F2552" t="s">
        <v>6973</v>
      </c>
      <c r="G2552" t="s">
        <v>7043</v>
      </c>
      <c r="H2552">
        <v>2015</v>
      </c>
      <c r="I2552" t="s">
        <v>15450</v>
      </c>
      <c r="J2552" t="s">
        <v>2211</v>
      </c>
      <c r="K2552" t="s">
        <v>13251</v>
      </c>
      <c r="L2552">
        <v>0</v>
      </c>
      <c r="M2552">
        <v>1</v>
      </c>
      <c r="N2552" t="s">
        <v>49</v>
      </c>
      <c r="O2552" t="s">
        <v>2759</v>
      </c>
      <c r="P2552">
        <v>0</v>
      </c>
      <c r="Q2552" t="s">
        <v>51</v>
      </c>
      <c r="R2552" t="s">
        <v>51</v>
      </c>
      <c r="S2552" t="s">
        <v>14353</v>
      </c>
      <c r="T2552">
        <v>6.0431660855855478</v>
      </c>
      <c r="U2552">
        <v>64</v>
      </c>
      <c r="V2552" t="s">
        <v>15481</v>
      </c>
      <c r="W2552" t="s">
        <v>15481</v>
      </c>
      <c r="X2552" t="s">
        <v>13243</v>
      </c>
      <c r="Y2552" s="102">
        <v>45993.385736689816</v>
      </c>
    </row>
    <row r="2553" spans="1:25" x14ac:dyDescent="0.25">
      <c r="A2553">
        <v>4216</v>
      </c>
      <c r="B2553" t="s">
        <v>7044</v>
      </c>
      <c r="C2553" t="s">
        <v>7045</v>
      </c>
      <c r="D2553" t="s">
        <v>15642</v>
      </c>
      <c r="E2553" t="s">
        <v>1820</v>
      </c>
      <c r="F2553" t="s">
        <v>6973</v>
      </c>
      <c r="G2553" t="s">
        <v>7047</v>
      </c>
      <c r="H2553">
        <v>1985</v>
      </c>
      <c r="I2553" t="s">
        <v>15440</v>
      </c>
      <c r="J2553" t="s">
        <v>2211</v>
      </c>
      <c r="K2553" t="s">
        <v>13251</v>
      </c>
      <c r="L2553">
        <v>0</v>
      </c>
      <c r="M2553">
        <v>1</v>
      </c>
      <c r="N2553" t="s">
        <v>49</v>
      </c>
      <c r="O2553" t="s">
        <v>2759</v>
      </c>
      <c r="P2553">
        <v>0</v>
      </c>
      <c r="Q2553" t="s">
        <v>51</v>
      </c>
      <c r="R2553" t="s">
        <v>51</v>
      </c>
      <c r="S2553" t="s">
        <v>14354</v>
      </c>
      <c r="T2553">
        <v>4.3551751415838239E-2</v>
      </c>
      <c r="U2553">
        <v>40</v>
      </c>
      <c r="V2553" t="s">
        <v>15481</v>
      </c>
      <c r="W2553" t="s">
        <v>15481</v>
      </c>
      <c r="X2553" t="s">
        <v>13243</v>
      </c>
      <c r="Y2553" s="102">
        <v>45993.385736689816</v>
      </c>
    </row>
    <row r="2554" spans="1:25" x14ac:dyDescent="0.25">
      <c r="A2554">
        <v>4217</v>
      </c>
      <c r="B2554" t="s">
        <v>15227</v>
      </c>
      <c r="C2554" t="s">
        <v>15318</v>
      </c>
      <c r="D2554" t="s">
        <v>7046</v>
      </c>
      <c r="E2554" t="s">
        <v>1820</v>
      </c>
      <c r="F2554" t="s">
        <v>6973</v>
      </c>
      <c r="G2554" t="s">
        <v>7048</v>
      </c>
      <c r="H2554">
        <v>2018</v>
      </c>
      <c r="I2554" t="s">
        <v>15441</v>
      </c>
      <c r="J2554" t="s">
        <v>2211</v>
      </c>
      <c r="K2554" t="s">
        <v>13256</v>
      </c>
      <c r="L2554">
        <v>0</v>
      </c>
      <c r="M2554">
        <v>1</v>
      </c>
      <c r="N2554" t="s">
        <v>49</v>
      </c>
      <c r="O2554" t="s">
        <v>479</v>
      </c>
      <c r="P2554">
        <v>0</v>
      </c>
      <c r="Q2554" t="s">
        <v>51</v>
      </c>
      <c r="R2554" t="s">
        <v>51</v>
      </c>
      <c r="S2554" t="s">
        <v>14354</v>
      </c>
      <c r="T2554">
        <v>1.4759086447883059</v>
      </c>
      <c r="U2554">
        <v>61.7</v>
      </c>
      <c r="V2554" t="s">
        <v>15481</v>
      </c>
      <c r="W2554" t="s">
        <v>15481</v>
      </c>
      <c r="X2554" t="s">
        <v>13243</v>
      </c>
      <c r="Y2554" s="102">
        <v>45993.385736689816</v>
      </c>
    </row>
    <row r="2555" spans="1:25" x14ac:dyDescent="0.25">
      <c r="A2555">
        <v>4218</v>
      </c>
      <c r="B2555" t="s">
        <v>14355</v>
      </c>
      <c r="C2555" t="s">
        <v>7049</v>
      </c>
      <c r="D2555" t="s">
        <v>14356</v>
      </c>
      <c r="E2555" t="s">
        <v>1820</v>
      </c>
      <c r="F2555" t="s">
        <v>6973</v>
      </c>
      <c r="G2555" t="s">
        <v>7050</v>
      </c>
      <c r="H2555">
        <v>2016</v>
      </c>
      <c r="I2555" t="s">
        <v>15441</v>
      </c>
      <c r="J2555" t="s">
        <v>2211</v>
      </c>
      <c r="K2555" t="s">
        <v>13251</v>
      </c>
      <c r="L2555">
        <v>0</v>
      </c>
      <c r="M2555">
        <v>1</v>
      </c>
      <c r="N2555" t="s">
        <v>49</v>
      </c>
      <c r="O2555" t="s">
        <v>2759</v>
      </c>
      <c r="P2555">
        <v>0</v>
      </c>
      <c r="Q2555" t="s">
        <v>51</v>
      </c>
      <c r="R2555" t="s">
        <v>51</v>
      </c>
      <c r="S2555" t="s">
        <v>14357</v>
      </c>
      <c r="T2555">
        <v>0.16927432044546645</v>
      </c>
      <c r="U2555">
        <v>50</v>
      </c>
      <c r="V2555" t="s">
        <v>15481</v>
      </c>
      <c r="W2555" t="s">
        <v>15481</v>
      </c>
      <c r="X2555" t="s">
        <v>13243</v>
      </c>
      <c r="Y2555" s="102">
        <v>45993.385736689816</v>
      </c>
    </row>
    <row r="2556" spans="1:25" x14ac:dyDescent="0.25">
      <c r="A2556">
        <v>4219</v>
      </c>
      <c r="B2556" t="s">
        <v>7051</v>
      </c>
      <c r="C2556" t="s">
        <v>7052</v>
      </c>
      <c r="D2556" t="s">
        <v>6518</v>
      </c>
      <c r="E2556" t="s">
        <v>1820</v>
      </c>
      <c r="F2556" t="s">
        <v>6973</v>
      </c>
      <c r="G2556" t="s">
        <v>7026</v>
      </c>
      <c r="H2556">
        <v>1983</v>
      </c>
      <c r="I2556" t="s">
        <v>15440</v>
      </c>
      <c r="J2556" t="s">
        <v>2211</v>
      </c>
      <c r="K2556" t="s">
        <v>13251</v>
      </c>
      <c r="L2556">
        <v>1</v>
      </c>
      <c r="M2556">
        <v>1</v>
      </c>
      <c r="N2556" t="s">
        <v>49</v>
      </c>
      <c r="O2556" t="s">
        <v>479</v>
      </c>
      <c r="P2556">
        <v>0</v>
      </c>
      <c r="Q2556" t="s">
        <v>51</v>
      </c>
      <c r="R2556" t="s">
        <v>51</v>
      </c>
      <c r="S2556" t="s">
        <v>14358</v>
      </c>
      <c r="T2556">
        <v>8.0168176756644947</v>
      </c>
      <c r="U2556">
        <v>50</v>
      </c>
      <c r="V2556" t="s">
        <v>15481</v>
      </c>
      <c r="W2556" t="s">
        <v>15481</v>
      </c>
      <c r="X2556" t="s">
        <v>13243</v>
      </c>
      <c r="Y2556" s="102">
        <v>45993.385736689816</v>
      </c>
    </row>
    <row r="2557" spans="1:25" x14ac:dyDescent="0.25">
      <c r="A2557">
        <v>4220</v>
      </c>
      <c r="B2557" t="s">
        <v>7053</v>
      </c>
      <c r="C2557" t="s">
        <v>7054</v>
      </c>
      <c r="D2557" t="s">
        <v>7055</v>
      </c>
      <c r="E2557" t="s">
        <v>1820</v>
      </c>
      <c r="F2557" t="s">
        <v>6973</v>
      </c>
      <c r="G2557" t="s">
        <v>7056</v>
      </c>
      <c r="H2557">
        <v>1980</v>
      </c>
      <c r="I2557" t="s">
        <v>15440</v>
      </c>
      <c r="J2557" t="s">
        <v>2211</v>
      </c>
      <c r="K2557" t="s">
        <v>13251</v>
      </c>
      <c r="L2557">
        <v>0</v>
      </c>
      <c r="M2557">
        <v>1</v>
      </c>
      <c r="N2557" t="s">
        <v>49</v>
      </c>
      <c r="O2557" t="s">
        <v>479</v>
      </c>
      <c r="P2557">
        <v>0</v>
      </c>
      <c r="Q2557" t="s">
        <v>51</v>
      </c>
      <c r="R2557" t="s">
        <v>51</v>
      </c>
      <c r="S2557" t="s">
        <v>14359</v>
      </c>
      <c r="T2557">
        <v>1.5981108237882333</v>
      </c>
      <c r="U2557">
        <v>25.1</v>
      </c>
      <c r="V2557" t="s">
        <v>15481</v>
      </c>
      <c r="W2557" t="s">
        <v>15481</v>
      </c>
      <c r="X2557" t="s">
        <v>13243</v>
      </c>
      <c r="Y2557" s="102">
        <v>45993.385736689816</v>
      </c>
    </row>
    <row r="2558" spans="1:25" x14ac:dyDescent="0.25">
      <c r="A2558">
        <v>4221</v>
      </c>
      <c r="B2558" t="s">
        <v>7057</v>
      </c>
      <c r="C2558" t="s">
        <v>7058</v>
      </c>
      <c r="D2558" t="s">
        <v>7059</v>
      </c>
      <c r="E2558" t="s">
        <v>1820</v>
      </c>
      <c r="F2558" t="s">
        <v>6973</v>
      </c>
      <c r="G2558" t="s">
        <v>7060</v>
      </c>
      <c r="H2558">
        <v>1983</v>
      </c>
      <c r="I2558" t="s">
        <v>15440</v>
      </c>
      <c r="J2558" t="s">
        <v>2211</v>
      </c>
      <c r="K2558" t="s">
        <v>13251</v>
      </c>
      <c r="L2558">
        <v>0</v>
      </c>
      <c r="M2558">
        <v>1</v>
      </c>
      <c r="N2558" t="s">
        <v>49</v>
      </c>
      <c r="O2558" t="s">
        <v>479</v>
      </c>
      <c r="P2558">
        <v>0</v>
      </c>
      <c r="Q2558" t="s">
        <v>51</v>
      </c>
      <c r="R2558" t="s">
        <v>51</v>
      </c>
      <c r="S2558" t="s">
        <v>14360</v>
      </c>
      <c r="T2558">
        <v>0.83234294273618581</v>
      </c>
      <c r="U2558">
        <v>30</v>
      </c>
      <c r="V2558" t="s">
        <v>15481</v>
      </c>
      <c r="W2558" t="s">
        <v>15481</v>
      </c>
      <c r="X2558" t="s">
        <v>13243</v>
      </c>
      <c r="Y2558" s="102">
        <v>45993.385736689816</v>
      </c>
    </row>
    <row r="2559" spans="1:25" x14ac:dyDescent="0.25">
      <c r="A2559">
        <v>4222</v>
      </c>
      <c r="B2559" t="s">
        <v>7061</v>
      </c>
      <c r="C2559" t="s">
        <v>7062</v>
      </c>
      <c r="D2559" t="s">
        <v>15643</v>
      </c>
      <c r="E2559" t="s">
        <v>1820</v>
      </c>
      <c r="F2559" t="s">
        <v>6973</v>
      </c>
      <c r="G2559" t="s">
        <v>7063</v>
      </c>
      <c r="H2559">
        <v>1998</v>
      </c>
      <c r="I2559" t="s">
        <v>15440</v>
      </c>
      <c r="J2559" t="s">
        <v>2211</v>
      </c>
      <c r="K2559" t="s">
        <v>13344</v>
      </c>
      <c r="L2559">
        <v>0</v>
      </c>
      <c r="M2559">
        <v>1</v>
      </c>
      <c r="N2559" t="s">
        <v>49</v>
      </c>
      <c r="O2559" t="s">
        <v>479</v>
      </c>
      <c r="P2559">
        <v>0</v>
      </c>
      <c r="Q2559" t="s">
        <v>51</v>
      </c>
      <c r="R2559" t="s">
        <v>51</v>
      </c>
      <c r="S2559" t="s">
        <v>14361</v>
      </c>
      <c r="T2559">
        <v>0.13681545577399912</v>
      </c>
      <c r="U2559">
        <v>55</v>
      </c>
      <c r="V2559" t="s">
        <v>15481</v>
      </c>
      <c r="W2559" t="s">
        <v>15481</v>
      </c>
      <c r="X2559" t="s">
        <v>13243</v>
      </c>
      <c r="Y2559" s="102">
        <v>45993.385736689816</v>
      </c>
    </row>
    <row r="2560" spans="1:25" x14ac:dyDescent="0.25">
      <c r="A2560">
        <v>4223</v>
      </c>
      <c r="B2560" t="s">
        <v>7064</v>
      </c>
      <c r="C2560" t="s">
        <v>3596</v>
      </c>
      <c r="D2560" t="s">
        <v>15643</v>
      </c>
      <c r="E2560" t="s">
        <v>1820</v>
      </c>
      <c r="F2560" t="s">
        <v>6973</v>
      </c>
      <c r="G2560" t="s">
        <v>7048</v>
      </c>
      <c r="H2560">
        <v>2000</v>
      </c>
      <c r="I2560" t="s">
        <v>15440</v>
      </c>
      <c r="J2560" t="s">
        <v>2211</v>
      </c>
      <c r="K2560" t="s">
        <v>13251</v>
      </c>
      <c r="L2560">
        <v>0</v>
      </c>
      <c r="M2560">
        <v>1</v>
      </c>
      <c r="N2560" t="s">
        <v>49</v>
      </c>
      <c r="O2560" t="s">
        <v>479</v>
      </c>
      <c r="P2560">
        <v>0</v>
      </c>
      <c r="Q2560" t="s">
        <v>51</v>
      </c>
      <c r="R2560" t="s">
        <v>51</v>
      </c>
      <c r="S2560" t="s">
        <v>14361</v>
      </c>
      <c r="T2560">
        <v>0.73450424014299642</v>
      </c>
      <c r="U2560">
        <v>45</v>
      </c>
      <c r="V2560" t="s">
        <v>15481</v>
      </c>
      <c r="W2560" t="s">
        <v>15481</v>
      </c>
      <c r="X2560" t="s">
        <v>13243</v>
      </c>
      <c r="Y2560" s="102">
        <v>45993.385736689816</v>
      </c>
    </row>
    <row r="2561" spans="1:25" x14ac:dyDescent="0.25">
      <c r="A2561">
        <v>4224</v>
      </c>
      <c r="B2561" t="s">
        <v>7065</v>
      </c>
      <c r="C2561" t="s">
        <v>7066</v>
      </c>
      <c r="D2561" t="s">
        <v>5719</v>
      </c>
      <c r="E2561" t="s">
        <v>1820</v>
      </c>
      <c r="F2561" t="s">
        <v>6973</v>
      </c>
      <c r="G2561" t="s">
        <v>7067</v>
      </c>
      <c r="H2561">
        <v>1997</v>
      </c>
      <c r="I2561" t="s">
        <v>15440</v>
      </c>
      <c r="J2561" t="s">
        <v>2211</v>
      </c>
      <c r="K2561" t="s">
        <v>13251</v>
      </c>
      <c r="L2561">
        <v>0</v>
      </c>
      <c r="M2561">
        <v>1</v>
      </c>
      <c r="N2561" t="s">
        <v>49</v>
      </c>
      <c r="O2561" t="s">
        <v>479</v>
      </c>
      <c r="P2561">
        <v>0</v>
      </c>
      <c r="Q2561" t="s">
        <v>51</v>
      </c>
      <c r="R2561" t="s">
        <v>51</v>
      </c>
      <c r="S2561" t="s">
        <v>14362</v>
      </c>
      <c r="T2561">
        <v>0.77343836788031251</v>
      </c>
      <c r="U2561">
        <v>57.4</v>
      </c>
      <c r="V2561" t="s">
        <v>15481</v>
      </c>
      <c r="W2561" t="s">
        <v>15481</v>
      </c>
      <c r="X2561" t="s">
        <v>13243</v>
      </c>
      <c r="Y2561" s="102">
        <v>45993.385736689816</v>
      </c>
    </row>
    <row r="2562" spans="1:25" x14ac:dyDescent="0.25">
      <c r="A2562">
        <v>4225</v>
      </c>
      <c r="B2562" t="s">
        <v>7068</v>
      </c>
      <c r="C2562" t="s">
        <v>7069</v>
      </c>
      <c r="D2562" t="s">
        <v>7039</v>
      </c>
      <c r="E2562" t="s">
        <v>1820</v>
      </c>
      <c r="F2562" t="s">
        <v>6973</v>
      </c>
      <c r="G2562" t="s">
        <v>7043</v>
      </c>
      <c r="H2562">
        <v>2009</v>
      </c>
      <c r="I2562" t="s">
        <v>15440</v>
      </c>
      <c r="J2562" t="s">
        <v>2211</v>
      </c>
      <c r="K2562" t="s">
        <v>13251</v>
      </c>
      <c r="L2562">
        <v>0</v>
      </c>
      <c r="M2562">
        <v>1</v>
      </c>
      <c r="N2562" t="s">
        <v>49</v>
      </c>
      <c r="O2562" t="s">
        <v>479</v>
      </c>
      <c r="P2562">
        <v>0</v>
      </c>
      <c r="Q2562" t="s">
        <v>51</v>
      </c>
      <c r="R2562" t="s">
        <v>51</v>
      </c>
      <c r="S2562" t="s">
        <v>14363</v>
      </c>
      <c r="T2562">
        <v>6.8105654882662705</v>
      </c>
      <c r="U2562">
        <v>60</v>
      </c>
      <c r="V2562" t="s">
        <v>15481</v>
      </c>
      <c r="W2562" t="s">
        <v>15481</v>
      </c>
      <c r="X2562" t="s">
        <v>13243</v>
      </c>
      <c r="Y2562" s="102">
        <v>45993.385736689816</v>
      </c>
    </row>
    <row r="2563" spans="1:25" x14ac:dyDescent="0.25">
      <c r="A2563">
        <v>4226</v>
      </c>
      <c r="B2563" t="s">
        <v>7070</v>
      </c>
      <c r="C2563" t="s">
        <v>7071</v>
      </c>
      <c r="D2563" t="s">
        <v>3471</v>
      </c>
      <c r="E2563" t="s">
        <v>1820</v>
      </c>
      <c r="F2563" t="s">
        <v>6973</v>
      </c>
      <c r="G2563" t="s">
        <v>7072</v>
      </c>
      <c r="H2563">
        <v>1997</v>
      </c>
      <c r="I2563" t="s">
        <v>15440</v>
      </c>
      <c r="J2563" t="s">
        <v>2211</v>
      </c>
      <c r="K2563" t="s">
        <v>13251</v>
      </c>
      <c r="L2563">
        <v>0</v>
      </c>
      <c r="M2563">
        <v>1</v>
      </c>
      <c r="N2563" t="s">
        <v>49</v>
      </c>
      <c r="O2563" t="s">
        <v>479</v>
      </c>
      <c r="P2563">
        <v>0</v>
      </c>
      <c r="Q2563" t="s">
        <v>51</v>
      </c>
      <c r="R2563" t="s">
        <v>51</v>
      </c>
      <c r="S2563" t="s">
        <v>14364</v>
      </c>
      <c r="T2563">
        <v>2.9795800505918111</v>
      </c>
      <c r="U2563">
        <v>96.1</v>
      </c>
      <c r="V2563" t="s">
        <v>15481</v>
      </c>
      <c r="W2563" t="s">
        <v>15481</v>
      </c>
      <c r="X2563" t="s">
        <v>13243</v>
      </c>
      <c r="Y2563" s="102">
        <v>45993.385736689816</v>
      </c>
    </row>
    <row r="2564" spans="1:25" x14ac:dyDescent="0.25">
      <c r="A2564">
        <v>4227</v>
      </c>
      <c r="B2564" t="s">
        <v>7073</v>
      </c>
      <c r="C2564" t="s">
        <v>7074</v>
      </c>
      <c r="D2564" t="s">
        <v>5245</v>
      </c>
      <c r="E2564" t="s">
        <v>1820</v>
      </c>
      <c r="F2564" t="s">
        <v>6973</v>
      </c>
      <c r="G2564" t="s">
        <v>7075</v>
      </c>
      <c r="H2564">
        <v>1993</v>
      </c>
      <c r="I2564" t="s">
        <v>15440</v>
      </c>
      <c r="J2564" t="s">
        <v>2211</v>
      </c>
      <c r="K2564" t="s">
        <v>13251</v>
      </c>
      <c r="L2564">
        <v>0</v>
      </c>
      <c r="M2564">
        <v>1</v>
      </c>
      <c r="N2564" t="s">
        <v>49</v>
      </c>
      <c r="O2564" t="s">
        <v>479</v>
      </c>
      <c r="P2564">
        <v>0</v>
      </c>
      <c r="Q2564" t="s">
        <v>51</v>
      </c>
      <c r="R2564" t="s">
        <v>51</v>
      </c>
      <c r="S2564" t="s">
        <v>14365</v>
      </c>
      <c r="T2564">
        <v>2.9978364756598559</v>
      </c>
      <c r="U2564">
        <v>60</v>
      </c>
      <c r="V2564" t="s">
        <v>15481</v>
      </c>
      <c r="W2564" t="s">
        <v>15481</v>
      </c>
      <c r="X2564" t="s">
        <v>13243</v>
      </c>
      <c r="Y2564" s="102">
        <v>45993.385736689816</v>
      </c>
    </row>
    <row r="2565" spans="1:25" x14ac:dyDescent="0.25">
      <c r="A2565">
        <v>4228</v>
      </c>
      <c r="B2565" t="s">
        <v>7076</v>
      </c>
      <c r="C2565" t="s">
        <v>7077</v>
      </c>
      <c r="D2565" t="s">
        <v>4022</v>
      </c>
      <c r="E2565" t="s">
        <v>1820</v>
      </c>
      <c r="F2565" t="s">
        <v>6973</v>
      </c>
      <c r="G2565" t="s">
        <v>7078</v>
      </c>
      <c r="H2565">
        <v>1994</v>
      </c>
      <c r="I2565" t="s">
        <v>15440</v>
      </c>
      <c r="J2565" t="s">
        <v>2211</v>
      </c>
      <c r="K2565" t="s">
        <v>13344</v>
      </c>
      <c r="L2565">
        <v>0.5</v>
      </c>
      <c r="M2565">
        <v>1</v>
      </c>
      <c r="N2565" t="s">
        <v>49</v>
      </c>
      <c r="O2565" t="s">
        <v>479</v>
      </c>
      <c r="P2565">
        <v>0</v>
      </c>
      <c r="Q2565" t="s">
        <v>51</v>
      </c>
      <c r="R2565" t="s">
        <v>51</v>
      </c>
      <c r="S2565" t="s">
        <v>14366</v>
      </c>
      <c r="T2565">
        <v>0.17166023828448868</v>
      </c>
      <c r="U2565">
        <v>60</v>
      </c>
      <c r="V2565" t="s">
        <v>15481</v>
      </c>
      <c r="W2565" t="s">
        <v>15481</v>
      </c>
      <c r="X2565" t="s">
        <v>13243</v>
      </c>
      <c r="Y2565" s="102">
        <v>45993.385736689816</v>
      </c>
    </row>
    <row r="2566" spans="1:25" x14ac:dyDescent="0.25">
      <c r="A2566">
        <v>4229</v>
      </c>
      <c r="B2566" t="s">
        <v>7079</v>
      </c>
      <c r="C2566" t="s">
        <v>7080</v>
      </c>
      <c r="D2566" t="s">
        <v>7081</v>
      </c>
      <c r="E2566" t="s">
        <v>1820</v>
      </c>
      <c r="F2566" t="s">
        <v>6973</v>
      </c>
      <c r="G2566" t="s">
        <v>7082</v>
      </c>
      <c r="H2566">
        <v>1996</v>
      </c>
      <c r="I2566" t="s">
        <v>15440</v>
      </c>
      <c r="J2566" t="s">
        <v>2211</v>
      </c>
      <c r="K2566" t="s">
        <v>13344</v>
      </c>
      <c r="L2566">
        <v>0</v>
      </c>
      <c r="M2566">
        <v>1</v>
      </c>
      <c r="N2566" t="s">
        <v>49</v>
      </c>
      <c r="O2566" t="s">
        <v>479</v>
      </c>
      <c r="P2566">
        <v>0</v>
      </c>
      <c r="Q2566" t="s">
        <v>51</v>
      </c>
      <c r="R2566" t="s">
        <v>51</v>
      </c>
      <c r="S2566" t="s">
        <v>14367</v>
      </c>
      <c r="T2566">
        <v>0.33994827801048522</v>
      </c>
      <c r="U2566">
        <v>81</v>
      </c>
      <c r="V2566" t="s">
        <v>15481</v>
      </c>
      <c r="W2566" t="s">
        <v>15481</v>
      </c>
      <c r="X2566" t="s">
        <v>13243</v>
      </c>
      <c r="Y2566" s="102">
        <v>45993.385736689816</v>
      </c>
    </row>
    <row r="2567" spans="1:25" x14ac:dyDescent="0.25">
      <c r="A2567">
        <v>4230</v>
      </c>
      <c r="B2567" t="s">
        <v>7083</v>
      </c>
      <c r="C2567" t="s">
        <v>7084</v>
      </c>
      <c r="D2567" t="s">
        <v>7085</v>
      </c>
      <c r="E2567" t="s">
        <v>1820</v>
      </c>
      <c r="F2567" t="s">
        <v>6973</v>
      </c>
      <c r="G2567" t="s">
        <v>7086</v>
      </c>
      <c r="H2567">
        <v>1980</v>
      </c>
      <c r="I2567" t="s">
        <v>15440</v>
      </c>
      <c r="J2567" t="s">
        <v>2211</v>
      </c>
      <c r="K2567" t="s">
        <v>13344</v>
      </c>
      <c r="L2567">
        <v>0</v>
      </c>
      <c r="M2567">
        <v>1</v>
      </c>
      <c r="N2567" t="s">
        <v>49</v>
      </c>
      <c r="O2567" t="s">
        <v>263</v>
      </c>
      <c r="P2567">
        <v>0</v>
      </c>
      <c r="Q2567" t="s">
        <v>51</v>
      </c>
      <c r="R2567" t="s">
        <v>51</v>
      </c>
      <c r="S2567" t="s">
        <v>14368</v>
      </c>
      <c r="T2567">
        <v>0.32436218464145822</v>
      </c>
      <c r="U2567">
        <v>60</v>
      </c>
      <c r="V2567" t="s">
        <v>15481</v>
      </c>
      <c r="W2567" t="s">
        <v>15481</v>
      </c>
      <c r="X2567" t="s">
        <v>13243</v>
      </c>
      <c r="Y2567" s="102">
        <v>45993.385736689816</v>
      </c>
    </row>
    <row r="2568" spans="1:25" x14ac:dyDescent="0.25">
      <c r="A2568">
        <v>4232</v>
      </c>
      <c r="B2568" t="s">
        <v>7087</v>
      </c>
      <c r="C2568" t="s">
        <v>7088</v>
      </c>
      <c r="D2568" t="s">
        <v>7089</v>
      </c>
      <c r="E2568" t="s">
        <v>1820</v>
      </c>
      <c r="F2568" t="s">
        <v>6973</v>
      </c>
      <c r="G2568" t="s">
        <v>7090</v>
      </c>
      <c r="H2568">
        <v>1991</v>
      </c>
      <c r="I2568" t="s">
        <v>15440</v>
      </c>
      <c r="J2568" t="s">
        <v>2211</v>
      </c>
      <c r="K2568" t="s">
        <v>13344</v>
      </c>
      <c r="L2568">
        <v>0</v>
      </c>
      <c r="M2568">
        <v>1</v>
      </c>
      <c r="N2568" t="s">
        <v>49</v>
      </c>
      <c r="O2568" t="s">
        <v>2759</v>
      </c>
      <c r="P2568">
        <v>0</v>
      </c>
      <c r="Q2568" t="s">
        <v>51</v>
      </c>
      <c r="R2568" t="s">
        <v>51</v>
      </c>
      <c r="S2568" t="s">
        <v>14369</v>
      </c>
      <c r="T2568">
        <v>3.6145117841313659</v>
      </c>
      <c r="U2568">
        <v>24</v>
      </c>
      <c r="V2568" t="s">
        <v>15481</v>
      </c>
      <c r="W2568" t="s">
        <v>15481</v>
      </c>
      <c r="X2568" t="s">
        <v>13243</v>
      </c>
      <c r="Y2568" s="102">
        <v>45993.385736689816</v>
      </c>
    </row>
    <row r="2569" spans="1:25" x14ac:dyDescent="0.25">
      <c r="A2569">
        <v>4233</v>
      </c>
      <c r="B2569" t="s">
        <v>7091</v>
      </c>
      <c r="C2569" t="s">
        <v>7092</v>
      </c>
      <c r="D2569" t="s">
        <v>7089</v>
      </c>
      <c r="E2569" t="s">
        <v>1820</v>
      </c>
      <c r="F2569" t="s">
        <v>6973</v>
      </c>
      <c r="G2569" t="s">
        <v>7090</v>
      </c>
      <c r="H2569">
        <v>1999</v>
      </c>
      <c r="I2569" t="s">
        <v>15450</v>
      </c>
      <c r="J2569" t="s">
        <v>2211</v>
      </c>
      <c r="K2569" t="s">
        <v>13251</v>
      </c>
      <c r="L2569">
        <v>0</v>
      </c>
      <c r="M2569">
        <v>1</v>
      </c>
      <c r="N2569" t="s">
        <v>49</v>
      </c>
      <c r="O2569" t="s">
        <v>479</v>
      </c>
      <c r="P2569">
        <v>0</v>
      </c>
      <c r="Q2569" t="s">
        <v>51</v>
      </c>
      <c r="R2569" t="s">
        <v>51</v>
      </c>
      <c r="S2569" t="s">
        <v>14369</v>
      </c>
      <c r="T2569">
        <v>3.4069939921469987</v>
      </c>
      <c r="U2569">
        <v>70</v>
      </c>
      <c r="V2569" t="s">
        <v>15481</v>
      </c>
      <c r="W2569" t="s">
        <v>15481</v>
      </c>
      <c r="X2569" t="s">
        <v>13243</v>
      </c>
      <c r="Y2569" s="102">
        <v>45993.385736689816</v>
      </c>
    </row>
    <row r="2570" spans="1:25" x14ac:dyDescent="0.25">
      <c r="A2570">
        <v>4234</v>
      </c>
      <c r="B2570" t="s">
        <v>7093</v>
      </c>
      <c r="C2570" t="s">
        <v>7094</v>
      </c>
      <c r="D2570" t="s">
        <v>7089</v>
      </c>
      <c r="E2570" t="s">
        <v>1820</v>
      </c>
      <c r="F2570" t="s">
        <v>6973</v>
      </c>
      <c r="G2570" t="s">
        <v>7095</v>
      </c>
      <c r="H2570">
        <v>2002</v>
      </c>
      <c r="I2570" t="s">
        <v>15440</v>
      </c>
      <c r="J2570" t="s">
        <v>2211</v>
      </c>
      <c r="K2570" t="s">
        <v>13251</v>
      </c>
      <c r="L2570">
        <v>0</v>
      </c>
      <c r="M2570">
        <v>1</v>
      </c>
      <c r="N2570" t="s">
        <v>49</v>
      </c>
      <c r="O2570" t="s">
        <v>479</v>
      </c>
      <c r="P2570">
        <v>0</v>
      </c>
      <c r="Q2570" t="s">
        <v>51</v>
      </c>
      <c r="R2570" t="s">
        <v>51</v>
      </c>
      <c r="S2570" t="s">
        <v>14369</v>
      </c>
      <c r="T2570">
        <v>0.58247972699727424</v>
      </c>
      <c r="U2570">
        <v>46</v>
      </c>
      <c r="V2570" t="s">
        <v>15481</v>
      </c>
      <c r="W2570" t="s">
        <v>15481</v>
      </c>
      <c r="X2570" t="s">
        <v>13243</v>
      </c>
      <c r="Y2570" s="102">
        <v>45993.385736689816</v>
      </c>
    </row>
    <row r="2571" spans="1:25" x14ac:dyDescent="0.25">
      <c r="A2571">
        <v>4235</v>
      </c>
      <c r="B2571" t="s">
        <v>7096</v>
      </c>
      <c r="C2571" t="s">
        <v>7097</v>
      </c>
      <c r="D2571" t="s">
        <v>7098</v>
      </c>
      <c r="E2571" t="s">
        <v>1820</v>
      </c>
      <c r="F2571" t="s">
        <v>6973</v>
      </c>
      <c r="G2571" t="s">
        <v>7099</v>
      </c>
      <c r="H2571">
        <v>1992</v>
      </c>
      <c r="I2571" t="s">
        <v>15440</v>
      </c>
      <c r="J2571" t="s">
        <v>2211</v>
      </c>
      <c r="K2571" t="s">
        <v>13251</v>
      </c>
      <c r="L2571">
        <v>0</v>
      </c>
      <c r="M2571">
        <v>1</v>
      </c>
      <c r="N2571" t="s">
        <v>49</v>
      </c>
      <c r="O2571" t="s">
        <v>2759</v>
      </c>
      <c r="P2571">
        <v>0</v>
      </c>
      <c r="Q2571" t="s">
        <v>51</v>
      </c>
      <c r="R2571" t="s">
        <v>51</v>
      </c>
      <c r="S2571" t="s">
        <v>14370</v>
      </c>
      <c r="T2571">
        <v>0.89205453996781281</v>
      </c>
      <c r="U2571">
        <v>60</v>
      </c>
      <c r="V2571" t="s">
        <v>15481</v>
      </c>
      <c r="W2571" t="s">
        <v>15481</v>
      </c>
      <c r="X2571" t="s">
        <v>13243</v>
      </c>
      <c r="Y2571" s="102">
        <v>45993.385736689816</v>
      </c>
    </row>
    <row r="2572" spans="1:25" x14ac:dyDescent="0.25">
      <c r="A2572">
        <v>4236</v>
      </c>
      <c r="B2572" t="s">
        <v>7100</v>
      </c>
      <c r="C2572" t="s">
        <v>7101</v>
      </c>
      <c r="D2572" t="s">
        <v>7098</v>
      </c>
      <c r="E2572" t="s">
        <v>1820</v>
      </c>
      <c r="F2572" t="s">
        <v>6973</v>
      </c>
      <c r="G2572" t="s">
        <v>7102</v>
      </c>
      <c r="H2572">
        <v>2008</v>
      </c>
      <c r="I2572" t="s">
        <v>15450</v>
      </c>
      <c r="J2572" t="s">
        <v>2211</v>
      </c>
      <c r="K2572" t="s">
        <v>13251</v>
      </c>
      <c r="L2572">
        <v>0</v>
      </c>
      <c r="M2572">
        <v>1</v>
      </c>
      <c r="N2572" t="s">
        <v>49</v>
      </c>
      <c r="O2572" t="s">
        <v>479</v>
      </c>
      <c r="P2572">
        <v>0</v>
      </c>
      <c r="Q2572" t="s">
        <v>51</v>
      </c>
      <c r="R2572" t="s">
        <v>51</v>
      </c>
      <c r="S2572" t="s">
        <v>14370</v>
      </c>
      <c r="T2572">
        <v>2.972032572304371</v>
      </c>
      <c r="U2572">
        <v>103.3</v>
      </c>
      <c r="V2572" t="s">
        <v>15481</v>
      </c>
      <c r="W2572" t="s">
        <v>15481</v>
      </c>
      <c r="X2572" t="s">
        <v>13243</v>
      </c>
      <c r="Y2572" s="102">
        <v>45993.385736689816</v>
      </c>
    </row>
    <row r="2573" spans="1:25" x14ac:dyDescent="0.25">
      <c r="A2573">
        <v>4237</v>
      </c>
      <c r="B2573" t="s">
        <v>7103</v>
      </c>
      <c r="C2573" t="s">
        <v>7104</v>
      </c>
      <c r="D2573" t="s">
        <v>7105</v>
      </c>
      <c r="E2573" t="s">
        <v>1820</v>
      </c>
      <c r="F2573" t="s">
        <v>6973</v>
      </c>
      <c r="G2573" t="s">
        <v>7106</v>
      </c>
      <c r="H2573">
        <v>1907</v>
      </c>
      <c r="I2573" t="s">
        <v>15450</v>
      </c>
      <c r="J2573" t="s">
        <v>928</v>
      </c>
      <c r="K2573" t="s">
        <v>928</v>
      </c>
      <c r="L2573">
        <v>0</v>
      </c>
      <c r="M2573">
        <v>1</v>
      </c>
      <c r="N2573" t="s">
        <v>59</v>
      </c>
      <c r="O2573" t="s">
        <v>2278</v>
      </c>
      <c r="P2573">
        <v>0</v>
      </c>
      <c r="Q2573" t="s">
        <v>51</v>
      </c>
      <c r="R2573" t="s">
        <v>51</v>
      </c>
      <c r="S2573" t="s">
        <v>14371</v>
      </c>
      <c r="T2573">
        <v>0.7566415898578307</v>
      </c>
      <c r="U2573">
        <v>80</v>
      </c>
      <c r="V2573" t="s">
        <v>15481</v>
      </c>
      <c r="W2573" t="s">
        <v>15481</v>
      </c>
      <c r="X2573" t="s">
        <v>13243</v>
      </c>
      <c r="Y2573" s="102">
        <v>45993.385736689816</v>
      </c>
    </row>
    <row r="2574" spans="1:25" x14ac:dyDescent="0.25">
      <c r="A2574">
        <v>4238</v>
      </c>
      <c r="B2574" t="s">
        <v>7107</v>
      </c>
      <c r="C2574" t="s">
        <v>7108</v>
      </c>
      <c r="D2574" t="s">
        <v>7109</v>
      </c>
      <c r="E2574" t="s">
        <v>1820</v>
      </c>
      <c r="F2574" t="s">
        <v>6973</v>
      </c>
      <c r="G2574" t="s">
        <v>7110</v>
      </c>
      <c r="H2574">
        <v>1992</v>
      </c>
      <c r="I2574" t="s">
        <v>15440</v>
      </c>
      <c r="J2574" t="s">
        <v>2211</v>
      </c>
      <c r="K2574" t="s">
        <v>13251</v>
      </c>
      <c r="L2574">
        <v>0</v>
      </c>
      <c r="M2574">
        <v>1</v>
      </c>
      <c r="N2574" t="s">
        <v>49</v>
      </c>
      <c r="O2574" t="s">
        <v>479</v>
      </c>
      <c r="P2574">
        <v>0</v>
      </c>
      <c r="Q2574" t="s">
        <v>51</v>
      </c>
      <c r="R2574" t="s">
        <v>51</v>
      </c>
      <c r="S2574" t="s">
        <v>14372</v>
      </c>
      <c r="T2574">
        <v>0.39300852552809207</v>
      </c>
      <c r="U2574">
        <v>60</v>
      </c>
      <c r="V2574" t="s">
        <v>15481</v>
      </c>
      <c r="W2574" t="s">
        <v>15481</v>
      </c>
      <c r="X2574" t="s">
        <v>13243</v>
      </c>
      <c r="Y2574" s="102">
        <v>45993.385736689816</v>
      </c>
    </row>
    <row r="2575" spans="1:25" x14ac:dyDescent="0.25">
      <c r="A2575">
        <v>4239</v>
      </c>
      <c r="B2575" t="s">
        <v>7111</v>
      </c>
      <c r="C2575" t="s">
        <v>7112</v>
      </c>
      <c r="D2575" t="s">
        <v>7113</v>
      </c>
      <c r="E2575" t="s">
        <v>1820</v>
      </c>
      <c r="F2575" t="s">
        <v>6973</v>
      </c>
      <c r="G2575" t="s">
        <v>7114</v>
      </c>
      <c r="H2575">
        <v>1938</v>
      </c>
      <c r="I2575" t="s">
        <v>15450</v>
      </c>
      <c r="J2575" t="s">
        <v>2179</v>
      </c>
      <c r="K2575" t="s">
        <v>13254</v>
      </c>
      <c r="L2575">
        <v>3</v>
      </c>
      <c r="M2575">
        <v>3</v>
      </c>
      <c r="N2575" t="s">
        <v>928</v>
      </c>
      <c r="O2575" t="s">
        <v>50</v>
      </c>
      <c r="P2575">
        <v>0</v>
      </c>
      <c r="Q2575" t="s">
        <v>51</v>
      </c>
      <c r="R2575" t="s">
        <v>51</v>
      </c>
      <c r="S2575" t="s">
        <v>14373</v>
      </c>
      <c r="T2575">
        <v>0.58008875703875096</v>
      </c>
      <c r="U2575">
        <v>60</v>
      </c>
      <c r="V2575" t="s">
        <v>15481</v>
      </c>
      <c r="W2575" t="s">
        <v>15481</v>
      </c>
      <c r="X2575" t="s">
        <v>13243</v>
      </c>
      <c r="Y2575" s="102">
        <v>45993.385736689816</v>
      </c>
    </row>
    <row r="2576" spans="1:25" x14ac:dyDescent="0.25">
      <c r="A2576">
        <v>4240</v>
      </c>
      <c r="B2576" t="s">
        <v>7115</v>
      </c>
      <c r="C2576" t="s">
        <v>7116</v>
      </c>
      <c r="D2576" t="s">
        <v>7117</v>
      </c>
      <c r="E2576" t="s">
        <v>1820</v>
      </c>
      <c r="F2576" t="s">
        <v>6973</v>
      </c>
      <c r="G2576" t="s">
        <v>7118</v>
      </c>
      <c r="H2576">
        <v>1994</v>
      </c>
      <c r="I2576" t="s">
        <v>15440</v>
      </c>
      <c r="J2576" t="s">
        <v>2211</v>
      </c>
      <c r="K2576" t="s">
        <v>13251</v>
      </c>
      <c r="L2576">
        <v>0</v>
      </c>
      <c r="M2576">
        <v>1</v>
      </c>
      <c r="N2576" t="s">
        <v>49</v>
      </c>
      <c r="O2576" t="s">
        <v>479</v>
      </c>
      <c r="P2576">
        <v>0</v>
      </c>
      <c r="Q2576" t="s">
        <v>51</v>
      </c>
      <c r="R2576" t="s">
        <v>51</v>
      </c>
      <c r="S2576" t="s">
        <v>14374</v>
      </c>
      <c r="T2576">
        <v>0.18289708842319777</v>
      </c>
      <c r="U2576">
        <v>68</v>
      </c>
      <c r="V2576" t="s">
        <v>15481</v>
      </c>
      <c r="W2576" t="s">
        <v>15481</v>
      </c>
      <c r="X2576" t="s">
        <v>13243</v>
      </c>
      <c r="Y2576" s="102">
        <v>45993.385736689816</v>
      </c>
    </row>
    <row r="2577" spans="1:25" x14ac:dyDescent="0.25">
      <c r="A2577">
        <v>4241</v>
      </c>
      <c r="B2577" t="s">
        <v>7119</v>
      </c>
      <c r="C2577" t="s">
        <v>7120</v>
      </c>
      <c r="D2577" t="s">
        <v>7121</v>
      </c>
      <c r="E2577" t="s">
        <v>1820</v>
      </c>
      <c r="F2577" t="s">
        <v>6973</v>
      </c>
      <c r="G2577" t="s">
        <v>7122</v>
      </c>
      <c r="H2577">
        <v>2005</v>
      </c>
      <c r="I2577" t="s">
        <v>15440</v>
      </c>
      <c r="J2577" t="s">
        <v>2211</v>
      </c>
      <c r="K2577" t="s">
        <v>13251</v>
      </c>
      <c r="L2577">
        <v>0</v>
      </c>
      <c r="M2577">
        <v>1</v>
      </c>
      <c r="N2577" t="s">
        <v>49</v>
      </c>
      <c r="O2577" t="s">
        <v>479</v>
      </c>
      <c r="P2577">
        <v>0</v>
      </c>
      <c r="Q2577" t="s">
        <v>51</v>
      </c>
      <c r="R2577" t="s">
        <v>51</v>
      </c>
      <c r="S2577" t="s">
        <v>14375</v>
      </c>
      <c r="T2577">
        <v>3.2139745445312423E-2</v>
      </c>
      <c r="U2577">
        <v>60</v>
      </c>
      <c r="V2577" t="s">
        <v>15481</v>
      </c>
      <c r="W2577" t="s">
        <v>15481</v>
      </c>
      <c r="X2577" t="s">
        <v>13243</v>
      </c>
      <c r="Y2577" s="102">
        <v>45993.385736689816</v>
      </c>
    </row>
    <row r="2578" spans="1:25" x14ac:dyDescent="0.25">
      <c r="A2578">
        <v>4242</v>
      </c>
      <c r="B2578" t="s">
        <v>7123</v>
      </c>
      <c r="C2578" t="s">
        <v>7124</v>
      </c>
      <c r="D2578" t="s">
        <v>3503</v>
      </c>
      <c r="E2578" t="s">
        <v>1820</v>
      </c>
      <c r="F2578" t="s">
        <v>6973</v>
      </c>
      <c r="G2578" t="s">
        <v>7125</v>
      </c>
      <c r="H2578">
        <v>1997</v>
      </c>
      <c r="I2578" t="s">
        <v>15440</v>
      </c>
      <c r="J2578" t="s">
        <v>2211</v>
      </c>
      <c r="K2578" t="s">
        <v>13344</v>
      </c>
      <c r="L2578">
        <v>0</v>
      </c>
      <c r="M2578">
        <v>1</v>
      </c>
      <c r="N2578" t="s">
        <v>49</v>
      </c>
      <c r="O2578" t="s">
        <v>479</v>
      </c>
      <c r="P2578">
        <v>0</v>
      </c>
      <c r="Q2578" t="s">
        <v>51</v>
      </c>
      <c r="R2578" t="s">
        <v>51</v>
      </c>
      <c r="S2578" t="s">
        <v>14376</v>
      </c>
      <c r="T2578">
        <v>0.37551457178781555</v>
      </c>
      <c r="U2578">
        <v>62</v>
      </c>
      <c r="V2578" t="s">
        <v>15481</v>
      </c>
      <c r="W2578" t="s">
        <v>15481</v>
      </c>
      <c r="X2578" t="s">
        <v>13243</v>
      </c>
      <c r="Y2578" s="102">
        <v>45993.385736689816</v>
      </c>
    </row>
    <row r="2579" spans="1:25" x14ac:dyDescent="0.25">
      <c r="A2579">
        <v>4243</v>
      </c>
      <c r="B2579" t="s">
        <v>7126</v>
      </c>
      <c r="C2579" t="s">
        <v>7127</v>
      </c>
      <c r="D2579" t="s">
        <v>7128</v>
      </c>
      <c r="E2579" t="s">
        <v>1820</v>
      </c>
      <c r="F2579" t="s">
        <v>6973</v>
      </c>
      <c r="G2579" t="s">
        <v>7129</v>
      </c>
      <c r="H2579">
        <v>2006</v>
      </c>
      <c r="I2579" t="s">
        <v>15450</v>
      </c>
      <c r="J2579" t="s">
        <v>2211</v>
      </c>
      <c r="K2579" t="s">
        <v>13251</v>
      </c>
      <c r="L2579">
        <v>0</v>
      </c>
      <c r="M2579">
        <v>1</v>
      </c>
      <c r="N2579" t="s">
        <v>49</v>
      </c>
      <c r="O2579" t="s">
        <v>479</v>
      </c>
      <c r="P2579">
        <v>0</v>
      </c>
      <c r="Q2579" t="s">
        <v>51</v>
      </c>
      <c r="R2579" t="s">
        <v>51</v>
      </c>
      <c r="S2579" t="s">
        <v>14377</v>
      </c>
      <c r="T2579">
        <v>1.905887968660358</v>
      </c>
      <c r="U2579">
        <v>66.099999999999994</v>
      </c>
      <c r="V2579" t="s">
        <v>15481</v>
      </c>
      <c r="W2579" t="s">
        <v>15481</v>
      </c>
      <c r="X2579" t="s">
        <v>13243</v>
      </c>
      <c r="Y2579" s="102">
        <v>45993.385736689816</v>
      </c>
    </row>
    <row r="2580" spans="1:25" x14ac:dyDescent="0.25">
      <c r="A2580">
        <v>4244</v>
      </c>
      <c r="B2580" t="s">
        <v>7130</v>
      </c>
      <c r="C2580" t="s">
        <v>7131</v>
      </c>
      <c r="D2580" t="s">
        <v>7132</v>
      </c>
      <c r="E2580" t="s">
        <v>1820</v>
      </c>
      <c r="F2580" t="s">
        <v>6973</v>
      </c>
      <c r="G2580" t="s">
        <v>7133</v>
      </c>
      <c r="H2580">
        <v>1983</v>
      </c>
      <c r="I2580" t="s">
        <v>15440</v>
      </c>
      <c r="J2580" t="s">
        <v>2211</v>
      </c>
      <c r="K2580" t="s">
        <v>13251</v>
      </c>
      <c r="L2580">
        <v>0</v>
      </c>
      <c r="M2580">
        <v>1</v>
      </c>
      <c r="N2580" t="s">
        <v>49</v>
      </c>
      <c r="O2580" t="s">
        <v>2759</v>
      </c>
      <c r="P2580">
        <v>0</v>
      </c>
      <c r="Q2580" t="s">
        <v>51</v>
      </c>
      <c r="R2580" t="s">
        <v>51</v>
      </c>
      <c r="S2580" t="s">
        <v>14378</v>
      </c>
      <c r="T2580">
        <v>1.2666730786342932</v>
      </c>
      <c r="U2580">
        <v>50</v>
      </c>
      <c r="V2580" t="s">
        <v>15481</v>
      </c>
      <c r="W2580" t="s">
        <v>15481</v>
      </c>
      <c r="X2580" t="s">
        <v>13243</v>
      </c>
      <c r="Y2580" s="102">
        <v>45993.385736689816</v>
      </c>
    </row>
    <row r="2581" spans="1:25" x14ac:dyDescent="0.25">
      <c r="A2581">
        <v>4245</v>
      </c>
      <c r="B2581" t="s">
        <v>7134</v>
      </c>
      <c r="C2581" t="s">
        <v>7135</v>
      </c>
      <c r="D2581" t="s">
        <v>7136</v>
      </c>
      <c r="E2581" t="s">
        <v>1820</v>
      </c>
      <c r="F2581" t="s">
        <v>6973</v>
      </c>
      <c r="G2581" t="s">
        <v>7137</v>
      </c>
      <c r="H2581">
        <v>1982</v>
      </c>
      <c r="I2581" t="s">
        <v>15440</v>
      </c>
      <c r="J2581" t="s">
        <v>48</v>
      </c>
      <c r="K2581" t="s">
        <v>13251</v>
      </c>
      <c r="L2581">
        <v>0</v>
      </c>
      <c r="M2581">
        <v>1</v>
      </c>
      <c r="N2581" t="s">
        <v>49</v>
      </c>
      <c r="O2581" t="s">
        <v>50</v>
      </c>
      <c r="P2581">
        <v>0</v>
      </c>
      <c r="Q2581" t="s">
        <v>51</v>
      </c>
      <c r="R2581" t="s">
        <v>51</v>
      </c>
      <c r="S2581" t="s">
        <v>14379</v>
      </c>
      <c r="T2581">
        <v>0.67939812906170127</v>
      </c>
      <c r="U2581">
        <v>69</v>
      </c>
      <c r="V2581" t="s">
        <v>15481</v>
      </c>
      <c r="W2581" t="s">
        <v>15481</v>
      </c>
      <c r="X2581" t="s">
        <v>13243</v>
      </c>
      <c r="Y2581" s="102">
        <v>45993.385736689816</v>
      </c>
    </row>
    <row r="2582" spans="1:25" x14ac:dyDescent="0.25">
      <c r="A2582">
        <v>4246</v>
      </c>
      <c r="B2582" t="s">
        <v>7138</v>
      </c>
      <c r="C2582" t="s">
        <v>7139</v>
      </c>
      <c r="D2582" t="s">
        <v>15644</v>
      </c>
      <c r="E2582" t="s">
        <v>1820</v>
      </c>
      <c r="F2582" t="s">
        <v>6973</v>
      </c>
      <c r="G2582" t="s">
        <v>7140</v>
      </c>
      <c r="H2582">
        <v>2000</v>
      </c>
      <c r="I2582" t="s">
        <v>15440</v>
      </c>
      <c r="J2582" t="s">
        <v>2211</v>
      </c>
      <c r="K2582" t="s">
        <v>13251</v>
      </c>
      <c r="L2582">
        <v>0</v>
      </c>
      <c r="M2582">
        <v>1</v>
      </c>
      <c r="N2582" t="s">
        <v>49</v>
      </c>
      <c r="O2582" t="s">
        <v>479</v>
      </c>
      <c r="P2582">
        <v>0</v>
      </c>
      <c r="Q2582" t="s">
        <v>51</v>
      </c>
      <c r="R2582" t="s">
        <v>51</v>
      </c>
      <c r="S2582" t="s">
        <v>14380</v>
      </c>
      <c r="T2582">
        <v>0.9710524749230256</v>
      </c>
      <c r="U2582">
        <v>60</v>
      </c>
      <c r="V2582" t="s">
        <v>15481</v>
      </c>
      <c r="W2582" t="s">
        <v>15481</v>
      </c>
      <c r="X2582" t="s">
        <v>13243</v>
      </c>
      <c r="Y2582" s="102">
        <v>45993.385736689816</v>
      </c>
    </row>
    <row r="2583" spans="1:25" x14ac:dyDescent="0.25">
      <c r="A2583">
        <v>4247</v>
      </c>
      <c r="B2583" t="s">
        <v>7141</v>
      </c>
      <c r="C2583" t="s">
        <v>7142</v>
      </c>
      <c r="D2583" t="s">
        <v>7143</v>
      </c>
      <c r="E2583" t="s">
        <v>1820</v>
      </c>
      <c r="F2583" t="s">
        <v>6973</v>
      </c>
      <c r="G2583" t="s">
        <v>7144</v>
      </c>
      <c r="H2583">
        <v>1951</v>
      </c>
      <c r="I2583" t="s">
        <v>15450</v>
      </c>
      <c r="J2583" t="s">
        <v>928</v>
      </c>
      <c r="K2583" t="s">
        <v>13254</v>
      </c>
      <c r="L2583">
        <v>6</v>
      </c>
      <c r="M2583">
        <v>1</v>
      </c>
      <c r="N2583" t="s">
        <v>59</v>
      </c>
      <c r="O2583" t="s">
        <v>50</v>
      </c>
      <c r="P2583">
        <v>0</v>
      </c>
      <c r="Q2583" t="s">
        <v>51</v>
      </c>
      <c r="R2583" t="s">
        <v>51</v>
      </c>
      <c r="S2583" t="s">
        <v>14381</v>
      </c>
      <c r="T2583">
        <v>1.2992678751430193</v>
      </c>
      <c r="U2583">
        <v>30.5</v>
      </c>
      <c r="V2583" t="s">
        <v>15481</v>
      </c>
      <c r="W2583" t="s">
        <v>15481</v>
      </c>
      <c r="X2583" t="s">
        <v>13243</v>
      </c>
      <c r="Y2583" s="102">
        <v>45993.385736689816</v>
      </c>
    </row>
    <row r="2584" spans="1:25" x14ac:dyDescent="0.25">
      <c r="A2584">
        <v>4248</v>
      </c>
      <c r="B2584" t="s">
        <v>7145</v>
      </c>
      <c r="C2584" t="s">
        <v>7146</v>
      </c>
      <c r="D2584" t="s">
        <v>6902</v>
      </c>
      <c r="E2584" t="s">
        <v>1820</v>
      </c>
      <c r="F2584" t="s">
        <v>6973</v>
      </c>
      <c r="G2584" t="s">
        <v>7147</v>
      </c>
      <c r="H2584">
        <v>1908</v>
      </c>
      <c r="I2584" t="s">
        <v>15450</v>
      </c>
      <c r="J2584" t="s">
        <v>928</v>
      </c>
      <c r="K2584" t="s">
        <v>928</v>
      </c>
      <c r="L2584">
        <v>0</v>
      </c>
      <c r="M2584">
        <v>1</v>
      </c>
      <c r="N2584" t="s">
        <v>59</v>
      </c>
      <c r="O2584" t="s">
        <v>2278</v>
      </c>
      <c r="P2584">
        <v>0</v>
      </c>
      <c r="Q2584" t="s">
        <v>51</v>
      </c>
      <c r="R2584" t="s">
        <v>51</v>
      </c>
      <c r="S2584" t="s">
        <v>14382</v>
      </c>
      <c r="T2584">
        <v>0.42756690823379329</v>
      </c>
      <c r="U2584">
        <v>56</v>
      </c>
      <c r="V2584" t="s">
        <v>15481</v>
      </c>
      <c r="W2584" t="s">
        <v>15481</v>
      </c>
      <c r="X2584" t="s">
        <v>13243</v>
      </c>
      <c r="Y2584" s="102">
        <v>45993.385736689816</v>
      </c>
    </row>
    <row r="2585" spans="1:25" x14ac:dyDescent="0.25">
      <c r="A2585">
        <v>4249</v>
      </c>
      <c r="B2585" t="s">
        <v>7148</v>
      </c>
      <c r="C2585" t="s">
        <v>7149</v>
      </c>
      <c r="D2585" t="s">
        <v>7150</v>
      </c>
      <c r="E2585" t="s">
        <v>1820</v>
      </c>
      <c r="F2585" t="s">
        <v>6973</v>
      </c>
      <c r="G2585" t="s">
        <v>7099</v>
      </c>
      <c r="H2585">
        <v>2001</v>
      </c>
      <c r="I2585" t="s">
        <v>15440</v>
      </c>
      <c r="J2585" t="s">
        <v>2211</v>
      </c>
      <c r="K2585" t="s">
        <v>13251</v>
      </c>
      <c r="L2585">
        <v>0</v>
      </c>
      <c r="M2585">
        <v>1</v>
      </c>
      <c r="N2585" t="s">
        <v>49</v>
      </c>
      <c r="O2585" t="s">
        <v>479</v>
      </c>
      <c r="P2585">
        <v>0</v>
      </c>
      <c r="Q2585" t="s">
        <v>51</v>
      </c>
      <c r="R2585" t="s">
        <v>51</v>
      </c>
      <c r="S2585" t="s">
        <v>14383</v>
      </c>
      <c r="T2585">
        <v>0.78237351248722264</v>
      </c>
      <c r="U2585">
        <v>73.099999999999994</v>
      </c>
      <c r="V2585" t="s">
        <v>15481</v>
      </c>
      <c r="W2585" t="s">
        <v>15481</v>
      </c>
      <c r="X2585" t="s">
        <v>13243</v>
      </c>
      <c r="Y2585" s="102">
        <v>45993.385736689816</v>
      </c>
    </row>
    <row r="2586" spans="1:25" x14ac:dyDescent="0.25">
      <c r="A2586">
        <v>4250</v>
      </c>
      <c r="B2586" t="s">
        <v>7151</v>
      </c>
      <c r="C2586" t="s">
        <v>7152</v>
      </c>
      <c r="D2586" t="s">
        <v>7153</v>
      </c>
      <c r="E2586" t="s">
        <v>1820</v>
      </c>
      <c r="F2586" t="s">
        <v>6973</v>
      </c>
      <c r="G2586" t="s">
        <v>7154</v>
      </c>
      <c r="H2586">
        <v>2000</v>
      </c>
      <c r="I2586" t="s">
        <v>15440</v>
      </c>
      <c r="J2586" t="s">
        <v>51</v>
      </c>
      <c r="K2586" t="s">
        <v>15442</v>
      </c>
      <c r="L2586">
        <v>0</v>
      </c>
      <c r="M2586">
        <v>2</v>
      </c>
      <c r="N2586" t="s">
        <v>165</v>
      </c>
      <c r="O2586" t="s">
        <v>116</v>
      </c>
      <c r="P2586">
        <v>0</v>
      </c>
      <c r="Q2586" t="s">
        <v>51</v>
      </c>
      <c r="R2586" t="s">
        <v>51</v>
      </c>
      <c r="S2586" t="s">
        <v>14376</v>
      </c>
      <c r="T2586">
        <v>11.4927498235075</v>
      </c>
      <c r="U2586">
        <v>24.7</v>
      </c>
      <c r="V2586" t="s">
        <v>15481</v>
      </c>
      <c r="W2586" t="s">
        <v>15481</v>
      </c>
      <c r="X2586" t="s">
        <v>13243</v>
      </c>
      <c r="Y2586" s="102">
        <v>45993.385736689816</v>
      </c>
    </row>
    <row r="2587" spans="1:25" x14ac:dyDescent="0.25">
      <c r="A2587">
        <v>4251</v>
      </c>
      <c r="B2587" t="s">
        <v>7155</v>
      </c>
      <c r="C2587" t="s">
        <v>7156</v>
      </c>
      <c r="D2587" t="s">
        <v>7157</v>
      </c>
      <c r="E2587" t="s">
        <v>1820</v>
      </c>
      <c r="F2587" t="s">
        <v>6973</v>
      </c>
      <c r="G2587" t="s">
        <v>7158</v>
      </c>
      <c r="H2587">
        <v>1978</v>
      </c>
      <c r="I2587" t="s">
        <v>15440</v>
      </c>
      <c r="J2587" t="s">
        <v>928</v>
      </c>
      <c r="K2587" t="s">
        <v>13254</v>
      </c>
      <c r="L2587">
        <v>2</v>
      </c>
      <c r="M2587">
        <v>1</v>
      </c>
      <c r="N2587" t="s">
        <v>59</v>
      </c>
      <c r="O2587" t="s">
        <v>50</v>
      </c>
      <c r="P2587">
        <v>0</v>
      </c>
      <c r="Q2587" t="s">
        <v>51</v>
      </c>
      <c r="R2587" t="s">
        <v>51</v>
      </c>
      <c r="S2587" t="s">
        <v>14384</v>
      </c>
      <c r="T2587">
        <v>1.2573437385743851</v>
      </c>
      <c r="U2587">
        <v>29</v>
      </c>
      <c r="V2587" t="s">
        <v>15481</v>
      </c>
      <c r="W2587" t="s">
        <v>15481</v>
      </c>
      <c r="X2587" t="s">
        <v>13243</v>
      </c>
      <c r="Y2587" s="102">
        <v>45993.385736689816</v>
      </c>
    </row>
    <row r="2588" spans="1:25" x14ac:dyDescent="0.25">
      <c r="A2588">
        <v>4252</v>
      </c>
      <c r="B2588" t="s">
        <v>7159</v>
      </c>
      <c r="C2588" t="s">
        <v>7160</v>
      </c>
      <c r="D2588" t="s">
        <v>14385</v>
      </c>
      <c r="E2588" t="s">
        <v>1820</v>
      </c>
      <c r="F2588" t="s">
        <v>6973</v>
      </c>
      <c r="G2588" t="s">
        <v>7161</v>
      </c>
      <c r="H2588">
        <v>1994</v>
      </c>
      <c r="I2588" t="s">
        <v>15440</v>
      </c>
      <c r="J2588" t="s">
        <v>2211</v>
      </c>
      <c r="K2588" t="s">
        <v>13251</v>
      </c>
      <c r="L2588">
        <v>0</v>
      </c>
      <c r="M2588">
        <v>1</v>
      </c>
      <c r="N2588" t="s">
        <v>49</v>
      </c>
      <c r="O2588" t="s">
        <v>479</v>
      </c>
      <c r="P2588">
        <v>0</v>
      </c>
      <c r="Q2588" t="s">
        <v>51</v>
      </c>
      <c r="R2588" t="s">
        <v>51</v>
      </c>
      <c r="S2588" t="s">
        <v>14386</v>
      </c>
      <c r="T2588">
        <v>2.5829740687491389</v>
      </c>
      <c r="U2588">
        <v>60</v>
      </c>
      <c r="V2588" t="s">
        <v>15481</v>
      </c>
      <c r="W2588" t="s">
        <v>15481</v>
      </c>
      <c r="X2588" t="s">
        <v>13243</v>
      </c>
      <c r="Y2588" s="102">
        <v>45993.385736689816</v>
      </c>
    </row>
    <row r="2589" spans="1:25" x14ac:dyDescent="0.25">
      <c r="A2589">
        <v>4254</v>
      </c>
      <c r="B2589" t="s">
        <v>7163</v>
      </c>
      <c r="C2589" t="s">
        <v>3651</v>
      </c>
      <c r="D2589" t="s">
        <v>7164</v>
      </c>
      <c r="E2589" t="s">
        <v>1820</v>
      </c>
      <c r="F2589" t="s">
        <v>7162</v>
      </c>
      <c r="G2589" t="s">
        <v>7165</v>
      </c>
      <c r="H2589">
        <v>1995</v>
      </c>
      <c r="I2589" t="s">
        <v>15440</v>
      </c>
      <c r="J2589" t="s">
        <v>51</v>
      </c>
      <c r="K2589" t="s">
        <v>15442</v>
      </c>
      <c r="L2589">
        <v>0</v>
      </c>
      <c r="M2589">
        <v>2</v>
      </c>
      <c r="N2589" t="s">
        <v>59</v>
      </c>
      <c r="O2589" t="s">
        <v>116</v>
      </c>
      <c r="P2589">
        <v>0</v>
      </c>
      <c r="Q2589" t="s">
        <v>51</v>
      </c>
      <c r="R2589" t="s">
        <v>51</v>
      </c>
      <c r="S2589" t="s">
        <v>14387</v>
      </c>
      <c r="T2589">
        <v>0.21836714407191762</v>
      </c>
      <c r="U2589">
        <v>29</v>
      </c>
      <c r="V2589" t="s">
        <v>15481</v>
      </c>
      <c r="W2589" t="s">
        <v>15481</v>
      </c>
      <c r="X2589" t="s">
        <v>13243</v>
      </c>
      <c r="Y2589" s="102">
        <v>45993.385736689816</v>
      </c>
    </row>
    <row r="2590" spans="1:25" x14ac:dyDescent="0.25">
      <c r="A2590">
        <v>4255</v>
      </c>
      <c r="B2590" t="s">
        <v>7166</v>
      </c>
      <c r="C2590" t="s">
        <v>7167</v>
      </c>
      <c r="D2590" t="s">
        <v>7168</v>
      </c>
      <c r="E2590" t="s">
        <v>1820</v>
      </c>
      <c r="F2590" t="s">
        <v>7162</v>
      </c>
      <c r="G2590" t="s">
        <v>7169</v>
      </c>
      <c r="H2590">
        <v>1957</v>
      </c>
      <c r="I2590" t="s">
        <v>15470</v>
      </c>
      <c r="J2590" t="s">
        <v>48</v>
      </c>
      <c r="K2590" t="s">
        <v>13251</v>
      </c>
      <c r="L2590">
        <v>0</v>
      </c>
      <c r="M2590">
        <v>3</v>
      </c>
      <c r="N2590" t="s">
        <v>73</v>
      </c>
      <c r="O2590" t="s">
        <v>50</v>
      </c>
      <c r="P2590">
        <v>0</v>
      </c>
      <c r="Q2590" t="s">
        <v>51</v>
      </c>
      <c r="R2590" t="s">
        <v>51</v>
      </c>
      <c r="S2590" t="s">
        <v>14388</v>
      </c>
      <c r="T2590">
        <v>0.34781603422117541</v>
      </c>
      <c r="U2590">
        <v>180</v>
      </c>
      <c r="V2590" t="s">
        <v>15481</v>
      </c>
      <c r="W2590" t="s">
        <v>15481</v>
      </c>
      <c r="X2590" t="s">
        <v>13243</v>
      </c>
      <c r="Y2590" s="102">
        <v>45993.385736689816</v>
      </c>
    </row>
    <row r="2591" spans="1:25" x14ac:dyDescent="0.25">
      <c r="A2591">
        <v>4256</v>
      </c>
      <c r="B2591" t="s">
        <v>7170</v>
      </c>
      <c r="C2591" t="s">
        <v>7171</v>
      </c>
      <c r="D2591" t="s">
        <v>7168</v>
      </c>
      <c r="E2591" t="s">
        <v>1820</v>
      </c>
      <c r="F2591" t="s">
        <v>7162</v>
      </c>
      <c r="G2591" t="s">
        <v>7172</v>
      </c>
      <c r="H2591">
        <v>1985</v>
      </c>
      <c r="I2591" t="s">
        <v>15440</v>
      </c>
      <c r="J2591" t="s">
        <v>48</v>
      </c>
      <c r="K2591" t="s">
        <v>13251</v>
      </c>
      <c r="L2591">
        <v>0</v>
      </c>
      <c r="M2591">
        <v>8</v>
      </c>
      <c r="N2591" t="s">
        <v>165</v>
      </c>
      <c r="O2591" t="s">
        <v>65</v>
      </c>
      <c r="P2591">
        <v>0</v>
      </c>
      <c r="Q2591" t="s">
        <v>51</v>
      </c>
      <c r="R2591" t="s">
        <v>51</v>
      </c>
      <c r="S2591" t="s">
        <v>14388</v>
      </c>
      <c r="T2591">
        <v>21.772849292894392</v>
      </c>
      <c r="U2591">
        <v>104.6</v>
      </c>
      <c r="V2591" t="s">
        <v>15481</v>
      </c>
      <c r="W2591" t="s">
        <v>15481</v>
      </c>
      <c r="X2591" t="s">
        <v>13243</v>
      </c>
      <c r="Y2591" s="102">
        <v>45993.385736689816</v>
      </c>
    </row>
    <row r="2592" spans="1:25" x14ac:dyDescent="0.25">
      <c r="A2592">
        <v>4257</v>
      </c>
      <c r="B2592" t="s">
        <v>7173</v>
      </c>
      <c r="C2592" t="s">
        <v>7174</v>
      </c>
      <c r="D2592" t="s">
        <v>15645</v>
      </c>
      <c r="E2592" t="s">
        <v>1820</v>
      </c>
      <c r="F2592" t="s">
        <v>7162</v>
      </c>
      <c r="G2592" t="s">
        <v>7175</v>
      </c>
      <c r="H2592">
        <v>1955</v>
      </c>
      <c r="I2592" t="s">
        <v>15450</v>
      </c>
      <c r="J2592" t="s">
        <v>48</v>
      </c>
      <c r="K2592" t="s">
        <v>13251</v>
      </c>
      <c r="L2592">
        <v>0</v>
      </c>
      <c r="M2592">
        <v>1</v>
      </c>
      <c r="N2592" t="s">
        <v>59</v>
      </c>
      <c r="O2592" t="s">
        <v>2278</v>
      </c>
      <c r="P2592">
        <v>0</v>
      </c>
      <c r="Q2592" t="s">
        <v>51</v>
      </c>
      <c r="R2592" t="s">
        <v>51</v>
      </c>
      <c r="S2592" t="s">
        <v>14389</v>
      </c>
      <c r="T2592">
        <v>6.039031773793603</v>
      </c>
      <c r="U2592">
        <v>94</v>
      </c>
      <c r="V2592" t="s">
        <v>15481</v>
      </c>
      <c r="W2592" t="s">
        <v>15481</v>
      </c>
      <c r="X2592" t="s">
        <v>13243</v>
      </c>
      <c r="Y2592" s="102">
        <v>45993.385736689816</v>
      </c>
    </row>
    <row r="2593" spans="1:25" x14ac:dyDescent="0.25">
      <c r="A2593">
        <v>4258</v>
      </c>
      <c r="B2593" t="s">
        <v>7176</v>
      </c>
      <c r="C2593" t="s">
        <v>3500</v>
      </c>
      <c r="D2593" t="s">
        <v>7177</v>
      </c>
      <c r="E2593" t="s">
        <v>1820</v>
      </c>
      <c r="F2593" t="s">
        <v>7162</v>
      </c>
      <c r="G2593" t="s">
        <v>7178</v>
      </c>
      <c r="H2593">
        <v>1964</v>
      </c>
      <c r="I2593" t="s">
        <v>15470</v>
      </c>
      <c r="J2593" t="s">
        <v>48</v>
      </c>
      <c r="K2593" t="s">
        <v>13251</v>
      </c>
      <c r="L2593">
        <v>0</v>
      </c>
      <c r="M2593">
        <v>4</v>
      </c>
      <c r="N2593" t="s">
        <v>49</v>
      </c>
      <c r="O2593" t="s">
        <v>50</v>
      </c>
      <c r="P2593">
        <v>0</v>
      </c>
      <c r="Q2593" t="s">
        <v>51</v>
      </c>
      <c r="R2593" t="s">
        <v>51</v>
      </c>
      <c r="S2593" t="s">
        <v>14390</v>
      </c>
      <c r="T2593">
        <v>0.50998153653779876</v>
      </c>
      <c r="U2593">
        <v>246.7</v>
      </c>
      <c r="V2593" t="s">
        <v>15481</v>
      </c>
      <c r="W2593" t="s">
        <v>15481</v>
      </c>
      <c r="X2593" t="s">
        <v>13243</v>
      </c>
      <c r="Y2593" s="102">
        <v>45993.385736689816</v>
      </c>
    </row>
    <row r="2594" spans="1:25" x14ac:dyDescent="0.25">
      <c r="A2594">
        <v>4259</v>
      </c>
      <c r="B2594" t="s">
        <v>7179</v>
      </c>
      <c r="C2594" t="s">
        <v>7180</v>
      </c>
      <c r="D2594" t="s">
        <v>7181</v>
      </c>
      <c r="E2594" t="s">
        <v>1820</v>
      </c>
      <c r="F2594" t="s">
        <v>7162</v>
      </c>
      <c r="G2594" t="s">
        <v>7182</v>
      </c>
      <c r="H2594">
        <v>2004</v>
      </c>
      <c r="I2594" t="s">
        <v>15450</v>
      </c>
      <c r="J2594" t="s">
        <v>2211</v>
      </c>
      <c r="K2594" t="s">
        <v>13251</v>
      </c>
      <c r="L2594">
        <v>0</v>
      </c>
      <c r="M2594">
        <v>1</v>
      </c>
      <c r="N2594" t="s">
        <v>59</v>
      </c>
      <c r="O2594" t="s">
        <v>50</v>
      </c>
      <c r="P2594">
        <v>0</v>
      </c>
      <c r="Q2594" t="s">
        <v>51</v>
      </c>
      <c r="R2594" t="s">
        <v>51</v>
      </c>
      <c r="S2594" t="s">
        <v>14391</v>
      </c>
      <c r="T2594">
        <v>6.8414847831554368</v>
      </c>
      <c r="U2594">
        <v>77</v>
      </c>
      <c r="V2594" t="s">
        <v>15481</v>
      </c>
      <c r="W2594" t="s">
        <v>15481</v>
      </c>
      <c r="X2594" t="s">
        <v>13243</v>
      </c>
      <c r="Y2594" s="102">
        <v>45993.385736689816</v>
      </c>
    </row>
    <row r="2595" spans="1:25" x14ac:dyDescent="0.25">
      <c r="A2595">
        <v>4261</v>
      </c>
      <c r="B2595" t="s">
        <v>7183</v>
      </c>
      <c r="C2595" t="s">
        <v>7184</v>
      </c>
      <c r="D2595" t="s">
        <v>7185</v>
      </c>
      <c r="E2595" t="s">
        <v>1820</v>
      </c>
      <c r="F2595" t="s">
        <v>7162</v>
      </c>
      <c r="G2595" t="s">
        <v>7186</v>
      </c>
      <c r="H2595">
        <v>1999</v>
      </c>
      <c r="I2595" t="s">
        <v>15440</v>
      </c>
      <c r="J2595" t="s">
        <v>2211</v>
      </c>
      <c r="K2595" t="s">
        <v>13256</v>
      </c>
      <c r="L2595">
        <v>0</v>
      </c>
      <c r="M2595">
        <v>1</v>
      </c>
      <c r="N2595" t="s">
        <v>165</v>
      </c>
      <c r="O2595" t="s">
        <v>65</v>
      </c>
      <c r="P2595">
        <v>0</v>
      </c>
      <c r="Q2595" t="s">
        <v>51</v>
      </c>
      <c r="R2595" t="s">
        <v>51</v>
      </c>
      <c r="S2595" t="s">
        <v>14392</v>
      </c>
      <c r="T2595">
        <v>2.3550233351744545</v>
      </c>
      <c r="U2595">
        <v>45</v>
      </c>
      <c r="V2595" t="s">
        <v>15481</v>
      </c>
      <c r="W2595" t="s">
        <v>15481</v>
      </c>
      <c r="X2595" t="s">
        <v>13243</v>
      </c>
      <c r="Y2595" s="102">
        <v>45993.385736689816</v>
      </c>
    </row>
    <row r="2596" spans="1:25" x14ac:dyDescent="0.25">
      <c r="A2596">
        <v>4262</v>
      </c>
      <c r="B2596" t="s">
        <v>7187</v>
      </c>
      <c r="C2596" t="s">
        <v>7188</v>
      </c>
      <c r="D2596" t="s">
        <v>7189</v>
      </c>
      <c r="E2596" t="s">
        <v>1820</v>
      </c>
      <c r="F2596" t="s">
        <v>7162</v>
      </c>
      <c r="G2596" t="s">
        <v>7190</v>
      </c>
      <c r="H2596">
        <v>2016</v>
      </c>
      <c r="I2596" t="s">
        <v>15441</v>
      </c>
      <c r="J2596" t="s">
        <v>2179</v>
      </c>
      <c r="K2596" t="s">
        <v>13344</v>
      </c>
      <c r="L2596">
        <v>6</v>
      </c>
      <c r="M2596">
        <v>1</v>
      </c>
      <c r="N2596" t="s">
        <v>59</v>
      </c>
      <c r="O2596" t="s">
        <v>50</v>
      </c>
      <c r="P2596">
        <v>0</v>
      </c>
      <c r="Q2596" t="s">
        <v>51</v>
      </c>
      <c r="R2596" t="s">
        <v>51</v>
      </c>
      <c r="S2596" t="s">
        <v>14393</v>
      </c>
      <c r="T2596">
        <v>4.4899735749540959</v>
      </c>
      <c r="U2596">
        <v>70</v>
      </c>
      <c r="V2596" t="s">
        <v>15481</v>
      </c>
      <c r="W2596" t="s">
        <v>15481</v>
      </c>
      <c r="X2596" t="s">
        <v>13243</v>
      </c>
      <c r="Y2596" s="102">
        <v>45993.385736689816</v>
      </c>
    </row>
    <row r="2597" spans="1:25" x14ac:dyDescent="0.25">
      <c r="A2597">
        <v>4263</v>
      </c>
      <c r="B2597" t="s">
        <v>7191</v>
      </c>
      <c r="C2597" t="s">
        <v>7192</v>
      </c>
      <c r="D2597" t="s">
        <v>7193</v>
      </c>
      <c r="E2597" t="s">
        <v>1820</v>
      </c>
      <c r="F2597" t="s">
        <v>7162</v>
      </c>
      <c r="G2597" t="s">
        <v>7194</v>
      </c>
      <c r="H2597">
        <v>1957</v>
      </c>
      <c r="I2597" t="s">
        <v>15470</v>
      </c>
      <c r="J2597" t="s">
        <v>48</v>
      </c>
      <c r="K2597" t="s">
        <v>13256</v>
      </c>
      <c r="L2597">
        <v>0</v>
      </c>
      <c r="M2597">
        <v>3</v>
      </c>
      <c r="N2597" t="s">
        <v>64</v>
      </c>
      <c r="O2597" t="s">
        <v>479</v>
      </c>
      <c r="P2597">
        <v>0</v>
      </c>
      <c r="Q2597" t="s">
        <v>51</v>
      </c>
      <c r="R2597" t="s">
        <v>51</v>
      </c>
      <c r="S2597" t="s">
        <v>14394</v>
      </c>
      <c r="T2597">
        <v>4.6212729340171528</v>
      </c>
      <c r="U2597">
        <v>110</v>
      </c>
      <c r="V2597" t="s">
        <v>15481</v>
      </c>
      <c r="W2597" t="s">
        <v>15481</v>
      </c>
      <c r="X2597" t="s">
        <v>13243</v>
      </c>
      <c r="Y2597" s="102">
        <v>45993.385736689816</v>
      </c>
    </row>
    <row r="2598" spans="1:25" x14ac:dyDescent="0.25">
      <c r="A2598">
        <v>4264</v>
      </c>
      <c r="B2598" t="s">
        <v>7195</v>
      </c>
      <c r="C2598" t="s">
        <v>7196</v>
      </c>
      <c r="D2598" t="s">
        <v>7197</v>
      </c>
      <c r="E2598" t="s">
        <v>1820</v>
      </c>
      <c r="F2598" t="s">
        <v>7162</v>
      </c>
      <c r="G2598" t="s">
        <v>7198</v>
      </c>
      <c r="H2598">
        <v>1950</v>
      </c>
      <c r="I2598" t="s">
        <v>15440</v>
      </c>
      <c r="J2598" t="s">
        <v>2211</v>
      </c>
      <c r="K2598" t="s">
        <v>13251</v>
      </c>
      <c r="L2598">
        <v>0</v>
      </c>
      <c r="M2598">
        <v>1</v>
      </c>
      <c r="N2598" t="s">
        <v>59</v>
      </c>
      <c r="O2598" t="s">
        <v>50</v>
      </c>
      <c r="P2598">
        <v>0</v>
      </c>
      <c r="Q2598" t="s">
        <v>51</v>
      </c>
      <c r="R2598" t="s">
        <v>51</v>
      </c>
      <c r="S2598" t="s">
        <v>14395</v>
      </c>
      <c r="T2598">
        <v>1.0619016296319641</v>
      </c>
      <c r="U2598">
        <v>51.5</v>
      </c>
      <c r="V2598" t="s">
        <v>15481</v>
      </c>
      <c r="W2598" t="s">
        <v>15481</v>
      </c>
      <c r="X2598" t="s">
        <v>13243</v>
      </c>
      <c r="Y2598" s="102">
        <v>45993.385736689816</v>
      </c>
    </row>
    <row r="2599" spans="1:25" x14ac:dyDescent="0.25">
      <c r="A2599">
        <v>4266</v>
      </c>
      <c r="B2599" t="s">
        <v>7199</v>
      </c>
      <c r="C2599" t="s">
        <v>7200</v>
      </c>
      <c r="D2599" t="s">
        <v>15646</v>
      </c>
      <c r="E2599" t="s">
        <v>1820</v>
      </c>
      <c r="F2599" t="s">
        <v>7162</v>
      </c>
      <c r="G2599" t="s">
        <v>7201</v>
      </c>
      <c r="H2599">
        <v>1988</v>
      </c>
      <c r="I2599" t="s">
        <v>15450</v>
      </c>
      <c r="J2599" t="s">
        <v>928</v>
      </c>
      <c r="K2599" t="s">
        <v>13344</v>
      </c>
      <c r="L2599">
        <v>4</v>
      </c>
      <c r="M2599">
        <v>1</v>
      </c>
      <c r="N2599" t="s">
        <v>59</v>
      </c>
      <c r="O2599" t="s">
        <v>50</v>
      </c>
      <c r="P2599">
        <v>0</v>
      </c>
      <c r="Q2599" t="s">
        <v>51</v>
      </c>
      <c r="R2599" t="s">
        <v>51</v>
      </c>
      <c r="S2599" t="s">
        <v>14396</v>
      </c>
      <c r="T2599">
        <v>6.6801857168998646</v>
      </c>
      <c r="U2599">
        <v>26.6</v>
      </c>
      <c r="V2599" t="s">
        <v>15481</v>
      </c>
      <c r="W2599" t="s">
        <v>15481</v>
      </c>
      <c r="X2599" t="s">
        <v>13243</v>
      </c>
      <c r="Y2599" s="102">
        <v>45993.385736689816</v>
      </c>
    </row>
    <row r="2600" spans="1:25" x14ac:dyDescent="0.25">
      <c r="A2600">
        <v>4267</v>
      </c>
      <c r="B2600" t="s">
        <v>7202</v>
      </c>
      <c r="C2600" t="s">
        <v>7203</v>
      </c>
      <c r="D2600" t="s">
        <v>7204</v>
      </c>
      <c r="E2600" t="s">
        <v>1820</v>
      </c>
      <c r="F2600" t="s">
        <v>7162</v>
      </c>
      <c r="G2600" t="s">
        <v>7205</v>
      </c>
      <c r="H2600">
        <v>1995</v>
      </c>
      <c r="I2600" t="s">
        <v>15440</v>
      </c>
      <c r="J2600" t="s">
        <v>2211</v>
      </c>
      <c r="K2600" t="s">
        <v>13344</v>
      </c>
      <c r="L2600">
        <v>1</v>
      </c>
      <c r="M2600">
        <v>1</v>
      </c>
      <c r="N2600" t="s">
        <v>59</v>
      </c>
      <c r="O2600" t="s">
        <v>50</v>
      </c>
      <c r="P2600">
        <v>0</v>
      </c>
      <c r="Q2600" t="s">
        <v>51</v>
      </c>
      <c r="R2600" t="s">
        <v>51</v>
      </c>
      <c r="S2600" t="s">
        <v>14397</v>
      </c>
      <c r="T2600">
        <v>4.1365143242290214</v>
      </c>
      <c r="U2600">
        <v>60</v>
      </c>
      <c r="V2600" t="s">
        <v>15481</v>
      </c>
      <c r="W2600" t="s">
        <v>15481</v>
      </c>
      <c r="X2600" t="s">
        <v>13243</v>
      </c>
      <c r="Y2600" s="102">
        <v>45993.385736689816</v>
      </c>
    </row>
    <row r="2601" spans="1:25" x14ac:dyDescent="0.25">
      <c r="A2601">
        <v>4268</v>
      </c>
      <c r="B2601" t="s">
        <v>16136</v>
      </c>
      <c r="C2601" t="s">
        <v>16137</v>
      </c>
      <c r="D2601" t="s">
        <v>15226</v>
      </c>
      <c r="E2601" t="s">
        <v>1820</v>
      </c>
      <c r="F2601" t="s">
        <v>7162</v>
      </c>
      <c r="G2601" t="s">
        <v>16138</v>
      </c>
      <c r="H2601">
        <v>2023</v>
      </c>
      <c r="I2601" t="s">
        <v>15441</v>
      </c>
      <c r="J2601" t="s">
        <v>51</v>
      </c>
      <c r="K2601" t="s">
        <v>15442</v>
      </c>
      <c r="L2601">
        <v>2.5</v>
      </c>
      <c r="M2601">
        <v>1</v>
      </c>
      <c r="N2601" t="s">
        <v>59</v>
      </c>
      <c r="O2601" t="s">
        <v>116</v>
      </c>
      <c r="P2601">
        <v>0</v>
      </c>
      <c r="Q2601" t="s">
        <v>51</v>
      </c>
      <c r="R2601" t="s">
        <v>51</v>
      </c>
      <c r="S2601" t="s">
        <v>14398</v>
      </c>
      <c r="T2601">
        <v>2.7804821847544816</v>
      </c>
      <c r="U2601">
        <v>37.5</v>
      </c>
      <c r="V2601" t="s">
        <v>15481</v>
      </c>
      <c r="W2601" t="s">
        <v>15481</v>
      </c>
      <c r="X2601" t="s">
        <v>13243</v>
      </c>
      <c r="Y2601" s="102">
        <v>45993.385736689816</v>
      </c>
    </row>
    <row r="2602" spans="1:25" x14ac:dyDescent="0.25">
      <c r="A2602">
        <v>4270</v>
      </c>
      <c r="B2602" t="s">
        <v>7206</v>
      </c>
      <c r="C2602" t="s">
        <v>7207</v>
      </c>
      <c r="D2602" t="s">
        <v>7208</v>
      </c>
      <c r="E2602" t="s">
        <v>1820</v>
      </c>
      <c r="F2602" t="s">
        <v>7162</v>
      </c>
      <c r="G2602" t="s">
        <v>7209</v>
      </c>
      <c r="H2602">
        <v>1986</v>
      </c>
      <c r="I2602" t="s">
        <v>15450</v>
      </c>
      <c r="J2602" t="s">
        <v>928</v>
      </c>
      <c r="K2602" t="s">
        <v>13256</v>
      </c>
      <c r="L2602">
        <v>0</v>
      </c>
      <c r="M2602">
        <v>1</v>
      </c>
      <c r="N2602" t="s">
        <v>59</v>
      </c>
      <c r="O2602" t="s">
        <v>50</v>
      </c>
      <c r="P2602">
        <v>0</v>
      </c>
      <c r="Q2602" t="s">
        <v>51</v>
      </c>
      <c r="R2602" t="s">
        <v>51</v>
      </c>
      <c r="S2602" t="s">
        <v>14399</v>
      </c>
      <c r="T2602">
        <v>5.0024339676821912</v>
      </c>
      <c r="U2602">
        <v>28.4</v>
      </c>
      <c r="V2602" t="s">
        <v>15481</v>
      </c>
      <c r="W2602" t="s">
        <v>15481</v>
      </c>
      <c r="X2602" t="s">
        <v>13243</v>
      </c>
      <c r="Y2602" s="102">
        <v>45993.385736689816</v>
      </c>
    </row>
    <row r="2603" spans="1:25" x14ac:dyDescent="0.25">
      <c r="A2603">
        <v>4271</v>
      </c>
      <c r="B2603" t="s">
        <v>7210</v>
      </c>
      <c r="C2603" t="s">
        <v>7211</v>
      </c>
      <c r="D2603" t="s">
        <v>7212</v>
      </c>
      <c r="E2603" t="s">
        <v>1820</v>
      </c>
      <c r="F2603" t="s">
        <v>1821</v>
      </c>
      <c r="G2603" t="s">
        <v>7213</v>
      </c>
      <c r="H2603">
        <v>1979</v>
      </c>
      <c r="I2603" t="s">
        <v>15440</v>
      </c>
      <c r="J2603" t="s">
        <v>48</v>
      </c>
      <c r="K2603" t="s">
        <v>13325</v>
      </c>
      <c r="L2603">
        <v>0</v>
      </c>
      <c r="M2603">
        <v>1</v>
      </c>
      <c r="N2603" t="s">
        <v>49</v>
      </c>
      <c r="O2603" t="s">
        <v>2759</v>
      </c>
      <c r="P2603">
        <v>0</v>
      </c>
      <c r="Q2603" t="s">
        <v>51</v>
      </c>
      <c r="R2603" t="s">
        <v>51</v>
      </c>
      <c r="S2603" t="s">
        <v>14400</v>
      </c>
      <c r="T2603">
        <v>0.95815106588747589</v>
      </c>
      <c r="U2603">
        <v>51.4</v>
      </c>
      <c r="V2603" t="s">
        <v>15481</v>
      </c>
      <c r="W2603" t="s">
        <v>15481</v>
      </c>
      <c r="X2603" t="s">
        <v>13243</v>
      </c>
      <c r="Y2603" s="102">
        <v>45993.385736689816</v>
      </c>
    </row>
    <row r="2604" spans="1:25" x14ac:dyDescent="0.25">
      <c r="A2604">
        <v>4272</v>
      </c>
      <c r="B2604" t="s">
        <v>7214</v>
      </c>
      <c r="C2604" t="s">
        <v>7215</v>
      </c>
      <c r="D2604" t="s">
        <v>7212</v>
      </c>
      <c r="E2604" t="s">
        <v>1820</v>
      </c>
      <c r="F2604" t="s">
        <v>1821</v>
      </c>
      <c r="G2604" t="s">
        <v>7216</v>
      </c>
      <c r="H2604">
        <v>1977</v>
      </c>
      <c r="I2604" t="s">
        <v>15440</v>
      </c>
      <c r="J2604" t="s">
        <v>2211</v>
      </c>
      <c r="K2604" t="s">
        <v>13256</v>
      </c>
      <c r="L2604">
        <v>0</v>
      </c>
      <c r="M2604">
        <v>1</v>
      </c>
      <c r="N2604" t="s">
        <v>49</v>
      </c>
      <c r="O2604" t="s">
        <v>479</v>
      </c>
      <c r="P2604">
        <v>0</v>
      </c>
      <c r="Q2604" t="s">
        <v>51</v>
      </c>
      <c r="R2604" t="s">
        <v>51</v>
      </c>
      <c r="S2604" t="s">
        <v>14400</v>
      </c>
      <c r="T2604">
        <v>1.2452630125226145</v>
      </c>
      <c r="U2604">
        <v>87</v>
      </c>
      <c r="V2604" t="s">
        <v>15481</v>
      </c>
      <c r="W2604" t="s">
        <v>15481</v>
      </c>
      <c r="X2604" t="s">
        <v>13243</v>
      </c>
      <c r="Y2604" s="102">
        <v>45993.385736689816</v>
      </c>
    </row>
    <row r="2605" spans="1:25" x14ac:dyDescent="0.25">
      <c r="A2605">
        <v>4273</v>
      </c>
      <c r="B2605" t="s">
        <v>7217</v>
      </c>
      <c r="C2605" t="s">
        <v>7218</v>
      </c>
      <c r="D2605" t="s">
        <v>7219</v>
      </c>
      <c r="E2605" t="s">
        <v>1820</v>
      </c>
      <c r="F2605" t="s">
        <v>1821</v>
      </c>
      <c r="G2605" t="s">
        <v>7220</v>
      </c>
      <c r="H2605">
        <v>1979</v>
      </c>
      <c r="I2605" t="s">
        <v>15440</v>
      </c>
      <c r="J2605" t="s">
        <v>48</v>
      </c>
      <c r="K2605" t="s">
        <v>13325</v>
      </c>
      <c r="L2605">
        <v>0</v>
      </c>
      <c r="M2605">
        <v>1</v>
      </c>
      <c r="N2605" t="s">
        <v>49</v>
      </c>
      <c r="O2605" t="s">
        <v>2759</v>
      </c>
      <c r="P2605">
        <v>0</v>
      </c>
      <c r="Q2605" t="s">
        <v>51</v>
      </c>
      <c r="R2605" t="s">
        <v>51</v>
      </c>
      <c r="S2605" t="s">
        <v>14401</v>
      </c>
      <c r="T2605">
        <v>5.5811612469073637</v>
      </c>
      <c r="U2605">
        <v>63.4</v>
      </c>
      <c r="V2605" t="s">
        <v>15481</v>
      </c>
      <c r="W2605" t="s">
        <v>15481</v>
      </c>
      <c r="X2605" t="s">
        <v>13243</v>
      </c>
      <c r="Y2605" s="102">
        <v>45993.385736689816</v>
      </c>
    </row>
    <row r="2606" spans="1:25" x14ac:dyDescent="0.25">
      <c r="A2606">
        <v>4274</v>
      </c>
      <c r="B2606" t="s">
        <v>7221</v>
      </c>
      <c r="C2606" t="s">
        <v>7222</v>
      </c>
      <c r="D2606" t="s">
        <v>7223</v>
      </c>
      <c r="E2606" t="s">
        <v>1820</v>
      </c>
      <c r="F2606" t="s">
        <v>1821</v>
      </c>
      <c r="G2606" t="s">
        <v>1827</v>
      </c>
      <c r="H2606">
        <v>1928</v>
      </c>
      <c r="I2606" t="s">
        <v>15450</v>
      </c>
      <c r="J2606" t="s">
        <v>48</v>
      </c>
      <c r="K2606" t="s">
        <v>13344</v>
      </c>
      <c r="L2606">
        <v>4</v>
      </c>
      <c r="M2606">
        <v>3</v>
      </c>
      <c r="N2606" t="s">
        <v>59</v>
      </c>
      <c r="O2606" t="s">
        <v>50</v>
      </c>
      <c r="P2606">
        <v>0</v>
      </c>
      <c r="Q2606" t="s">
        <v>51</v>
      </c>
      <c r="R2606" t="s">
        <v>51</v>
      </c>
      <c r="S2606" t="s">
        <v>14402</v>
      </c>
      <c r="T2606">
        <v>1.635724561315024</v>
      </c>
      <c r="U2606">
        <v>67</v>
      </c>
      <c r="V2606" t="s">
        <v>15481</v>
      </c>
      <c r="W2606" t="s">
        <v>15481</v>
      </c>
      <c r="X2606" t="s">
        <v>13243</v>
      </c>
      <c r="Y2606" s="102">
        <v>45993.385736689816</v>
      </c>
    </row>
    <row r="2607" spans="1:25" x14ac:dyDescent="0.25">
      <c r="A2607">
        <v>4275</v>
      </c>
      <c r="B2607" t="s">
        <v>15951</v>
      </c>
      <c r="C2607" t="s">
        <v>15952</v>
      </c>
      <c r="D2607" t="s">
        <v>15953</v>
      </c>
      <c r="E2607" t="s">
        <v>1820</v>
      </c>
      <c r="F2607" t="s">
        <v>1821</v>
      </c>
      <c r="G2607" t="s">
        <v>15954</v>
      </c>
      <c r="H2607">
        <v>2022</v>
      </c>
      <c r="I2607" t="s">
        <v>15441</v>
      </c>
      <c r="J2607" t="s">
        <v>2211</v>
      </c>
      <c r="K2607" t="s">
        <v>13256</v>
      </c>
      <c r="L2607">
        <v>0</v>
      </c>
      <c r="M2607">
        <v>1</v>
      </c>
      <c r="N2607" t="s">
        <v>49</v>
      </c>
      <c r="O2607" t="s">
        <v>50</v>
      </c>
      <c r="P2607">
        <v>0</v>
      </c>
      <c r="Q2607" t="s">
        <v>51</v>
      </c>
      <c r="R2607" t="s">
        <v>51</v>
      </c>
      <c r="S2607" t="s">
        <v>15955</v>
      </c>
      <c r="T2607">
        <v>10.084757</v>
      </c>
      <c r="U2607">
        <v>53.332999999999998</v>
      </c>
      <c r="V2607" t="s">
        <v>15481</v>
      </c>
      <c r="W2607" t="s">
        <v>15481</v>
      </c>
      <c r="X2607" t="s">
        <v>13243</v>
      </c>
      <c r="Y2607" s="102">
        <v>45993.385736689816</v>
      </c>
    </row>
    <row r="2608" spans="1:25" x14ac:dyDescent="0.25">
      <c r="A2608">
        <v>4276</v>
      </c>
      <c r="B2608" t="s">
        <v>7224</v>
      </c>
      <c r="C2608" t="s">
        <v>7225</v>
      </c>
      <c r="D2608" t="s">
        <v>3881</v>
      </c>
      <c r="E2608" t="s">
        <v>1820</v>
      </c>
      <c r="F2608" t="s">
        <v>1821</v>
      </c>
      <c r="G2608" t="s">
        <v>7226</v>
      </c>
      <c r="H2608">
        <v>1940</v>
      </c>
      <c r="I2608" t="s">
        <v>15450</v>
      </c>
      <c r="J2608" t="s">
        <v>928</v>
      </c>
      <c r="K2608" t="s">
        <v>928</v>
      </c>
      <c r="L2608">
        <v>2.5</v>
      </c>
      <c r="M2608">
        <v>1</v>
      </c>
      <c r="N2608" t="s">
        <v>59</v>
      </c>
      <c r="O2608" t="s">
        <v>50</v>
      </c>
      <c r="P2608">
        <v>0</v>
      </c>
      <c r="Q2608" t="s">
        <v>51</v>
      </c>
      <c r="R2608" t="s">
        <v>51</v>
      </c>
      <c r="S2608" t="s">
        <v>14403</v>
      </c>
      <c r="T2608">
        <v>6.0222844087140164</v>
      </c>
      <c r="U2608">
        <v>32.5</v>
      </c>
      <c r="V2608" t="s">
        <v>15481</v>
      </c>
      <c r="W2608" t="s">
        <v>15481</v>
      </c>
      <c r="X2608" t="s">
        <v>13243</v>
      </c>
      <c r="Y2608" s="102">
        <v>45993.385736689816</v>
      </c>
    </row>
    <row r="2609" spans="1:25" x14ac:dyDescent="0.25">
      <c r="A2609">
        <v>4277</v>
      </c>
      <c r="B2609" t="s">
        <v>7227</v>
      </c>
      <c r="C2609" t="s">
        <v>7228</v>
      </c>
      <c r="D2609" t="s">
        <v>7229</v>
      </c>
      <c r="E2609" t="s">
        <v>1820</v>
      </c>
      <c r="F2609" t="s">
        <v>1821</v>
      </c>
      <c r="G2609" t="s">
        <v>7230</v>
      </c>
      <c r="H2609">
        <v>2007</v>
      </c>
      <c r="I2609" t="s">
        <v>15440</v>
      </c>
      <c r="J2609" t="s">
        <v>2211</v>
      </c>
      <c r="K2609" t="s">
        <v>13256</v>
      </c>
      <c r="L2609">
        <v>0</v>
      </c>
      <c r="M2609">
        <v>1</v>
      </c>
      <c r="N2609" t="s">
        <v>49</v>
      </c>
      <c r="O2609" t="s">
        <v>479</v>
      </c>
      <c r="P2609">
        <v>0</v>
      </c>
      <c r="Q2609" t="s">
        <v>51</v>
      </c>
      <c r="R2609" t="s">
        <v>51</v>
      </c>
      <c r="S2609" t="s">
        <v>14403</v>
      </c>
      <c r="T2609">
        <v>13.543272388158874</v>
      </c>
      <c r="U2609">
        <v>49</v>
      </c>
      <c r="V2609" t="s">
        <v>15481</v>
      </c>
      <c r="W2609" t="s">
        <v>15481</v>
      </c>
      <c r="X2609" t="s">
        <v>13243</v>
      </c>
      <c r="Y2609" s="102">
        <v>45993.385736689816</v>
      </c>
    </row>
    <row r="2610" spans="1:25" x14ac:dyDescent="0.25">
      <c r="A2610">
        <v>4278</v>
      </c>
      <c r="B2610" t="s">
        <v>7231</v>
      </c>
      <c r="C2610" t="s">
        <v>7232</v>
      </c>
      <c r="D2610" t="s">
        <v>7233</v>
      </c>
      <c r="E2610" t="s">
        <v>1820</v>
      </c>
      <c r="F2610" t="s">
        <v>1821</v>
      </c>
      <c r="G2610" t="s">
        <v>7234</v>
      </c>
      <c r="H2610">
        <v>2006</v>
      </c>
      <c r="I2610" t="s">
        <v>15440</v>
      </c>
      <c r="J2610" t="s">
        <v>2211</v>
      </c>
      <c r="K2610" t="s">
        <v>13256</v>
      </c>
      <c r="L2610">
        <v>0</v>
      </c>
      <c r="M2610">
        <v>1</v>
      </c>
      <c r="N2610" t="s">
        <v>49</v>
      </c>
      <c r="O2610" t="s">
        <v>479</v>
      </c>
      <c r="P2610">
        <v>0</v>
      </c>
      <c r="Q2610" t="s">
        <v>51</v>
      </c>
      <c r="R2610" t="s">
        <v>51</v>
      </c>
      <c r="S2610" t="s">
        <v>14404</v>
      </c>
      <c r="T2610">
        <v>8.1688790942806335</v>
      </c>
      <c r="U2610">
        <v>64.5</v>
      </c>
      <c r="V2610" t="s">
        <v>15481</v>
      </c>
      <c r="W2610" t="s">
        <v>15481</v>
      </c>
      <c r="X2610" t="s">
        <v>13243</v>
      </c>
      <c r="Y2610" s="102">
        <v>45993.385736689816</v>
      </c>
    </row>
    <row r="2611" spans="1:25" x14ac:dyDescent="0.25">
      <c r="A2611">
        <v>4279</v>
      </c>
      <c r="B2611" t="s">
        <v>7235</v>
      </c>
      <c r="C2611" t="s">
        <v>7236</v>
      </c>
      <c r="D2611" t="s">
        <v>15647</v>
      </c>
      <c r="E2611" t="s">
        <v>1820</v>
      </c>
      <c r="F2611" t="s">
        <v>1821</v>
      </c>
      <c r="G2611" t="s">
        <v>7237</v>
      </c>
      <c r="H2611">
        <v>1950</v>
      </c>
      <c r="I2611" t="s">
        <v>15450</v>
      </c>
      <c r="J2611" t="s">
        <v>2218</v>
      </c>
      <c r="K2611" t="s">
        <v>928</v>
      </c>
      <c r="L2611">
        <v>2.5</v>
      </c>
      <c r="M2611">
        <v>4</v>
      </c>
      <c r="N2611" t="s">
        <v>59</v>
      </c>
      <c r="O2611" t="s">
        <v>50</v>
      </c>
      <c r="P2611">
        <v>0</v>
      </c>
      <c r="Q2611" t="s">
        <v>51</v>
      </c>
      <c r="R2611" t="s">
        <v>51</v>
      </c>
      <c r="S2611" t="s">
        <v>14405</v>
      </c>
      <c r="T2611">
        <v>8.0757908813373032</v>
      </c>
      <c r="U2611">
        <v>133.5</v>
      </c>
      <c r="V2611" t="s">
        <v>15481</v>
      </c>
      <c r="W2611" t="s">
        <v>15481</v>
      </c>
      <c r="X2611" t="s">
        <v>13243</v>
      </c>
      <c r="Y2611" s="102">
        <v>45993.385736689816</v>
      </c>
    </row>
    <row r="2612" spans="1:25" x14ac:dyDescent="0.25">
      <c r="A2612">
        <v>4280</v>
      </c>
      <c r="B2612" t="s">
        <v>7238</v>
      </c>
      <c r="C2612" t="s">
        <v>7239</v>
      </c>
      <c r="D2612" t="s">
        <v>7240</v>
      </c>
      <c r="E2612" t="s">
        <v>1820</v>
      </c>
      <c r="F2612" t="s">
        <v>1821</v>
      </c>
      <c r="G2612" t="s">
        <v>7241</v>
      </c>
      <c r="H2612">
        <v>1986</v>
      </c>
      <c r="I2612" t="s">
        <v>15450</v>
      </c>
      <c r="J2612" t="s">
        <v>928</v>
      </c>
      <c r="K2612" t="s">
        <v>928</v>
      </c>
      <c r="L2612">
        <v>3</v>
      </c>
      <c r="M2612">
        <v>1</v>
      </c>
      <c r="N2612" t="s">
        <v>59</v>
      </c>
      <c r="O2612" t="s">
        <v>50</v>
      </c>
      <c r="P2612">
        <v>0</v>
      </c>
      <c r="Q2612" t="s">
        <v>51</v>
      </c>
      <c r="R2612" t="s">
        <v>51</v>
      </c>
      <c r="S2612" t="s">
        <v>14406</v>
      </c>
      <c r="T2612">
        <v>1.6947852443598286</v>
      </c>
      <c r="U2612">
        <v>38</v>
      </c>
      <c r="V2612" t="s">
        <v>15481</v>
      </c>
      <c r="W2612" t="s">
        <v>15481</v>
      </c>
      <c r="X2612" t="s">
        <v>13243</v>
      </c>
      <c r="Y2612" s="102">
        <v>45993.385736689816</v>
      </c>
    </row>
    <row r="2613" spans="1:25" x14ac:dyDescent="0.25">
      <c r="A2613">
        <v>4281</v>
      </c>
      <c r="B2613" t="s">
        <v>7242</v>
      </c>
      <c r="C2613" t="s">
        <v>7243</v>
      </c>
      <c r="D2613" t="s">
        <v>7244</v>
      </c>
      <c r="E2613" t="s">
        <v>1820</v>
      </c>
      <c r="F2613" t="s">
        <v>1821</v>
      </c>
      <c r="G2613" t="s">
        <v>7245</v>
      </c>
      <c r="H2613">
        <v>1930</v>
      </c>
      <c r="I2613" t="s">
        <v>15450</v>
      </c>
      <c r="J2613" t="s">
        <v>928</v>
      </c>
      <c r="K2613" t="s">
        <v>928</v>
      </c>
      <c r="L2613">
        <v>0</v>
      </c>
      <c r="M2613">
        <v>1</v>
      </c>
      <c r="N2613" t="s">
        <v>59</v>
      </c>
      <c r="O2613" t="s">
        <v>2278</v>
      </c>
      <c r="P2613">
        <v>1</v>
      </c>
      <c r="Q2613" t="s">
        <v>59</v>
      </c>
      <c r="R2613" t="s">
        <v>50</v>
      </c>
      <c r="S2613" t="s">
        <v>14407</v>
      </c>
      <c r="T2613">
        <v>0.68689584114370494</v>
      </c>
      <c r="U2613">
        <v>140.4</v>
      </c>
      <c r="V2613" t="s">
        <v>15481</v>
      </c>
      <c r="W2613" t="s">
        <v>15481</v>
      </c>
      <c r="X2613" t="s">
        <v>13243</v>
      </c>
      <c r="Y2613" s="102">
        <v>45993.385736689816</v>
      </c>
    </row>
    <row r="2614" spans="1:25" x14ac:dyDescent="0.25">
      <c r="A2614">
        <v>4282</v>
      </c>
      <c r="B2614" t="s">
        <v>7246</v>
      </c>
      <c r="C2614" t="s">
        <v>7247</v>
      </c>
      <c r="D2614" t="s">
        <v>7233</v>
      </c>
      <c r="E2614" t="s">
        <v>1820</v>
      </c>
      <c r="F2614" t="s">
        <v>1821</v>
      </c>
      <c r="G2614" t="s">
        <v>7248</v>
      </c>
      <c r="H2614">
        <v>1992</v>
      </c>
      <c r="I2614" t="s">
        <v>15440</v>
      </c>
      <c r="J2614" t="s">
        <v>2211</v>
      </c>
      <c r="K2614" t="s">
        <v>13256</v>
      </c>
      <c r="L2614">
        <v>0</v>
      </c>
      <c r="M2614">
        <v>1</v>
      </c>
      <c r="N2614" t="s">
        <v>49</v>
      </c>
      <c r="O2614" t="s">
        <v>479</v>
      </c>
      <c r="P2614">
        <v>0</v>
      </c>
      <c r="Q2614" t="s">
        <v>51</v>
      </c>
      <c r="R2614" t="s">
        <v>51</v>
      </c>
      <c r="S2614" t="s">
        <v>14408</v>
      </c>
      <c r="T2614">
        <v>6.9745225812105609</v>
      </c>
      <c r="U2614">
        <v>88</v>
      </c>
      <c r="V2614" t="s">
        <v>15481</v>
      </c>
      <c r="W2614" t="s">
        <v>15481</v>
      </c>
      <c r="X2614" t="s">
        <v>13243</v>
      </c>
      <c r="Y2614" s="102">
        <v>45993.385736689816</v>
      </c>
    </row>
    <row r="2615" spans="1:25" x14ac:dyDescent="0.25">
      <c r="A2615">
        <v>4283</v>
      </c>
      <c r="B2615" t="s">
        <v>7249</v>
      </c>
      <c r="C2615" t="s">
        <v>7250</v>
      </c>
      <c r="D2615" t="s">
        <v>7251</v>
      </c>
      <c r="E2615" t="s">
        <v>1820</v>
      </c>
      <c r="F2615" t="s">
        <v>1821</v>
      </c>
      <c r="G2615" t="s">
        <v>7252</v>
      </c>
      <c r="H2615">
        <v>1977</v>
      </c>
      <c r="I2615" t="s">
        <v>15440</v>
      </c>
      <c r="J2615" t="s">
        <v>48</v>
      </c>
      <c r="K2615" t="s">
        <v>13251</v>
      </c>
      <c r="L2615">
        <v>0</v>
      </c>
      <c r="M2615">
        <v>4</v>
      </c>
      <c r="N2615" t="s">
        <v>49</v>
      </c>
      <c r="O2615" t="s">
        <v>50</v>
      </c>
      <c r="P2615">
        <v>0</v>
      </c>
      <c r="Q2615" t="s">
        <v>51</v>
      </c>
      <c r="R2615" t="s">
        <v>51</v>
      </c>
      <c r="S2615" t="s">
        <v>14409</v>
      </c>
      <c r="T2615">
        <v>3.630645298170488E-2</v>
      </c>
      <c r="U2615">
        <v>304.89999999999998</v>
      </c>
      <c r="V2615" t="s">
        <v>15172</v>
      </c>
      <c r="W2615" t="s">
        <v>15172</v>
      </c>
      <c r="X2615" t="s">
        <v>13243</v>
      </c>
      <c r="Y2615" s="102">
        <v>45993.385736689816</v>
      </c>
    </row>
    <row r="2616" spans="1:25" x14ac:dyDescent="0.25">
      <c r="A2616">
        <v>4284</v>
      </c>
      <c r="B2616" t="s">
        <v>7253</v>
      </c>
      <c r="C2616" t="s">
        <v>7254</v>
      </c>
      <c r="D2616" t="s">
        <v>7255</v>
      </c>
      <c r="E2616" t="s">
        <v>1820</v>
      </c>
      <c r="F2616" t="s">
        <v>1821</v>
      </c>
      <c r="G2616" t="s">
        <v>7256</v>
      </c>
      <c r="H2616">
        <v>1970</v>
      </c>
      <c r="I2616" t="s">
        <v>15440</v>
      </c>
      <c r="J2616" t="s">
        <v>48</v>
      </c>
      <c r="K2616" t="s">
        <v>13251</v>
      </c>
      <c r="L2616">
        <v>0</v>
      </c>
      <c r="M2616">
        <v>4</v>
      </c>
      <c r="N2616" t="s">
        <v>49</v>
      </c>
      <c r="O2616" t="s">
        <v>50</v>
      </c>
      <c r="P2616">
        <v>0</v>
      </c>
      <c r="Q2616" t="s">
        <v>51</v>
      </c>
      <c r="R2616" t="s">
        <v>51</v>
      </c>
      <c r="S2616" t="s">
        <v>14410</v>
      </c>
      <c r="T2616">
        <v>0.1011803234389668</v>
      </c>
      <c r="U2616">
        <v>304.39999999999998</v>
      </c>
      <c r="V2616" t="s">
        <v>15172</v>
      </c>
      <c r="W2616" t="s">
        <v>15172</v>
      </c>
      <c r="X2616" t="s">
        <v>13243</v>
      </c>
      <c r="Y2616" s="102">
        <v>45993.385736689816</v>
      </c>
    </row>
    <row r="2617" spans="1:25" x14ac:dyDescent="0.25">
      <c r="A2617">
        <v>4285</v>
      </c>
      <c r="B2617" t="s">
        <v>7257</v>
      </c>
      <c r="C2617" t="s">
        <v>7258</v>
      </c>
      <c r="D2617" t="s">
        <v>7259</v>
      </c>
      <c r="E2617" t="s">
        <v>1820</v>
      </c>
      <c r="F2617" t="s">
        <v>1821</v>
      </c>
      <c r="G2617" t="s">
        <v>7260</v>
      </c>
      <c r="H2617">
        <v>1977</v>
      </c>
      <c r="I2617" t="s">
        <v>15440</v>
      </c>
      <c r="J2617" t="s">
        <v>48</v>
      </c>
      <c r="K2617" t="s">
        <v>13251</v>
      </c>
      <c r="L2617">
        <v>0</v>
      </c>
      <c r="M2617">
        <v>4</v>
      </c>
      <c r="N2617" t="s">
        <v>49</v>
      </c>
      <c r="O2617" t="s">
        <v>50</v>
      </c>
      <c r="P2617">
        <v>0</v>
      </c>
      <c r="Q2617" t="s">
        <v>51</v>
      </c>
      <c r="R2617" t="s">
        <v>51</v>
      </c>
      <c r="S2617" t="s">
        <v>14411</v>
      </c>
      <c r="T2617">
        <v>7.2877995196927101E-2</v>
      </c>
      <c r="U2617">
        <v>245.6</v>
      </c>
      <c r="V2617" t="s">
        <v>15172</v>
      </c>
      <c r="W2617" t="s">
        <v>15172</v>
      </c>
      <c r="X2617" t="s">
        <v>13242</v>
      </c>
      <c r="Y2617" s="102">
        <v>45993.385736689816</v>
      </c>
    </row>
    <row r="2618" spans="1:25" x14ac:dyDescent="0.25">
      <c r="A2618">
        <v>4286</v>
      </c>
      <c r="B2618" t="s">
        <v>7261</v>
      </c>
      <c r="C2618" t="s">
        <v>7262</v>
      </c>
      <c r="D2618" t="s">
        <v>7263</v>
      </c>
      <c r="E2618" t="s">
        <v>1820</v>
      </c>
      <c r="F2618" t="s">
        <v>1821</v>
      </c>
      <c r="G2618" t="s">
        <v>7264</v>
      </c>
      <c r="H2618">
        <v>1970</v>
      </c>
      <c r="I2618" t="s">
        <v>15440</v>
      </c>
      <c r="J2618" t="s">
        <v>2211</v>
      </c>
      <c r="K2618" t="s">
        <v>13325</v>
      </c>
      <c r="L2618">
        <v>4</v>
      </c>
      <c r="M2618">
        <v>1</v>
      </c>
      <c r="N2618" t="s">
        <v>49</v>
      </c>
      <c r="O2618" t="s">
        <v>2759</v>
      </c>
      <c r="P2618">
        <v>0</v>
      </c>
      <c r="Q2618" t="s">
        <v>51</v>
      </c>
      <c r="R2618" t="s">
        <v>51</v>
      </c>
      <c r="S2618" t="s">
        <v>14412</v>
      </c>
      <c r="T2618">
        <v>6.4862864422272057</v>
      </c>
      <c r="U2618">
        <v>74</v>
      </c>
      <c r="V2618" t="s">
        <v>15481</v>
      </c>
      <c r="W2618" t="s">
        <v>15481</v>
      </c>
      <c r="X2618" t="s">
        <v>13243</v>
      </c>
      <c r="Y2618" s="102">
        <v>45993.385736689816</v>
      </c>
    </row>
    <row r="2619" spans="1:25" x14ac:dyDescent="0.25">
      <c r="A2619">
        <v>4287</v>
      </c>
      <c r="B2619" t="s">
        <v>7265</v>
      </c>
      <c r="C2619" t="s">
        <v>7266</v>
      </c>
      <c r="D2619" t="s">
        <v>7267</v>
      </c>
      <c r="E2619" t="s">
        <v>1820</v>
      </c>
      <c r="F2619" t="s">
        <v>1821</v>
      </c>
      <c r="G2619" t="s">
        <v>7268</v>
      </c>
      <c r="H2619">
        <v>1983</v>
      </c>
      <c r="I2619" t="s">
        <v>15450</v>
      </c>
      <c r="J2619" t="s">
        <v>48</v>
      </c>
      <c r="K2619" t="s">
        <v>13256</v>
      </c>
      <c r="L2619">
        <v>0</v>
      </c>
      <c r="M2619">
        <v>1</v>
      </c>
      <c r="N2619" t="s">
        <v>59</v>
      </c>
      <c r="O2619" t="s">
        <v>50</v>
      </c>
      <c r="P2619">
        <v>0</v>
      </c>
      <c r="Q2619" t="s">
        <v>51</v>
      </c>
      <c r="R2619" t="s">
        <v>51</v>
      </c>
      <c r="S2619" t="s">
        <v>14413</v>
      </c>
      <c r="T2619">
        <v>8.794436374942908</v>
      </c>
      <c r="U2619">
        <v>41.3</v>
      </c>
      <c r="V2619" t="s">
        <v>15481</v>
      </c>
      <c r="W2619" t="s">
        <v>15481</v>
      </c>
      <c r="X2619" t="s">
        <v>13243</v>
      </c>
      <c r="Y2619" s="102">
        <v>45993.385736689816</v>
      </c>
    </row>
    <row r="2620" spans="1:25" x14ac:dyDescent="0.25">
      <c r="A2620">
        <v>4288</v>
      </c>
      <c r="B2620" t="s">
        <v>7269</v>
      </c>
      <c r="C2620" t="s">
        <v>7270</v>
      </c>
      <c r="D2620" t="s">
        <v>7267</v>
      </c>
      <c r="E2620" t="s">
        <v>1820</v>
      </c>
      <c r="F2620" t="s">
        <v>1821</v>
      </c>
      <c r="G2620" t="s">
        <v>7268</v>
      </c>
      <c r="H2620">
        <v>1980</v>
      </c>
      <c r="I2620" t="s">
        <v>15450</v>
      </c>
      <c r="J2620" t="s">
        <v>48</v>
      </c>
      <c r="K2620" t="s">
        <v>13256</v>
      </c>
      <c r="L2620">
        <v>0</v>
      </c>
      <c r="M2620">
        <v>1</v>
      </c>
      <c r="N2620" t="s">
        <v>59</v>
      </c>
      <c r="O2620" t="s">
        <v>50</v>
      </c>
      <c r="P2620">
        <v>0</v>
      </c>
      <c r="Q2620" t="s">
        <v>51</v>
      </c>
      <c r="R2620" t="s">
        <v>51</v>
      </c>
      <c r="S2620" t="s">
        <v>14413</v>
      </c>
      <c r="T2620">
        <v>8.9019641491941126</v>
      </c>
      <c r="U2620">
        <v>40</v>
      </c>
      <c r="V2620" t="s">
        <v>15481</v>
      </c>
      <c r="W2620" t="s">
        <v>15481</v>
      </c>
      <c r="X2620" t="s">
        <v>13243</v>
      </c>
      <c r="Y2620" s="102">
        <v>45993.385736689816</v>
      </c>
    </row>
    <row r="2621" spans="1:25" x14ac:dyDescent="0.25">
      <c r="A2621">
        <v>4289</v>
      </c>
      <c r="B2621" t="s">
        <v>7271</v>
      </c>
      <c r="C2621" t="s">
        <v>7272</v>
      </c>
      <c r="D2621" t="s">
        <v>7263</v>
      </c>
      <c r="E2621" t="s">
        <v>1820</v>
      </c>
      <c r="F2621" t="s">
        <v>1821</v>
      </c>
      <c r="G2621" t="s">
        <v>7273</v>
      </c>
      <c r="H2621">
        <v>2012</v>
      </c>
      <c r="I2621" t="s">
        <v>15441</v>
      </c>
      <c r="J2621" t="s">
        <v>2211</v>
      </c>
      <c r="K2621" t="s">
        <v>13254</v>
      </c>
      <c r="L2621">
        <v>2.5</v>
      </c>
      <c r="M2621">
        <v>1</v>
      </c>
      <c r="N2621" t="s">
        <v>49</v>
      </c>
      <c r="O2621" t="s">
        <v>479</v>
      </c>
      <c r="P2621">
        <v>0</v>
      </c>
      <c r="Q2621" t="s">
        <v>51</v>
      </c>
      <c r="R2621" t="s">
        <v>51</v>
      </c>
      <c r="S2621" t="s">
        <v>14414</v>
      </c>
      <c r="T2621">
        <v>4.3736101264063851</v>
      </c>
      <c r="U2621">
        <v>77.599999999999994</v>
      </c>
      <c r="V2621" t="s">
        <v>15481</v>
      </c>
      <c r="W2621" t="s">
        <v>15481</v>
      </c>
      <c r="X2621" t="s">
        <v>13243</v>
      </c>
      <c r="Y2621" s="102">
        <v>45993.385736689816</v>
      </c>
    </row>
    <row r="2622" spans="1:25" x14ac:dyDescent="0.25">
      <c r="A2622">
        <v>4291</v>
      </c>
      <c r="B2622" t="s">
        <v>7274</v>
      </c>
      <c r="C2622" t="s">
        <v>7275</v>
      </c>
      <c r="D2622" t="s">
        <v>15648</v>
      </c>
      <c r="E2622" t="s">
        <v>1820</v>
      </c>
      <c r="F2622" t="s">
        <v>1821</v>
      </c>
      <c r="G2622" t="s">
        <v>7276</v>
      </c>
      <c r="H2622">
        <v>1978</v>
      </c>
      <c r="I2622" t="s">
        <v>15440</v>
      </c>
      <c r="J2622" t="s">
        <v>2211</v>
      </c>
      <c r="K2622" t="s">
        <v>13256</v>
      </c>
      <c r="L2622">
        <v>0</v>
      </c>
      <c r="M2622">
        <v>1</v>
      </c>
      <c r="N2622" t="s">
        <v>49</v>
      </c>
      <c r="O2622" t="s">
        <v>479</v>
      </c>
      <c r="P2622">
        <v>0</v>
      </c>
      <c r="Q2622" t="s">
        <v>51</v>
      </c>
      <c r="R2622" t="s">
        <v>51</v>
      </c>
      <c r="S2622" t="s">
        <v>14415</v>
      </c>
      <c r="T2622">
        <v>11.224196907127158</v>
      </c>
      <c r="U2622">
        <v>92</v>
      </c>
      <c r="V2622" t="s">
        <v>15481</v>
      </c>
      <c r="W2622" t="s">
        <v>15481</v>
      </c>
      <c r="X2622" t="s">
        <v>13243</v>
      </c>
      <c r="Y2622" s="102">
        <v>45993.385736689816</v>
      </c>
    </row>
    <row r="2623" spans="1:25" x14ac:dyDescent="0.25">
      <c r="A2623">
        <v>4292</v>
      </c>
      <c r="B2623" t="s">
        <v>7277</v>
      </c>
      <c r="C2623" t="s">
        <v>7278</v>
      </c>
      <c r="D2623" t="s">
        <v>7279</v>
      </c>
      <c r="E2623" t="s">
        <v>1820</v>
      </c>
      <c r="F2623" t="s">
        <v>1821</v>
      </c>
      <c r="G2623" t="s">
        <v>7280</v>
      </c>
      <c r="H2623">
        <v>1935</v>
      </c>
      <c r="I2623" t="s">
        <v>15450</v>
      </c>
      <c r="J2623" t="s">
        <v>928</v>
      </c>
      <c r="K2623" t="s">
        <v>928</v>
      </c>
      <c r="L2623">
        <v>0</v>
      </c>
      <c r="M2623">
        <v>1</v>
      </c>
      <c r="N2623" t="s">
        <v>59</v>
      </c>
      <c r="O2623" t="s">
        <v>50</v>
      </c>
      <c r="P2623">
        <v>0</v>
      </c>
      <c r="Q2623" t="s">
        <v>51</v>
      </c>
      <c r="R2623" t="s">
        <v>51</v>
      </c>
      <c r="S2623" t="s">
        <v>14416</v>
      </c>
      <c r="T2623">
        <v>1.0162179888666618</v>
      </c>
      <c r="U2623">
        <v>33</v>
      </c>
      <c r="V2623" t="s">
        <v>15481</v>
      </c>
      <c r="W2623" t="s">
        <v>15481</v>
      </c>
      <c r="X2623" t="s">
        <v>13243</v>
      </c>
      <c r="Y2623" s="102">
        <v>45993.385736689816</v>
      </c>
    </row>
    <row r="2624" spans="1:25" x14ac:dyDescent="0.25">
      <c r="A2624">
        <v>4293</v>
      </c>
      <c r="B2624" t="s">
        <v>7281</v>
      </c>
      <c r="C2624" t="s">
        <v>7282</v>
      </c>
      <c r="D2624" t="s">
        <v>7279</v>
      </c>
      <c r="E2624" t="s">
        <v>1820</v>
      </c>
      <c r="F2624" t="s">
        <v>1821</v>
      </c>
      <c r="G2624" t="s">
        <v>7280</v>
      </c>
      <c r="H2624">
        <v>1925</v>
      </c>
      <c r="I2624" t="s">
        <v>15450</v>
      </c>
      <c r="J2624" t="s">
        <v>928</v>
      </c>
      <c r="K2624" t="s">
        <v>928</v>
      </c>
      <c r="L2624">
        <v>0</v>
      </c>
      <c r="M2624">
        <v>1</v>
      </c>
      <c r="N2624" t="s">
        <v>59</v>
      </c>
      <c r="O2624" t="s">
        <v>50</v>
      </c>
      <c r="P2624">
        <v>0</v>
      </c>
      <c r="Q2624" t="s">
        <v>51</v>
      </c>
      <c r="R2624" t="s">
        <v>51</v>
      </c>
      <c r="S2624" t="s">
        <v>14416</v>
      </c>
      <c r="T2624">
        <v>1.2563301882182585</v>
      </c>
      <c r="U2624">
        <v>41</v>
      </c>
      <c r="V2624" t="s">
        <v>15481</v>
      </c>
      <c r="W2624" t="s">
        <v>15481</v>
      </c>
      <c r="X2624" t="s">
        <v>13243</v>
      </c>
      <c r="Y2624" s="102">
        <v>45993.385736689816</v>
      </c>
    </row>
    <row r="2625" spans="1:25" x14ac:dyDescent="0.25">
      <c r="A2625">
        <v>4294</v>
      </c>
      <c r="B2625" t="s">
        <v>7283</v>
      </c>
      <c r="C2625" t="s">
        <v>7284</v>
      </c>
      <c r="D2625" t="s">
        <v>7285</v>
      </c>
      <c r="E2625" t="s">
        <v>1820</v>
      </c>
      <c r="F2625" t="s">
        <v>1821</v>
      </c>
      <c r="G2625" t="s">
        <v>7286</v>
      </c>
      <c r="H2625">
        <v>1987</v>
      </c>
      <c r="I2625" t="s">
        <v>15450</v>
      </c>
      <c r="J2625" t="s">
        <v>48</v>
      </c>
      <c r="K2625" t="s">
        <v>13251</v>
      </c>
      <c r="L2625">
        <v>0</v>
      </c>
      <c r="M2625">
        <v>1</v>
      </c>
      <c r="N2625" t="s">
        <v>59</v>
      </c>
      <c r="O2625" t="s">
        <v>50</v>
      </c>
      <c r="P2625">
        <v>0</v>
      </c>
      <c r="Q2625" t="s">
        <v>51</v>
      </c>
      <c r="R2625" t="s">
        <v>51</v>
      </c>
      <c r="S2625" t="s">
        <v>14417</v>
      </c>
      <c r="T2625">
        <v>0.32687031598732252</v>
      </c>
      <c r="U2625">
        <v>39</v>
      </c>
      <c r="V2625" t="s">
        <v>15481</v>
      </c>
      <c r="W2625" t="s">
        <v>15481</v>
      </c>
      <c r="X2625" t="s">
        <v>13243</v>
      </c>
      <c r="Y2625" s="102">
        <v>45993.385736689816</v>
      </c>
    </row>
    <row r="2626" spans="1:25" x14ac:dyDescent="0.25">
      <c r="A2626">
        <v>4295</v>
      </c>
      <c r="B2626" t="s">
        <v>7287</v>
      </c>
      <c r="C2626" t="s">
        <v>7288</v>
      </c>
      <c r="D2626" t="s">
        <v>7267</v>
      </c>
      <c r="E2626" t="s">
        <v>1820</v>
      </c>
      <c r="F2626" t="s">
        <v>1821</v>
      </c>
      <c r="G2626" t="s">
        <v>7268</v>
      </c>
      <c r="H2626">
        <v>1982</v>
      </c>
      <c r="I2626" t="s">
        <v>15450</v>
      </c>
      <c r="J2626" t="s">
        <v>48</v>
      </c>
      <c r="K2626" t="s">
        <v>13256</v>
      </c>
      <c r="L2626">
        <v>0</v>
      </c>
      <c r="M2626">
        <v>1</v>
      </c>
      <c r="N2626" t="s">
        <v>59</v>
      </c>
      <c r="O2626" t="s">
        <v>50</v>
      </c>
      <c r="P2626">
        <v>0</v>
      </c>
      <c r="Q2626" t="s">
        <v>51</v>
      </c>
      <c r="R2626" t="s">
        <v>51</v>
      </c>
      <c r="S2626" t="s">
        <v>14413</v>
      </c>
      <c r="T2626">
        <v>2.2770002572566854</v>
      </c>
      <c r="U2626">
        <v>62</v>
      </c>
      <c r="V2626" t="s">
        <v>15481</v>
      </c>
      <c r="W2626" t="s">
        <v>15481</v>
      </c>
      <c r="X2626" t="s">
        <v>13243</v>
      </c>
      <c r="Y2626" s="102">
        <v>45993.385736689816</v>
      </c>
    </row>
    <row r="2627" spans="1:25" x14ac:dyDescent="0.25">
      <c r="A2627">
        <v>4296</v>
      </c>
      <c r="B2627" t="s">
        <v>7289</v>
      </c>
      <c r="C2627" t="s">
        <v>7290</v>
      </c>
      <c r="D2627" t="s">
        <v>7291</v>
      </c>
      <c r="E2627" t="s">
        <v>1820</v>
      </c>
      <c r="F2627" t="s">
        <v>1821</v>
      </c>
      <c r="G2627" t="s">
        <v>7292</v>
      </c>
      <c r="H2627">
        <v>2015</v>
      </c>
      <c r="I2627" t="s">
        <v>15441</v>
      </c>
      <c r="J2627" t="s">
        <v>48</v>
      </c>
      <c r="K2627" t="s">
        <v>13256</v>
      </c>
      <c r="L2627">
        <v>0</v>
      </c>
      <c r="M2627">
        <v>1</v>
      </c>
      <c r="N2627" t="s">
        <v>49</v>
      </c>
      <c r="O2627" t="s">
        <v>50</v>
      </c>
      <c r="P2627">
        <v>0</v>
      </c>
      <c r="Q2627" t="s">
        <v>51</v>
      </c>
      <c r="R2627" t="s">
        <v>51</v>
      </c>
      <c r="S2627" t="s">
        <v>14418</v>
      </c>
      <c r="T2627">
        <v>1.1036496187281426</v>
      </c>
      <c r="U2627">
        <v>91.18</v>
      </c>
      <c r="V2627" t="s">
        <v>15172</v>
      </c>
      <c r="W2627" t="s">
        <v>15172</v>
      </c>
      <c r="X2627" t="s">
        <v>13242</v>
      </c>
      <c r="Y2627" s="102">
        <v>45993.385736689816</v>
      </c>
    </row>
    <row r="2628" spans="1:25" x14ac:dyDescent="0.25">
      <c r="A2628">
        <v>4297</v>
      </c>
      <c r="B2628" t="s">
        <v>7293</v>
      </c>
      <c r="C2628" t="s">
        <v>7294</v>
      </c>
      <c r="D2628" t="s">
        <v>7291</v>
      </c>
      <c r="E2628" t="s">
        <v>1820</v>
      </c>
      <c r="F2628" t="s">
        <v>1821</v>
      </c>
      <c r="G2628" t="s">
        <v>7295</v>
      </c>
      <c r="H2628">
        <v>1970</v>
      </c>
      <c r="I2628" t="s">
        <v>15440</v>
      </c>
      <c r="J2628" t="s">
        <v>48</v>
      </c>
      <c r="K2628" t="s">
        <v>13251</v>
      </c>
      <c r="L2628">
        <v>0</v>
      </c>
      <c r="M2628">
        <v>4</v>
      </c>
      <c r="N2628" t="s">
        <v>49</v>
      </c>
      <c r="O2628" t="s">
        <v>50</v>
      </c>
      <c r="P2628">
        <v>0</v>
      </c>
      <c r="Q2628" t="s">
        <v>51</v>
      </c>
      <c r="R2628" t="s">
        <v>51</v>
      </c>
      <c r="S2628" t="s">
        <v>14418</v>
      </c>
      <c r="T2628">
        <v>2.0981944452864534</v>
      </c>
      <c r="U2628">
        <v>330.9</v>
      </c>
      <c r="V2628" t="s">
        <v>15172</v>
      </c>
      <c r="W2628" t="s">
        <v>15172</v>
      </c>
      <c r="X2628" t="s">
        <v>13242</v>
      </c>
      <c r="Y2628" s="102">
        <v>45993.385736689816</v>
      </c>
    </row>
    <row r="2629" spans="1:25" x14ac:dyDescent="0.25">
      <c r="A2629">
        <v>4298</v>
      </c>
      <c r="B2629" t="s">
        <v>7296</v>
      </c>
      <c r="C2629" t="s">
        <v>7297</v>
      </c>
      <c r="D2629" t="s">
        <v>7298</v>
      </c>
      <c r="E2629" t="s">
        <v>1820</v>
      </c>
      <c r="F2629" t="s">
        <v>1821</v>
      </c>
      <c r="G2629" t="s">
        <v>1872</v>
      </c>
      <c r="H2629">
        <v>1930</v>
      </c>
      <c r="I2629" t="s">
        <v>15489</v>
      </c>
      <c r="J2629" t="s">
        <v>928</v>
      </c>
      <c r="K2629" t="s">
        <v>13254</v>
      </c>
      <c r="L2629">
        <v>7.5</v>
      </c>
      <c r="M2629">
        <v>6</v>
      </c>
      <c r="N2629" t="s">
        <v>928</v>
      </c>
      <c r="O2629" t="s">
        <v>50</v>
      </c>
      <c r="P2629">
        <v>0</v>
      </c>
      <c r="Q2629" t="s">
        <v>51</v>
      </c>
      <c r="R2629" t="s">
        <v>51</v>
      </c>
      <c r="S2629" t="s">
        <v>14418</v>
      </c>
      <c r="T2629">
        <v>7.0145553966058385</v>
      </c>
      <c r="U2629">
        <v>114</v>
      </c>
      <c r="V2629" t="s">
        <v>15172</v>
      </c>
      <c r="W2629" t="s">
        <v>15172</v>
      </c>
      <c r="X2629" t="s">
        <v>13243</v>
      </c>
      <c r="Y2629" s="102">
        <v>45993.385736689816</v>
      </c>
    </row>
    <row r="2630" spans="1:25" x14ac:dyDescent="0.25">
      <c r="A2630">
        <v>4299</v>
      </c>
      <c r="B2630" t="s">
        <v>7299</v>
      </c>
      <c r="C2630" t="s">
        <v>7300</v>
      </c>
      <c r="D2630" t="s">
        <v>7301</v>
      </c>
      <c r="E2630" t="s">
        <v>1820</v>
      </c>
      <c r="F2630" t="s">
        <v>1821</v>
      </c>
      <c r="G2630" t="s">
        <v>1890</v>
      </c>
      <c r="H2630">
        <v>1928</v>
      </c>
      <c r="I2630" t="s">
        <v>15489</v>
      </c>
      <c r="J2630" t="s">
        <v>48</v>
      </c>
      <c r="K2630" t="s">
        <v>13254</v>
      </c>
      <c r="L2630">
        <v>6</v>
      </c>
      <c r="M2630">
        <v>1</v>
      </c>
      <c r="N2630" t="s">
        <v>59</v>
      </c>
      <c r="O2630" t="s">
        <v>50</v>
      </c>
      <c r="P2630">
        <v>0</v>
      </c>
      <c r="Q2630" t="s">
        <v>51</v>
      </c>
      <c r="R2630" t="s">
        <v>51</v>
      </c>
      <c r="S2630" t="s">
        <v>14418</v>
      </c>
      <c r="T2630">
        <v>14.492747385649043</v>
      </c>
      <c r="U2630">
        <v>41</v>
      </c>
      <c r="V2630" t="s">
        <v>15172</v>
      </c>
      <c r="W2630" t="s">
        <v>15172</v>
      </c>
      <c r="X2630" t="s">
        <v>13242</v>
      </c>
      <c r="Y2630" s="102">
        <v>45993.385736689816</v>
      </c>
    </row>
    <row r="2631" spans="1:25" x14ac:dyDescent="0.25">
      <c r="A2631">
        <v>4300</v>
      </c>
      <c r="B2631" t="s">
        <v>16409</v>
      </c>
      <c r="C2631" t="s">
        <v>16410</v>
      </c>
      <c r="D2631" t="s">
        <v>16411</v>
      </c>
      <c r="E2631" t="s">
        <v>1820</v>
      </c>
      <c r="F2631" t="s">
        <v>1821</v>
      </c>
      <c r="G2631" t="s">
        <v>16412</v>
      </c>
      <c r="H2631">
        <v>2025</v>
      </c>
      <c r="I2631" t="s">
        <v>15441</v>
      </c>
      <c r="J2631" t="s">
        <v>48</v>
      </c>
      <c r="K2631" t="s">
        <v>13256</v>
      </c>
      <c r="L2631">
        <v>0</v>
      </c>
      <c r="M2631">
        <v>1</v>
      </c>
      <c r="N2631" t="s">
        <v>49</v>
      </c>
      <c r="O2631" t="s">
        <v>50</v>
      </c>
      <c r="P2631">
        <v>0</v>
      </c>
      <c r="Q2631" t="s">
        <v>51</v>
      </c>
      <c r="R2631" t="s">
        <v>51</v>
      </c>
      <c r="S2631" t="s">
        <v>14419</v>
      </c>
      <c r="T2631">
        <v>24.68222100750824</v>
      </c>
      <c r="U2631">
        <v>122</v>
      </c>
      <c r="V2631" t="s">
        <v>15172</v>
      </c>
      <c r="W2631" t="s">
        <v>15172</v>
      </c>
      <c r="X2631" t="s">
        <v>13243</v>
      </c>
      <c r="Y2631" s="102">
        <v>45993.385736689816</v>
      </c>
    </row>
    <row r="2632" spans="1:25" x14ac:dyDescent="0.25">
      <c r="A2632">
        <v>4301</v>
      </c>
      <c r="B2632" t="s">
        <v>7302</v>
      </c>
      <c r="C2632" t="s">
        <v>7303</v>
      </c>
      <c r="D2632" t="s">
        <v>5791</v>
      </c>
      <c r="E2632" t="s">
        <v>1820</v>
      </c>
      <c r="F2632" t="s">
        <v>1821</v>
      </c>
      <c r="G2632" t="s">
        <v>7304</v>
      </c>
      <c r="H2632">
        <v>1941</v>
      </c>
      <c r="I2632" t="s">
        <v>15489</v>
      </c>
      <c r="J2632" t="s">
        <v>928</v>
      </c>
      <c r="K2632" t="s">
        <v>13254</v>
      </c>
      <c r="L2632">
        <v>10</v>
      </c>
      <c r="M2632">
        <v>3</v>
      </c>
      <c r="N2632" t="s">
        <v>928</v>
      </c>
      <c r="O2632" t="s">
        <v>50</v>
      </c>
      <c r="P2632">
        <v>0</v>
      </c>
      <c r="Q2632" t="s">
        <v>51</v>
      </c>
      <c r="R2632" t="s">
        <v>51</v>
      </c>
      <c r="S2632" t="s">
        <v>14419</v>
      </c>
      <c r="T2632">
        <v>23.477573916667112</v>
      </c>
      <c r="U2632">
        <v>57</v>
      </c>
      <c r="V2632" t="s">
        <v>15172</v>
      </c>
      <c r="W2632" t="s">
        <v>15172</v>
      </c>
      <c r="X2632" t="s">
        <v>13243</v>
      </c>
      <c r="Y2632" s="102">
        <v>45993.385736689816</v>
      </c>
    </row>
    <row r="2633" spans="1:25" x14ac:dyDescent="0.25">
      <c r="A2633">
        <v>4302</v>
      </c>
      <c r="B2633" t="s">
        <v>7305</v>
      </c>
      <c r="C2633" t="s">
        <v>7306</v>
      </c>
      <c r="D2633" t="s">
        <v>5791</v>
      </c>
      <c r="E2633" t="s">
        <v>1820</v>
      </c>
      <c r="F2633" t="s">
        <v>1821</v>
      </c>
      <c r="G2633" t="s">
        <v>7307</v>
      </c>
      <c r="H2633">
        <v>1932</v>
      </c>
      <c r="I2633" t="s">
        <v>15489</v>
      </c>
      <c r="J2633" t="s">
        <v>48</v>
      </c>
      <c r="K2633" t="s">
        <v>13254</v>
      </c>
      <c r="L2633">
        <v>6</v>
      </c>
      <c r="M2633">
        <v>4</v>
      </c>
      <c r="N2633" t="s">
        <v>165</v>
      </c>
      <c r="O2633" t="s">
        <v>479</v>
      </c>
      <c r="P2633">
        <v>0</v>
      </c>
      <c r="Q2633" t="s">
        <v>51</v>
      </c>
      <c r="R2633" t="s">
        <v>51</v>
      </c>
      <c r="S2633" t="s">
        <v>14419</v>
      </c>
      <c r="T2633">
        <v>20.558396915852974</v>
      </c>
      <c r="U2633">
        <v>129</v>
      </c>
      <c r="V2633" t="s">
        <v>15172</v>
      </c>
      <c r="W2633" t="s">
        <v>15172</v>
      </c>
      <c r="X2633" t="s">
        <v>13243</v>
      </c>
      <c r="Y2633" s="102">
        <v>45993.385736689816</v>
      </c>
    </row>
    <row r="2634" spans="1:25" x14ac:dyDescent="0.25">
      <c r="A2634">
        <v>4303</v>
      </c>
      <c r="B2634" t="s">
        <v>7308</v>
      </c>
      <c r="C2634" t="s">
        <v>7309</v>
      </c>
      <c r="D2634" t="s">
        <v>7298</v>
      </c>
      <c r="E2634" t="s">
        <v>1820</v>
      </c>
      <c r="F2634" t="s">
        <v>1821</v>
      </c>
      <c r="G2634" t="s">
        <v>7310</v>
      </c>
      <c r="H2634">
        <v>1932</v>
      </c>
      <c r="I2634" t="s">
        <v>15489</v>
      </c>
      <c r="J2634" t="s">
        <v>48</v>
      </c>
      <c r="K2634" t="s">
        <v>13254</v>
      </c>
      <c r="L2634">
        <v>6.75</v>
      </c>
      <c r="M2634">
        <v>3</v>
      </c>
      <c r="N2634" t="s">
        <v>59</v>
      </c>
      <c r="O2634" t="s">
        <v>50</v>
      </c>
      <c r="P2634">
        <v>0</v>
      </c>
      <c r="Q2634" t="s">
        <v>51</v>
      </c>
      <c r="R2634" t="s">
        <v>51</v>
      </c>
      <c r="S2634" t="s">
        <v>14419</v>
      </c>
      <c r="T2634">
        <v>18.595049321606986</v>
      </c>
      <c r="U2634">
        <v>65.5</v>
      </c>
      <c r="V2634" t="s">
        <v>15172</v>
      </c>
      <c r="W2634" t="s">
        <v>15172</v>
      </c>
      <c r="X2634" t="s">
        <v>13243</v>
      </c>
      <c r="Y2634" s="102">
        <v>45993.385736689816</v>
      </c>
    </row>
    <row r="2635" spans="1:25" x14ac:dyDescent="0.25">
      <c r="A2635">
        <v>4304</v>
      </c>
      <c r="B2635" t="s">
        <v>7311</v>
      </c>
      <c r="C2635" t="s">
        <v>7312</v>
      </c>
      <c r="D2635" t="s">
        <v>7298</v>
      </c>
      <c r="E2635" t="s">
        <v>1820</v>
      </c>
      <c r="F2635" t="s">
        <v>1821</v>
      </c>
      <c r="G2635" t="s">
        <v>1831</v>
      </c>
      <c r="H2635">
        <v>1936</v>
      </c>
      <c r="I2635" t="s">
        <v>15489</v>
      </c>
      <c r="J2635" t="s">
        <v>928</v>
      </c>
      <c r="K2635" t="s">
        <v>13254</v>
      </c>
      <c r="L2635">
        <v>10.5</v>
      </c>
      <c r="M2635">
        <v>4</v>
      </c>
      <c r="N2635" t="s">
        <v>928</v>
      </c>
      <c r="O2635" t="s">
        <v>50</v>
      </c>
      <c r="P2635">
        <v>0</v>
      </c>
      <c r="Q2635" t="s">
        <v>51</v>
      </c>
      <c r="R2635" t="s">
        <v>51</v>
      </c>
      <c r="S2635" t="s">
        <v>14419</v>
      </c>
      <c r="T2635">
        <v>14.349977895352318</v>
      </c>
      <c r="U2635">
        <v>100</v>
      </c>
      <c r="V2635" t="s">
        <v>15172</v>
      </c>
      <c r="W2635" t="s">
        <v>15172</v>
      </c>
      <c r="X2635" t="s">
        <v>13243</v>
      </c>
      <c r="Y2635" s="102">
        <v>45993.385736689816</v>
      </c>
    </row>
    <row r="2636" spans="1:25" x14ac:dyDescent="0.25">
      <c r="A2636">
        <v>4306</v>
      </c>
      <c r="B2636" t="s">
        <v>7313</v>
      </c>
      <c r="C2636" t="s">
        <v>7314</v>
      </c>
      <c r="D2636" t="s">
        <v>7315</v>
      </c>
      <c r="E2636" t="s">
        <v>1820</v>
      </c>
      <c r="F2636" t="s">
        <v>1821</v>
      </c>
      <c r="G2636" t="s">
        <v>7316</v>
      </c>
      <c r="H2636">
        <v>1981</v>
      </c>
      <c r="I2636" t="s">
        <v>15450</v>
      </c>
      <c r="J2636" t="s">
        <v>48</v>
      </c>
      <c r="K2636" t="s">
        <v>13256</v>
      </c>
      <c r="L2636">
        <v>0</v>
      </c>
      <c r="M2636">
        <v>1</v>
      </c>
      <c r="N2636" t="s">
        <v>59</v>
      </c>
      <c r="O2636" t="s">
        <v>50</v>
      </c>
      <c r="P2636">
        <v>0</v>
      </c>
      <c r="Q2636" t="s">
        <v>51</v>
      </c>
      <c r="R2636" t="s">
        <v>51</v>
      </c>
      <c r="S2636" t="s">
        <v>14420</v>
      </c>
      <c r="T2636">
        <v>63.085000000000001</v>
      </c>
      <c r="U2636">
        <v>51.7</v>
      </c>
      <c r="V2636" t="s">
        <v>15481</v>
      </c>
      <c r="W2636" t="s">
        <v>15481</v>
      </c>
      <c r="X2636" t="s">
        <v>13243</v>
      </c>
      <c r="Y2636" s="102">
        <v>45993.385736689816</v>
      </c>
    </row>
    <row r="2637" spans="1:25" x14ac:dyDescent="0.25">
      <c r="A2637">
        <v>4312</v>
      </c>
      <c r="B2637" t="s">
        <v>16413</v>
      </c>
      <c r="C2637" t="s">
        <v>16414</v>
      </c>
      <c r="D2637" t="s">
        <v>7318</v>
      </c>
      <c r="E2637" t="s">
        <v>1820</v>
      </c>
      <c r="F2637" t="s">
        <v>1821</v>
      </c>
      <c r="G2637" t="s">
        <v>16415</v>
      </c>
      <c r="H2637">
        <v>2024</v>
      </c>
      <c r="J2637" t="s">
        <v>2211</v>
      </c>
      <c r="K2637" t="s">
        <v>13256</v>
      </c>
      <c r="L2637">
        <v>0</v>
      </c>
      <c r="M2637">
        <v>1</v>
      </c>
      <c r="N2637" t="s">
        <v>49</v>
      </c>
      <c r="O2637" t="s">
        <v>50</v>
      </c>
      <c r="P2637">
        <v>0</v>
      </c>
      <c r="Q2637" t="s">
        <v>51</v>
      </c>
      <c r="R2637" t="s">
        <v>51</v>
      </c>
      <c r="S2637" t="s">
        <v>16416</v>
      </c>
      <c r="T2637">
        <v>0.9420165759158512</v>
      </c>
      <c r="U2637">
        <v>70</v>
      </c>
      <c r="V2637" t="s">
        <v>15481</v>
      </c>
      <c r="W2637" t="s">
        <v>15481</v>
      </c>
      <c r="X2637" t="s">
        <v>13243</v>
      </c>
      <c r="Y2637" s="102">
        <v>45993.385736689816</v>
      </c>
    </row>
    <row r="2638" spans="1:25" x14ac:dyDescent="0.25">
      <c r="A2638">
        <v>4313</v>
      </c>
      <c r="B2638" t="s">
        <v>7319</v>
      </c>
      <c r="C2638" t="s">
        <v>7320</v>
      </c>
      <c r="D2638" t="s">
        <v>7318</v>
      </c>
      <c r="E2638" t="s">
        <v>1820</v>
      </c>
      <c r="F2638" t="s">
        <v>1821</v>
      </c>
      <c r="G2638" t="s">
        <v>7321</v>
      </c>
      <c r="H2638">
        <v>1981</v>
      </c>
      <c r="I2638" t="s">
        <v>15450</v>
      </c>
      <c r="J2638" t="s">
        <v>2218</v>
      </c>
      <c r="K2638" t="s">
        <v>13344</v>
      </c>
      <c r="L2638">
        <v>0</v>
      </c>
      <c r="M2638">
        <v>1</v>
      </c>
      <c r="N2638" t="s">
        <v>59</v>
      </c>
      <c r="O2638" t="s">
        <v>50</v>
      </c>
      <c r="P2638">
        <v>0</v>
      </c>
      <c r="Q2638" t="s">
        <v>51</v>
      </c>
      <c r="R2638" t="s">
        <v>51</v>
      </c>
      <c r="S2638" t="s">
        <v>14421</v>
      </c>
      <c r="T2638">
        <v>0.1788544442297082</v>
      </c>
      <c r="U2638">
        <v>42.6</v>
      </c>
      <c r="V2638" t="s">
        <v>15481</v>
      </c>
      <c r="W2638" t="s">
        <v>15481</v>
      </c>
      <c r="X2638" t="s">
        <v>13243</v>
      </c>
      <c r="Y2638" s="102">
        <v>45993.385736689816</v>
      </c>
    </row>
    <row r="2639" spans="1:25" x14ac:dyDescent="0.25">
      <c r="A2639">
        <v>4314</v>
      </c>
      <c r="B2639" t="s">
        <v>7322</v>
      </c>
      <c r="C2639" t="s">
        <v>7323</v>
      </c>
      <c r="D2639" t="s">
        <v>7324</v>
      </c>
      <c r="E2639" t="s">
        <v>1820</v>
      </c>
      <c r="F2639" t="s">
        <v>1821</v>
      </c>
      <c r="G2639" t="s">
        <v>7325</v>
      </c>
      <c r="H2639">
        <v>1981</v>
      </c>
      <c r="I2639" t="s">
        <v>15450</v>
      </c>
      <c r="J2639" t="s">
        <v>48</v>
      </c>
      <c r="K2639" t="s">
        <v>13251</v>
      </c>
      <c r="L2639">
        <v>0</v>
      </c>
      <c r="M2639">
        <v>1</v>
      </c>
      <c r="N2639" t="s">
        <v>49</v>
      </c>
      <c r="O2639" t="s">
        <v>50</v>
      </c>
      <c r="P2639">
        <v>0</v>
      </c>
      <c r="Q2639" t="s">
        <v>51</v>
      </c>
      <c r="R2639" t="s">
        <v>51</v>
      </c>
      <c r="S2639" t="s">
        <v>14422</v>
      </c>
      <c r="T2639">
        <v>0.12088330299953846</v>
      </c>
      <c r="U2639">
        <v>72.5</v>
      </c>
      <c r="V2639" t="s">
        <v>15481</v>
      </c>
      <c r="W2639" t="s">
        <v>15481</v>
      </c>
      <c r="X2639" t="s">
        <v>13243</v>
      </c>
      <c r="Y2639" s="102">
        <v>45993.385736689816</v>
      </c>
    </row>
    <row r="2640" spans="1:25" x14ac:dyDescent="0.25">
      <c r="A2640">
        <v>4315</v>
      </c>
      <c r="B2640" t="s">
        <v>7326</v>
      </c>
      <c r="C2640" t="s">
        <v>7327</v>
      </c>
      <c r="D2640" t="s">
        <v>7328</v>
      </c>
      <c r="E2640" t="s">
        <v>1820</v>
      </c>
      <c r="F2640" t="s">
        <v>1821</v>
      </c>
      <c r="G2640" t="s">
        <v>7329</v>
      </c>
      <c r="H2640">
        <v>1982</v>
      </c>
      <c r="I2640" t="s">
        <v>15440</v>
      </c>
      <c r="J2640" t="s">
        <v>48</v>
      </c>
      <c r="K2640" t="s">
        <v>13251</v>
      </c>
      <c r="L2640">
        <v>0</v>
      </c>
      <c r="M2640">
        <v>4</v>
      </c>
      <c r="N2640" t="s">
        <v>49</v>
      </c>
      <c r="O2640" t="s">
        <v>50</v>
      </c>
      <c r="P2640">
        <v>0</v>
      </c>
      <c r="Q2640" t="s">
        <v>51</v>
      </c>
      <c r="R2640" t="s">
        <v>51</v>
      </c>
      <c r="S2640" t="s">
        <v>14423</v>
      </c>
      <c r="T2640">
        <v>9.9160562911564804E-2</v>
      </c>
      <c r="U2640">
        <v>269</v>
      </c>
      <c r="V2640" t="s">
        <v>15481</v>
      </c>
      <c r="W2640" t="s">
        <v>15481</v>
      </c>
      <c r="X2640" t="s">
        <v>13243</v>
      </c>
      <c r="Y2640" s="102">
        <v>45993.385736689816</v>
      </c>
    </row>
    <row r="2641" spans="1:25" x14ac:dyDescent="0.25">
      <c r="A2641">
        <v>4321</v>
      </c>
      <c r="B2641" t="s">
        <v>7331</v>
      </c>
      <c r="C2641" t="s">
        <v>7332</v>
      </c>
      <c r="D2641" t="s">
        <v>7333</v>
      </c>
      <c r="E2641" t="s">
        <v>638</v>
      </c>
      <c r="F2641" t="s">
        <v>7330</v>
      </c>
      <c r="G2641" t="s">
        <v>7334</v>
      </c>
      <c r="H2641">
        <v>1982</v>
      </c>
      <c r="I2641" t="s">
        <v>15450</v>
      </c>
      <c r="J2641" t="s">
        <v>2179</v>
      </c>
      <c r="K2641" t="s">
        <v>13251</v>
      </c>
      <c r="L2641">
        <v>2.75</v>
      </c>
      <c r="M2641">
        <v>1</v>
      </c>
      <c r="N2641" t="s">
        <v>59</v>
      </c>
      <c r="O2641" t="s">
        <v>50</v>
      </c>
      <c r="P2641">
        <v>0</v>
      </c>
      <c r="Q2641" t="s">
        <v>51</v>
      </c>
      <c r="R2641" t="s">
        <v>51</v>
      </c>
      <c r="S2641" t="s">
        <v>14424</v>
      </c>
      <c r="T2641">
        <v>1.2269992671071881</v>
      </c>
      <c r="U2641">
        <v>37</v>
      </c>
      <c r="V2641" t="s">
        <v>15481</v>
      </c>
      <c r="W2641" t="s">
        <v>15481</v>
      </c>
      <c r="X2641" t="s">
        <v>13243</v>
      </c>
      <c r="Y2641" s="102">
        <v>45993.385736689816</v>
      </c>
    </row>
    <row r="2642" spans="1:25" x14ac:dyDescent="0.25">
      <c r="A2642">
        <v>4322</v>
      </c>
      <c r="B2642" t="s">
        <v>7335</v>
      </c>
      <c r="C2642" t="s">
        <v>7336</v>
      </c>
      <c r="D2642" t="s">
        <v>7337</v>
      </c>
      <c r="E2642" t="s">
        <v>638</v>
      </c>
      <c r="F2642" t="s">
        <v>7330</v>
      </c>
      <c r="G2642" t="s">
        <v>7338</v>
      </c>
      <c r="H2642">
        <v>1986</v>
      </c>
      <c r="I2642" t="s">
        <v>15450</v>
      </c>
      <c r="J2642" t="s">
        <v>48</v>
      </c>
      <c r="K2642" t="s">
        <v>13256</v>
      </c>
      <c r="L2642">
        <v>0</v>
      </c>
      <c r="M2642">
        <v>1</v>
      </c>
      <c r="N2642" t="s">
        <v>59</v>
      </c>
      <c r="O2642" t="s">
        <v>50</v>
      </c>
      <c r="P2642">
        <v>0</v>
      </c>
      <c r="Q2642" t="s">
        <v>51</v>
      </c>
      <c r="R2642" t="s">
        <v>51</v>
      </c>
      <c r="S2642" t="s">
        <v>14425</v>
      </c>
      <c r="T2642">
        <v>0.29531890350335743</v>
      </c>
      <c r="U2642">
        <v>38</v>
      </c>
      <c r="V2642" t="s">
        <v>15481</v>
      </c>
      <c r="W2642" t="s">
        <v>15481</v>
      </c>
      <c r="X2642" t="s">
        <v>13243</v>
      </c>
      <c r="Y2642" s="102">
        <v>45993.385736689816</v>
      </c>
    </row>
    <row r="2643" spans="1:25" x14ac:dyDescent="0.25">
      <c r="A2643">
        <v>4323</v>
      </c>
      <c r="B2643" t="s">
        <v>14426</v>
      </c>
      <c r="C2643" t="s">
        <v>7339</v>
      </c>
      <c r="D2643" t="s">
        <v>7340</v>
      </c>
      <c r="E2643" t="s">
        <v>638</v>
      </c>
      <c r="F2643" t="s">
        <v>7330</v>
      </c>
      <c r="G2643" t="s">
        <v>7341</v>
      </c>
      <c r="H2643">
        <v>2017</v>
      </c>
      <c r="I2643" t="s">
        <v>15441</v>
      </c>
      <c r="J2643" t="s">
        <v>48</v>
      </c>
      <c r="K2643" t="s">
        <v>13251</v>
      </c>
      <c r="L2643">
        <v>9</v>
      </c>
      <c r="M2643">
        <v>3</v>
      </c>
      <c r="N2643" t="s">
        <v>73</v>
      </c>
      <c r="O2643" t="s">
        <v>50</v>
      </c>
      <c r="P2643">
        <v>0</v>
      </c>
      <c r="Q2643" t="s">
        <v>51</v>
      </c>
      <c r="R2643" t="s">
        <v>51</v>
      </c>
      <c r="S2643" t="s">
        <v>14427</v>
      </c>
      <c r="T2643">
        <v>0.94618686724042522</v>
      </c>
      <c r="U2643">
        <v>767.5</v>
      </c>
      <c r="V2643" t="s">
        <v>15481</v>
      </c>
      <c r="W2643" t="s">
        <v>15481</v>
      </c>
      <c r="X2643" t="s">
        <v>13243</v>
      </c>
      <c r="Y2643" s="102">
        <v>45993.385736689816</v>
      </c>
    </row>
    <row r="2644" spans="1:25" x14ac:dyDescent="0.25">
      <c r="A2644">
        <v>4324</v>
      </c>
      <c r="B2644" t="s">
        <v>7342</v>
      </c>
      <c r="C2644" t="s">
        <v>7343</v>
      </c>
      <c r="D2644" t="s">
        <v>7344</v>
      </c>
      <c r="E2644" t="s">
        <v>638</v>
      </c>
      <c r="F2644" t="s">
        <v>7330</v>
      </c>
      <c r="G2644" t="s">
        <v>7345</v>
      </c>
      <c r="H2644">
        <v>1965</v>
      </c>
      <c r="I2644" t="s">
        <v>15440</v>
      </c>
      <c r="J2644" t="s">
        <v>928</v>
      </c>
      <c r="K2644" t="s">
        <v>928</v>
      </c>
      <c r="L2644">
        <v>3</v>
      </c>
      <c r="M2644">
        <v>1</v>
      </c>
      <c r="N2644" t="s">
        <v>928</v>
      </c>
      <c r="O2644" t="s">
        <v>50</v>
      </c>
      <c r="P2644">
        <v>0</v>
      </c>
      <c r="Q2644" t="s">
        <v>51</v>
      </c>
      <c r="R2644" t="s">
        <v>51</v>
      </c>
      <c r="S2644" t="s">
        <v>14428</v>
      </c>
      <c r="T2644">
        <v>10.3</v>
      </c>
      <c r="U2644">
        <v>36.6</v>
      </c>
      <c r="V2644" t="s">
        <v>15481</v>
      </c>
      <c r="W2644" t="s">
        <v>15481</v>
      </c>
      <c r="X2644" t="s">
        <v>13243</v>
      </c>
      <c r="Y2644" s="102">
        <v>45993.385736689816</v>
      </c>
    </row>
    <row r="2645" spans="1:25" x14ac:dyDescent="0.25">
      <c r="A2645">
        <v>4325</v>
      </c>
      <c r="B2645" t="s">
        <v>7346</v>
      </c>
      <c r="C2645" t="s">
        <v>7347</v>
      </c>
      <c r="D2645" t="s">
        <v>5281</v>
      </c>
      <c r="E2645" t="s">
        <v>638</v>
      </c>
      <c r="F2645" t="s">
        <v>7330</v>
      </c>
      <c r="G2645" t="s">
        <v>7348</v>
      </c>
      <c r="H2645">
        <v>2001</v>
      </c>
      <c r="I2645" t="s">
        <v>15440</v>
      </c>
      <c r="J2645" t="s">
        <v>2211</v>
      </c>
      <c r="K2645" t="s">
        <v>13256</v>
      </c>
      <c r="L2645">
        <v>0</v>
      </c>
      <c r="M2645">
        <v>1</v>
      </c>
      <c r="N2645" t="s">
        <v>49</v>
      </c>
      <c r="O2645" t="s">
        <v>2759</v>
      </c>
      <c r="P2645">
        <v>0</v>
      </c>
      <c r="Q2645" t="s">
        <v>51</v>
      </c>
      <c r="R2645" t="s">
        <v>51</v>
      </c>
      <c r="S2645" t="s">
        <v>14429</v>
      </c>
      <c r="T2645">
        <v>3.340345413016621E-2</v>
      </c>
      <c r="U2645">
        <v>42.5</v>
      </c>
      <c r="V2645" t="s">
        <v>15481</v>
      </c>
      <c r="W2645" t="s">
        <v>15481</v>
      </c>
      <c r="X2645" t="s">
        <v>13243</v>
      </c>
      <c r="Y2645" s="102">
        <v>45993.385736689816</v>
      </c>
    </row>
    <row r="2646" spans="1:25" x14ac:dyDescent="0.25">
      <c r="A2646">
        <v>4326</v>
      </c>
      <c r="B2646" t="s">
        <v>7349</v>
      </c>
      <c r="C2646" t="s">
        <v>7350</v>
      </c>
      <c r="D2646" t="s">
        <v>5281</v>
      </c>
      <c r="E2646" t="s">
        <v>638</v>
      </c>
      <c r="F2646" t="s">
        <v>7330</v>
      </c>
      <c r="G2646" t="s">
        <v>7348</v>
      </c>
      <c r="H2646">
        <v>1988</v>
      </c>
      <c r="I2646" t="s">
        <v>15440</v>
      </c>
      <c r="J2646" t="s">
        <v>48</v>
      </c>
      <c r="K2646" t="s">
        <v>13251</v>
      </c>
      <c r="L2646">
        <v>0</v>
      </c>
      <c r="M2646">
        <v>1</v>
      </c>
      <c r="N2646" t="s">
        <v>59</v>
      </c>
      <c r="O2646" t="s">
        <v>50</v>
      </c>
      <c r="P2646">
        <v>0</v>
      </c>
      <c r="Q2646" t="s">
        <v>51</v>
      </c>
      <c r="R2646" t="s">
        <v>51</v>
      </c>
      <c r="S2646" t="s">
        <v>14429</v>
      </c>
      <c r="T2646">
        <v>0.21492110055108071</v>
      </c>
      <c r="U2646">
        <v>27</v>
      </c>
      <c r="V2646" t="s">
        <v>15481</v>
      </c>
      <c r="W2646" t="s">
        <v>15481</v>
      </c>
      <c r="X2646" t="s">
        <v>13243</v>
      </c>
      <c r="Y2646" s="102">
        <v>45993.385736689816</v>
      </c>
    </row>
    <row r="2647" spans="1:25" x14ac:dyDescent="0.25">
      <c r="A2647">
        <v>4327</v>
      </c>
      <c r="B2647" t="s">
        <v>7351</v>
      </c>
      <c r="C2647" t="s">
        <v>7352</v>
      </c>
      <c r="D2647" t="s">
        <v>7353</v>
      </c>
      <c r="E2647" t="s">
        <v>638</v>
      </c>
      <c r="F2647" t="s">
        <v>7330</v>
      </c>
      <c r="G2647" t="s">
        <v>7354</v>
      </c>
      <c r="H2647">
        <v>1992</v>
      </c>
      <c r="I2647" t="s">
        <v>15440</v>
      </c>
      <c r="J2647" t="s">
        <v>2211</v>
      </c>
      <c r="K2647" t="s">
        <v>13256</v>
      </c>
      <c r="L2647">
        <v>0</v>
      </c>
      <c r="M2647">
        <v>1</v>
      </c>
      <c r="N2647" t="s">
        <v>49</v>
      </c>
      <c r="O2647" t="s">
        <v>479</v>
      </c>
      <c r="P2647">
        <v>0</v>
      </c>
      <c r="Q2647" t="s">
        <v>51</v>
      </c>
      <c r="R2647" t="s">
        <v>51</v>
      </c>
      <c r="S2647" t="s">
        <v>14430</v>
      </c>
      <c r="T2647">
        <v>2.9368996701773962</v>
      </c>
      <c r="U2647">
        <v>70.8</v>
      </c>
      <c r="V2647" t="s">
        <v>15481</v>
      </c>
      <c r="W2647" t="s">
        <v>15481</v>
      </c>
      <c r="X2647" t="s">
        <v>13243</v>
      </c>
      <c r="Y2647" s="102">
        <v>45993.385736689816</v>
      </c>
    </row>
    <row r="2648" spans="1:25" x14ac:dyDescent="0.25">
      <c r="A2648">
        <v>4328</v>
      </c>
      <c r="B2648" t="s">
        <v>7355</v>
      </c>
      <c r="C2648" t="s">
        <v>7356</v>
      </c>
      <c r="D2648" t="s">
        <v>2906</v>
      </c>
      <c r="E2648" t="s">
        <v>638</v>
      </c>
      <c r="F2648" t="s">
        <v>7330</v>
      </c>
      <c r="G2648" t="s">
        <v>7357</v>
      </c>
      <c r="H2648">
        <v>1976</v>
      </c>
      <c r="I2648" t="s">
        <v>15450</v>
      </c>
      <c r="J2648" t="s">
        <v>2211</v>
      </c>
      <c r="K2648" t="s">
        <v>13256</v>
      </c>
      <c r="L2648">
        <v>0</v>
      </c>
      <c r="M2648">
        <v>1</v>
      </c>
      <c r="N2648" t="s">
        <v>49</v>
      </c>
      <c r="O2648" t="s">
        <v>2759</v>
      </c>
      <c r="P2648">
        <v>0</v>
      </c>
      <c r="Q2648" t="s">
        <v>51</v>
      </c>
      <c r="R2648" t="s">
        <v>51</v>
      </c>
      <c r="S2648" t="s">
        <v>14431</v>
      </c>
      <c r="T2648">
        <v>2.9513549052108221</v>
      </c>
      <c r="U2648">
        <v>42</v>
      </c>
      <c r="V2648" t="s">
        <v>15481</v>
      </c>
      <c r="W2648" t="s">
        <v>15481</v>
      </c>
      <c r="X2648" t="s">
        <v>13243</v>
      </c>
      <c r="Y2648" s="102">
        <v>45993.385736689816</v>
      </c>
    </row>
    <row r="2649" spans="1:25" x14ac:dyDescent="0.25">
      <c r="A2649">
        <v>4331</v>
      </c>
      <c r="B2649" t="s">
        <v>7358</v>
      </c>
      <c r="C2649" t="s">
        <v>7359</v>
      </c>
      <c r="D2649" t="s">
        <v>7360</v>
      </c>
      <c r="E2649" t="s">
        <v>638</v>
      </c>
      <c r="F2649" t="s">
        <v>7330</v>
      </c>
      <c r="G2649" t="s">
        <v>7361</v>
      </c>
      <c r="H2649">
        <v>1972</v>
      </c>
      <c r="I2649" t="s">
        <v>15440</v>
      </c>
      <c r="J2649" t="s">
        <v>2211</v>
      </c>
      <c r="K2649" t="s">
        <v>13256</v>
      </c>
      <c r="L2649">
        <v>0</v>
      </c>
      <c r="M2649">
        <v>1</v>
      </c>
      <c r="N2649" t="s">
        <v>49</v>
      </c>
      <c r="O2649" t="s">
        <v>2759</v>
      </c>
      <c r="P2649">
        <v>0</v>
      </c>
      <c r="Q2649" t="s">
        <v>51</v>
      </c>
      <c r="R2649" t="s">
        <v>51</v>
      </c>
      <c r="S2649" t="s">
        <v>14431</v>
      </c>
      <c r="T2649">
        <v>6.8349977723937299</v>
      </c>
      <c r="U2649">
        <v>33</v>
      </c>
      <c r="V2649" t="s">
        <v>15481</v>
      </c>
      <c r="W2649" t="s">
        <v>15481</v>
      </c>
      <c r="X2649" t="s">
        <v>13243</v>
      </c>
      <c r="Y2649" s="102">
        <v>45993.385736689816</v>
      </c>
    </row>
    <row r="2650" spans="1:25" x14ac:dyDescent="0.25">
      <c r="A2650">
        <v>4332</v>
      </c>
      <c r="B2650" t="s">
        <v>7362</v>
      </c>
      <c r="C2650" t="s">
        <v>14432</v>
      </c>
      <c r="D2650" t="s">
        <v>7363</v>
      </c>
      <c r="E2650" t="s">
        <v>638</v>
      </c>
      <c r="F2650" t="s">
        <v>7330</v>
      </c>
      <c r="G2650" t="s">
        <v>7364</v>
      </c>
      <c r="H2650">
        <v>1968</v>
      </c>
      <c r="I2650" t="s">
        <v>15450</v>
      </c>
      <c r="J2650" t="s">
        <v>928</v>
      </c>
      <c r="K2650" t="s">
        <v>928</v>
      </c>
      <c r="L2650">
        <v>3</v>
      </c>
      <c r="M2650">
        <v>4</v>
      </c>
      <c r="N2650" t="s">
        <v>928</v>
      </c>
      <c r="O2650" t="s">
        <v>50</v>
      </c>
      <c r="P2650">
        <v>0</v>
      </c>
      <c r="Q2650" t="s">
        <v>51</v>
      </c>
      <c r="R2650" t="s">
        <v>51</v>
      </c>
      <c r="S2650" t="s">
        <v>14431</v>
      </c>
      <c r="T2650">
        <v>18.566096139998937</v>
      </c>
      <c r="U2650">
        <v>85.6</v>
      </c>
      <c r="V2650" t="s">
        <v>15481</v>
      </c>
      <c r="W2650" t="s">
        <v>15481</v>
      </c>
      <c r="X2650" t="s">
        <v>13243</v>
      </c>
      <c r="Y2650" s="102">
        <v>45993.385736689816</v>
      </c>
    </row>
    <row r="2651" spans="1:25" x14ac:dyDescent="0.25">
      <c r="A2651">
        <v>4333</v>
      </c>
      <c r="B2651" t="s">
        <v>7365</v>
      </c>
      <c r="C2651" t="s">
        <v>7366</v>
      </c>
      <c r="D2651" t="s">
        <v>7363</v>
      </c>
      <c r="E2651" t="s">
        <v>638</v>
      </c>
      <c r="F2651" t="s">
        <v>7330</v>
      </c>
      <c r="G2651" t="s">
        <v>7367</v>
      </c>
      <c r="H2651">
        <v>2010</v>
      </c>
      <c r="I2651" t="s">
        <v>15441</v>
      </c>
      <c r="J2651" t="s">
        <v>2211</v>
      </c>
      <c r="K2651" t="s">
        <v>13256</v>
      </c>
      <c r="L2651">
        <v>0</v>
      </c>
      <c r="M2651">
        <v>1</v>
      </c>
      <c r="N2651" t="s">
        <v>49</v>
      </c>
      <c r="O2651" t="s">
        <v>479</v>
      </c>
      <c r="P2651">
        <v>0</v>
      </c>
      <c r="Q2651" t="s">
        <v>51</v>
      </c>
      <c r="R2651" t="s">
        <v>51</v>
      </c>
      <c r="S2651" t="s">
        <v>14431</v>
      </c>
      <c r="T2651">
        <v>25.811049918914712</v>
      </c>
      <c r="U2651">
        <v>96.5</v>
      </c>
      <c r="V2651" t="s">
        <v>15481</v>
      </c>
      <c r="W2651" t="s">
        <v>15481</v>
      </c>
      <c r="X2651" t="s">
        <v>13243</v>
      </c>
      <c r="Y2651" s="102">
        <v>45993.385736689816</v>
      </c>
    </row>
    <row r="2652" spans="1:25" x14ac:dyDescent="0.25">
      <c r="A2652">
        <v>4335</v>
      </c>
      <c r="B2652" t="s">
        <v>7368</v>
      </c>
      <c r="C2652" t="s">
        <v>7369</v>
      </c>
      <c r="D2652" t="s">
        <v>7370</v>
      </c>
      <c r="E2652" t="s">
        <v>638</v>
      </c>
      <c r="F2652" t="s">
        <v>7330</v>
      </c>
      <c r="G2652" t="s">
        <v>7371</v>
      </c>
      <c r="H2652">
        <v>1961</v>
      </c>
      <c r="I2652" t="s">
        <v>15505</v>
      </c>
      <c r="J2652" t="s">
        <v>928</v>
      </c>
      <c r="K2652" t="s">
        <v>928</v>
      </c>
      <c r="L2652">
        <v>3</v>
      </c>
      <c r="M2652">
        <v>1</v>
      </c>
      <c r="N2652" t="s">
        <v>928</v>
      </c>
      <c r="O2652" t="s">
        <v>50</v>
      </c>
      <c r="P2652">
        <v>0</v>
      </c>
      <c r="Q2652" t="s">
        <v>51</v>
      </c>
      <c r="R2652" t="s">
        <v>51</v>
      </c>
      <c r="S2652" t="s">
        <v>14433</v>
      </c>
      <c r="T2652">
        <v>3.1150864268617604</v>
      </c>
      <c r="U2652">
        <v>32.6</v>
      </c>
      <c r="V2652" t="s">
        <v>15481</v>
      </c>
      <c r="W2652" t="s">
        <v>15481</v>
      </c>
      <c r="X2652" t="s">
        <v>13243</v>
      </c>
      <c r="Y2652" s="102">
        <v>45993.385736689816</v>
      </c>
    </row>
    <row r="2653" spans="1:25" x14ac:dyDescent="0.25">
      <c r="A2653">
        <v>4336</v>
      </c>
      <c r="B2653" t="s">
        <v>7372</v>
      </c>
      <c r="C2653" t="s">
        <v>7373</v>
      </c>
      <c r="D2653" t="s">
        <v>7370</v>
      </c>
      <c r="E2653" t="s">
        <v>638</v>
      </c>
      <c r="F2653" t="s">
        <v>7330</v>
      </c>
      <c r="G2653" t="s">
        <v>7374</v>
      </c>
      <c r="H2653">
        <v>1900</v>
      </c>
      <c r="I2653" t="s">
        <v>15440</v>
      </c>
      <c r="J2653" t="s">
        <v>928</v>
      </c>
      <c r="K2653" t="s">
        <v>928</v>
      </c>
      <c r="L2653">
        <v>3</v>
      </c>
      <c r="M2653">
        <v>1</v>
      </c>
      <c r="N2653" t="s">
        <v>928</v>
      </c>
      <c r="O2653" t="s">
        <v>50</v>
      </c>
      <c r="P2653">
        <v>0</v>
      </c>
      <c r="Q2653" t="s">
        <v>51</v>
      </c>
      <c r="R2653" t="s">
        <v>51</v>
      </c>
      <c r="S2653" t="s">
        <v>14433</v>
      </c>
      <c r="T2653">
        <v>5.9403767286673546</v>
      </c>
      <c r="U2653">
        <v>28.7</v>
      </c>
      <c r="V2653" t="s">
        <v>15481</v>
      </c>
      <c r="W2653" t="s">
        <v>15481</v>
      </c>
      <c r="X2653" t="s">
        <v>13243</v>
      </c>
      <c r="Y2653" s="102">
        <v>45993.385736689816</v>
      </c>
    </row>
    <row r="2654" spans="1:25" x14ac:dyDescent="0.25">
      <c r="A2654">
        <v>4337</v>
      </c>
      <c r="B2654" t="s">
        <v>7375</v>
      </c>
      <c r="C2654" t="s">
        <v>7376</v>
      </c>
      <c r="D2654" t="s">
        <v>7370</v>
      </c>
      <c r="E2654" t="s">
        <v>638</v>
      </c>
      <c r="F2654" t="s">
        <v>7330</v>
      </c>
      <c r="G2654" t="s">
        <v>7377</v>
      </c>
      <c r="H2654">
        <v>1900</v>
      </c>
      <c r="I2654" t="s">
        <v>15440</v>
      </c>
      <c r="J2654" t="s">
        <v>928</v>
      </c>
      <c r="K2654" t="s">
        <v>928</v>
      </c>
      <c r="L2654">
        <v>3</v>
      </c>
      <c r="M2654">
        <v>1</v>
      </c>
      <c r="N2654" t="s">
        <v>928</v>
      </c>
      <c r="O2654" t="s">
        <v>50</v>
      </c>
      <c r="P2654">
        <v>0</v>
      </c>
      <c r="Q2654" t="s">
        <v>51</v>
      </c>
      <c r="R2654" t="s">
        <v>51</v>
      </c>
      <c r="S2654" t="s">
        <v>14433</v>
      </c>
      <c r="T2654">
        <v>8.4937159596156562</v>
      </c>
      <c r="U2654">
        <v>20.100000000000001</v>
      </c>
      <c r="V2654" t="s">
        <v>15481</v>
      </c>
      <c r="W2654" t="s">
        <v>15481</v>
      </c>
      <c r="X2654" t="s">
        <v>13243</v>
      </c>
      <c r="Y2654" s="102">
        <v>45993.385736689816</v>
      </c>
    </row>
    <row r="2655" spans="1:25" x14ac:dyDescent="0.25">
      <c r="A2655">
        <v>4338</v>
      </c>
      <c r="B2655" t="s">
        <v>7378</v>
      </c>
      <c r="C2655" t="s">
        <v>7379</v>
      </c>
      <c r="D2655" t="s">
        <v>6643</v>
      </c>
      <c r="E2655" t="s">
        <v>638</v>
      </c>
      <c r="F2655" t="s">
        <v>7330</v>
      </c>
      <c r="G2655" t="s">
        <v>7380</v>
      </c>
      <c r="H2655">
        <v>1982</v>
      </c>
      <c r="I2655" t="s">
        <v>15450</v>
      </c>
      <c r="J2655" t="s">
        <v>48</v>
      </c>
      <c r="K2655" t="s">
        <v>13251</v>
      </c>
      <c r="L2655">
        <v>0</v>
      </c>
      <c r="M2655">
        <v>1</v>
      </c>
      <c r="N2655" t="s">
        <v>59</v>
      </c>
      <c r="O2655" t="s">
        <v>50</v>
      </c>
      <c r="P2655">
        <v>0</v>
      </c>
      <c r="Q2655" t="s">
        <v>51</v>
      </c>
      <c r="R2655" t="s">
        <v>51</v>
      </c>
      <c r="S2655" t="s">
        <v>14434</v>
      </c>
      <c r="T2655">
        <v>6.3063771878571426</v>
      </c>
      <c r="U2655">
        <v>44.8</v>
      </c>
      <c r="V2655" t="s">
        <v>15481</v>
      </c>
      <c r="W2655" t="s">
        <v>15481</v>
      </c>
      <c r="X2655" t="s">
        <v>13243</v>
      </c>
      <c r="Y2655" s="102">
        <v>45993.385736689816</v>
      </c>
    </row>
    <row r="2656" spans="1:25" x14ac:dyDescent="0.25">
      <c r="A2656">
        <v>4339</v>
      </c>
      <c r="B2656" t="s">
        <v>7381</v>
      </c>
      <c r="C2656" t="s">
        <v>7382</v>
      </c>
      <c r="D2656" t="s">
        <v>7383</v>
      </c>
      <c r="E2656" t="s">
        <v>638</v>
      </c>
      <c r="F2656" t="s">
        <v>7330</v>
      </c>
      <c r="G2656" t="s">
        <v>7384</v>
      </c>
      <c r="H2656">
        <v>1992</v>
      </c>
      <c r="I2656" t="s">
        <v>15440</v>
      </c>
      <c r="J2656" t="s">
        <v>2211</v>
      </c>
      <c r="K2656" t="s">
        <v>13256</v>
      </c>
      <c r="L2656">
        <v>0</v>
      </c>
      <c r="M2656">
        <v>1</v>
      </c>
      <c r="N2656" t="s">
        <v>49</v>
      </c>
      <c r="O2656" t="s">
        <v>479</v>
      </c>
      <c r="P2656">
        <v>0</v>
      </c>
      <c r="Q2656" t="s">
        <v>51</v>
      </c>
      <c r="R2656" t="s">
        <v>51</v>
      </c>
      <c r="S2656" t="s">
        <v>14435</v>
      </c>
      <c r="T2656">
        <v>0.63973687357539488</v>
      </c>
      <c r="U2656">
        <v>60.5</v>
      </c>
      <c r="V2656" t="s">
        <v>15481</v>
      </c>
      <c r="W2656" t="s">
        <v>15481</v>
      </c>
      <c r="X2656" t="s">
        <v>13243</v>
      </c>
      <c r="Y2656" s="102">
        <v>45993.385736689816</v>
      </c>
    </row>
    <row r="2657" spans="1:25" x14ac:dyDescent="0.25">
      <c r="A2657">
        <v>4340</v>
      </c>
      <c r="B2657" t="s">
        <v>7385</v>
      </c>
      <c r="C2657" t="s">
        <v>7386</v>
      </c>
      <c r="D2657" t="s">
        <v>15649</v>
      </c>
      <c r="E2657" t="s">
        <v>638</v>
      </c>
      <c r="F2657" t="s">
        <v>7330</v>
      </c>
      <c r="G2657" t="s">
        <v>7387</v>
      </c>
      <c r="H2657">
        <v>1978</v>
      </c>
      <c r="I2657" t="s">
        <v>15440</v>
      </c>
      <c r="J2657" t="s">
        <v>2211</v>
      </c>
      <c r="K2657" t="s">
        <v>13256</v>
      </c>
      <c r="L2657">
        <v>0.375</v>
      </c>
      <c r="M2657">
        <v>1</v>
      </c>
      <c r="N2657" t="s">
        <v>49</v>
      </c>
      <c r="O2657" t="s">
        <v>2759</v>
      </c>
      <c r="P2657">
        <v>0</v>
      </c>
      <c r="Q2657" t="s">
        <v>51</v>
      </c>
      <c r="R2657" t="s">
        <v>51</v>
      </c>
      <c r="S2657" t="s">
        <v>14436</v>
      </c>
      <c r="T2657">
        <v>9.133006245459109</v>
      </c>
      <c r="U2657">
        <v>34</v>
      </c>
      <c r="V2657" t="s">
        <v>15481</v>
      </c>
      <c r="W2657" t="s">
        <v>15481</v>
      </c>
      <c r="X2657" t="s">
        <v>13243</v>
      </c>
      <c r="Y2657" s="102">
        <v>45993.385736689816</v>
      </c>
    </row>
    <row r="2658" spans="1:25" x14ac:dyDescent="0.25">
      <c r="A2658">
        <v>4341</v>
      </c>
      <c r="B2658" t="s">
        <v>7388</v>
      </c>
      <c r="C2658" t="s">
        <v>7389</v>
      </c>
      <c r="D2658" t="s">
        <v>15649</v>
      </c>
      <c r="E2658" t="s">
        <v>638</v>
      </c>
      <c r="F2658" t="s">
        <v>7330</v>
      </c>
      <c r="G2658" t="s">
        <v>7390</v>
      </c>
      <c r="H2658">
        <v>1978</v>
      </c>
      <c r="I2658" t="s">
        <v>15440</v>
      </c>
      <c r="J2658" t="s">
        <v>2211</v>
      </c>
      <c r="K2658" t="s">
        <v>13254</v>
      </c>
      <c r="L2658">
        <v>0.38</v>
      </c>
      <c r="M2658">
        <v>1</v>
      </c>
      <c r="N2658" t="s">
        <v>49</v>
      </c>
      <c r="O2658" t="s">
        <v>479</v>
      </c>
      <c r="P2658">
        <v>0</v>
      </c>
      <c r="Q2658" t="s">
        <v>51</v>
      </c>
      <c r="R2658" t="s">
        <v>51</v>
      </c>
      <c r="S2658" t="s">
        <v>14436</v>
      </c>
      <c r="T2658">
        <v>8.6663909535978902</v>
      </c>
      <c r="U2658">
        <v>60</v>
      </c>
      <c r="V2658" t="s">
        <v>15481</v>
      </c>
      <c r="W2658" t="s">
        <v>15481</v>
      </c>
      <c r="X2658" t="s">
        <v>13243</v>
      </c>
      <c r="Y2658" s="102">
        <v>45993.385736689816</v>
      </c>
    </row>
    <row r="2659" spans="1:25" x14ac:dyDescent="0.25">
      <c r="A2659">
        <v>4350</v>
      </c>
      <c r="B2659" t="s">
        <v>7391</v>
      </c>
      <c r="C2659" t="s">
        <v>7392</v>
      </c>
      <c r="D2659" t="s">
        <v>15650</v>
      </c>
      <c r="E2659" t="s">
        <v>638</v>
      </c>
      <c r="F2659" t="s">
        <v>7330</v>
      </c>
      <c r="G2659" t="s">
        <v>7393</v>
      </c>
      <c r="H2659">
        <v>1978</v>
      </c>
      <c r="I2659" t="s">
        <v>15440</v>
      </c>
      <c r="J2659" t="s">
        <v>2211</v>
      </c>
      <c r="K2659" t="s">
        <v>13256</v>
      </c>
      <c r="L2659">
        <v>0</v>
      </c>
      <c r="M2659">
        <v>1</v>
      </c>
      <c r="N2659" t="s">
        <v>49</v>
      </c>
      <c r="O2659" t="s">
        <v>479</v>
      </c>
      <c r="P2659">
        <v>0</v>
      </c>
      <c r="Q2659" t="s">
        <v>51</v>
      </c>
      <c r="R2659" t="s">
        <v>51</v>
      </c>
      <c r="S2659" t="s">
        <v>14437</v>
      </c>
      <c r="T2659">
        <v>1.9823191134527903E-2</v>
      </c>
      <c r="U2659">
        <v>74</v>
      </c>
      <c r="V2659" t="s">
        <v>15481</v>
      </c>
      <c r="W2659" t="s">
        <v>15481</v>
      </c>
      <c r="X2659" t="s">
        <v>13243</v>
      </c>
      <c r="Y2659" s="102">
        <v>45993.385736689816</v>
      </c>
    </row>
    <row r="2660" spans="1:25" x14ac:dyDescent="0.25">
      <c r="A2660">
        <v>4364</v>
      </c>
      <c r="B2660" t="s">
        <v>7394</v>
      </c>
      <c r="C2660" t="s">
        <v>7395</v>
      </c>
      <c r="D2660" t="s">
        <v>7396</v>
      </c>
      <c r="E2660" t="s">
        <v>638</v>
      </c>
      <c r="F2660" t="s">
        <v>7330</v>
      </c>
      <c r="G2660" t="s">
        <v>7397</v>
      </c>
      <c r="H2660">
        <v>1976</v>
      </c>
      <c r="I2660" t="s">
        <v>15440</v>
      </c>
      <c r="J2660" t="s">
        <v>2211</v>
      </c>
      <c r="K2660" t="s">
        <v>13256</v>
      </c>
      <c r="L2660">
        <v>0</v>
      </c>
      <c r="M2660">
        <v>1</v>
      </c>
      <c r="N2660" t="s">
        <v>49</v>
      </c>
      <c r="O2660" t="s">
        <v>479</v>
      </c>
      <c r="P2660">
        <v>0</v>
      </c>
      <c r="Q2660" t="s">
        <v>51</v>
      </c>
      <c r="R2660" t="s">
        <v>51</v>
      </c>
      <c r="S2660" t="s">
        <v>14438</v>
      </c>
      <c r="T2660">
        <v>24.094611148507511</v>
      </c>
      <c r="U2660">
        <v>80</v>
      </c>
      <c r="V2660" t="s">
        <v>15481</v>
      </c>
      <c r="W2660" t="s">
        <v>15481</v>
      </c>
      <c r="X2660" t="s">
        <v>13243</v>
      </c>
      <c r="Y2660" s="102">
        <v>45993.385736689816</v>
      </c>
    </row>
    <row r="2661" spans="1:25" x14ac:dyDescent="0.25">
      <c r="A2661">
        <v>4365</v>
      </c>
      <c r="B2661" t="s">
        <v>7398</v>
      </c>
      <c r="C2661" t="s">
        <v>7399</v>
      </c>
      <c r="D2661" t="s">
        <v>7400</v>
      </c>
      <c r="E2661" t="s">
        <v>638</v>
      </c>
      <c r="F2661" t="s">
        <v>7330</v>
      </c>
      <c r="G2661" t="s">
        <v>7401</v>
      </c>
      <c r="H2661">
        <v>1974</v>
      </c>
      <c r="I2661" t="s">
        <v>15440</v>
      </c>
      <c r="J2661" t="s">
        <v>2211</v>
      </c>
      <c r="K2661" t="s">
        <v>13254</v>
      </c>
      <c r="L2661">
        <v>1</v>
      </c>
      <c r="M2661">
        <v>1</v>
      </c>
      <c r="N2661" t="s">
        <v>49</v>
      </c>
      <c r="O2661" t="s">
        <v>2759</v>
      </c>
      <c r="P2661">
        <v>0</v>
      </c>
      <c r="Q2661" t="s">
        <v>51</v>
      </c>
      <c r="R2661" t="s">
        <v>51</v>
      </c>
      <c r="S2661" t="s">
        <v>14438</v>
      </c>
      <c r="T2661">
        <v>20.144755294997843</v>
      </c>
      <c r="U2661">
        <v>33</v>
      </c>
      <c r="V2661" t="s">
        <v>15481</v>
      </c>
      <c r="W2661" t="s">
        <v>15481</v>
      </c>
      <c r="X2661" t="s">
        <v>13243</v>
      </c>
      <c r="Y2661" s="102">
        <v>45993.385736689816</v>
      </c>
    </row>
    <row r="2662" spans="1:25" x14ac:dyDescent="0.25">
      <c r="A2662">
        <v>4369</v>
      </c>
      <c r="B2662" t="s">
        <v>7402</v>
      </c>
      <c r="C2662" t="s">
        <v>7403</v>
      </c>
      <c r="D2662" t="s">
        <v>5577</v>
      </c>
      <c r="E2662" t="s">
        <v>638</v>
      </c>
      <c r="F2662" t="s">
        <v>7330</v>
      </c>
      <c r="G2662" t="s">
        <v>7404</v>
      </c>
      <c r="H2662">
        <v>1973</v>
      </c>
      <c r="I2662" t="s">
        <v>15440</v>
      </c>
      <c r="J2662" t="s">
        <v>2211</v>
      </c>
      <c r="K2662" t="s">
        <v>13254</v>
      </c>
      <c r="L2662">
        <v>2</v>
      </c>
      <c r="M2662">
        <v>1</v>
      </c>
      <c r="N2662" t="s">
        <v>49</v>
      </c>
      <c r="O2662" t="s">
        <v>479</v>
      </c>
      <c r="P2662">
        <v>0</v>
      </c>
      <c r="Q2662" t="s">
        <v>51</v>
      </c>
      <c r="R2662" t="s">
        <v>51</v>
      </c>
      <c r="S2662" t="s">
        <v>14439</v>
      </c>
      <c r="T2662">
        <v>0.39831454564787427</v>
      </c>
      <c r="U2662">
        <v>74</v>
      </c>
      <c r="V2662" t="s">
        <v>15481</v>
      </c>
      <c r="W2662" t="s">
        <v>15481</v>
      </c>
      <c r="X2662" t="s">
        <v>13243</v>
      </c>
      <c r="Y2662" s="102">
        <v>45993.385736689816</v>
      </c>
    </row>
    <row r="2663" spans="1:25" x14ac:dyDescent="0.25">
      <c r="A2663">
        <v>4371</v>
      </c>
      <c r="B2663" t="s">
        <v>7405</v>
      </c>
      <c r="C2663" t="s">
        <v>7406</v>
      </c>
      <c r="D2663" t="s">
        <v>7407</v>
      </c>
      <c r="E2663" t="s">
        <v>638</v>
      </c>
      <c r="F2663" t="s">
        <v>7330</v>
      </c>
      <c r="G2663" t="s">
        <v>7408</v>
      </c>
      <c r="H2663">
        <v>1975</v>
      </c>
      <c r="I2663" t="s">
        <v>15440</v>
      </c>
      <c r="J2663" t="s">
        <v>48</v>
      </c>
      <c r="K2663" t="s">
        <v>13251</v>
      </c>
      <c r="L2663">
        <v>0</v>
      </c>
      <c r="M2663">
        <v>7</v>
      </c>
      <c r="N2663" t="s">
        <v>73</v>
      </c>
      <c r="O2663" t="s">
        <v>50</v>
      </c>
      <c r="P2663">
        <v>0</v>
      </c>
      <c r="Q2663" t="s">
        <v>51</v>
      </c>
      <c r="R2663" t="s">
        <v>51</v>
      </c>
      <c r="S2663" t="s">
        <v>14440</v>
      </c>
      <c r="T2663">
        <v>0.2002569785900285</v>
      </c>
      <c r="U2663">
        <v>979.7</v>
      </c>
      <c r="V2663" t="s">
        <v>15481</v>
      </c>
      <c r="W2663" t="s">
        <v>15481</v>
      </c>
      <c r="X2663" t="s">
        <v>13243</v>
      </c>
      <c r="Y2663" s="102">
        <v>45993.385736689816</v>
      </c>
    </row>
    <row r="2664" spans="1:25" x14ac:dyDescent="0.25">
      <c r="A2664">
        <v>4376</v>
      </c>
      <c r="B2664" t="s">
        <v>7409</v>
      </c>
      <c r="C2664" t="s">
        <v>7410</v>
      </c>
      <c r="D2664" t="s">
        <v>7411</v>
      </c>
      <c r="E2664" t="s">
        <v>638</v>
      </c>
      <c r="F2664" t="s">
        <v>7330</v>
      </c>
      <c r="G2664" t="s">
        <v>7412</v>
      </c>
      <c r="H2664">
        <v>1991</v>
      </c>
      <c r="I2664" t="s">
        <v>15440</v>
      </c>
      <c r="J2664" t="s">
        <v>2211</v>
      </c>
      <c r="K2664" t="s">
        <v>13256</v>
      </c>
      <c r="L2664">
        <v>0</v>
      </c>
      <c r="M2664">
        <v>1</v>
      </c>
      <c r="N2664" t="s">
        <v>49</v>
      </c>
      <c r="O2664" t="s">
        <v>479</v>
      </c>
      <c r="P2664">
        <v>0</v>
      </c>
      <c r="Q2664" t="s">
        <v>51</v>
      </c>
      <c r="R2664" t="s">
        <v>51</v>
      </c>
      <c r="S2664" t="s">
        <v>14441</v>
      </c>
      <c r="T2664">
        <v>0.53030233446239872</v>
      </c>
      <c r="U2664">
        <v>46</v>
      </c>
      <c r="V2664" t="s">
        <v>15481</v>
      </c>
      <c r="W2664" t="s">
        <v>15481</v>
      </c>
      <c r="X2664" t="s">
        <v>13243</v>
      </c>
      <c r="Y2664" s="102">
        <v>45993.385736689816</v>
      </c>
    </row>
    <row r="2665" spans="1:25" x14ac:dyDescent="0.25">
      <c r="A2665">
        <v>4377</v>
      </c>
      <c r="B2665" t="s">
        <v>7413</v>
      </c>
      <c r="C2665" t="s">
        <v>7414</v>
      </c>
      <c r="D2665" t="s">
        <v>7415</v>
      </c>
      <c r="E2665" t="s">
        <v>638</v>
      </c>
      <c r="F2665" t="s">
        <v>7330</v>
      </c>
      <c r="G2665" t="s">
        <v>7416</v>
      </c>
      <c r="H2665">
        <v>1991</v>
      </c>
      <c r="I2665" t="s">
        <v>15440</v>
      </c>
      <c r="J2665" t="s">
        <v>928</v>
      </c>
      <c r="K2665" t="s">
        <v>928</v>
      </c>
      <c r="L2665">
        <v>3</v>
      </c>
      <c r="M2665">
        <v>1</v>
      </c>
      <c r="N2665" t="s">
        <v>59</v>
      </c>
      <c r="O2665" t="s">
        <v>50</v>
      </c>
      <c r="P2665">
        <v>0</v>
      </c>
      <c r="Q2665" t="s">
        <v>51</v>
      </c>
      <c r="R2665" t="s">
        <v>51</v>
      </c>
      <c r="S2665" t="s">
        <v>14442</v>
      </c>
      <c r="T2665">
        <v>0.11589194803144257</v>
      </c>
      <c r="U2665">
        <v>49</v>
      </c>
      <c r="V2665" t="s">
        <v>15481</v>
      </c>
      <c r="W2665" t="s">
        <v>15481</v>
      </c>
      <c r="X2665" t="s">
        <v>13243</v>
      </c>
      <c r="Y2665" s="102">
        <v>45993.385736689816</v>
      </c>
    </row>
    <row r="2666" spans="1:25" x14ac:dyDescent="0.25">
      <c r="A2666">
        <v>4378</v>
      </c>
      <c r="B2666" t="s">
        <v>7417</v>
      </c>
      <c r="C2666" t="s">
        <v>7418</v>
      </c>
      <c r="D2666" t="s">
        <v>7419</v>
      </c>
      <c r="E2666" t="s">
        <v>638</v>
      </c>
      <c r="F2666" t="s">
        <v>7330</v>
      </c>
      <c r="G2666" t="s">
        <v>7420</v>
      </c>
      <c r="H2666">
        <v>1978</v>
      </c>
      <c r="I2666" t="s">
        <v>15450</v>
      </c>
      <c r="J2666" t="s">
        <v>928</v>
      </c>
      <c r="K2666" t="s">
        <v>13254</v>
      </c>
      <c r="L2666">
        <v>7.89</v>
      </c>
      <c r="M2666">
        <v>1</v>
      </c>
      <c r="N2666" t="s">
        <v>59</v>
      </c>
      <c r="O2666" t="s">
        <v>475</v>
      </c>
      <c r="P2666">
        <v>0</v>
      </c>
      <c r="Q2666" t="s">
        <v>51</v>
      </c>
      <c r="R2666" t="s">
        <v>51</v>
      </c>
      <c r="S2666" t="s">
        <v>14443</v>
      </c>
      <c r="T2666">
        <v>12.297019814619757</v>
      </c>
      <c r="U2666">
        <v>38</v>
      </c>
      <c r="V2666" t="s">
        <v>15481</v>
      </c>
      <c r="W2666" t="s">
        <v>15481</v>
      </c>
      <c r="X2666" t="s">
        <v>13243</v>
      </c>
      <c r="Y2666" s="102">
        <v>45993.385736689816</v>
      </c>
    </row>
    <row r="2667" spans="1:25" x14ac:dyDescent="0.25">
      <c r="A2667">
        <v>4379</v>
      </c>
      <c r="B2667" t="s">
        <v>7421</v>
      </c>
      <c r="C2667" t="s">
        <v>7422</v>
      </c>
      <c r="D2667" t="s">
        <v>4931</v>
      </c>
      <c r="E2667" t="s">
        <v>638</v>
      </c>
      <c r="F2667" t="s">
        <v>7330</v>
      </c>
      <c r="G2667" t="s">
        <v>7423</v>
      </c>
      <c r="H2667">
        <v>1978</v>
      </c>
      <c r="I2667" t="s">
        <v>15440</v>
      </c>
      <c r="J2667" t="s">
        <v>2211</v>
      </c>
      <c r="K2667" t="s">
        <v>13256</v>
      </c>
      <c r="L2667">
        <v>0</v>
      </c>
      <c r="M2667">
        <v>1</v>
      </c>
      <c r="N2667" t="s">
        <v>49</v>
      </c>
      <c r="O2667" t="s">
        <v>2759</v>
      </c>
      <c r="P2667">
        <v>0</v>
      </c>
      <c r="Q2667" t="s">
        <v>51</v>
      </c>
      <c r="R2667" t="s">
        <v>51</v>
      </c>
      <c r="S2667" t="s">
        <v>14444</v>
      </c>
      <c r="T2667">
        <v>34.069148984192189</v>
      </c>
      <c r="U2667">
        <v>38</v>
      </c>
      <c r="V2667" t="s">
        <v>15481</v>
      </c>
      <c r="W2667" t="s">
        <v>15481</v>
      </c>
      <c r="X2667" t="s">
        <v>13243</v>
      </c>
      <c r="Y2667" s="102">
        <v>45993.385736689816</v>
      </c>
    </row>
    <row r="2668" spans="1:25" x14ac:dyDescent="0.25">
      <c r="A2668">
        <v>4380</v>
      </c>
      <c r="B2668" t="s">
        <v>7424</v>
      </c>
      <c r="C2668" t="s">
        <v>7425</v>
      </c>
      <c r="D2668" t="s">
        <v>7426</v>
      </c>
      <c r="E2668" t="s">
        <v>638</v>
      </c>
      <c r="F2668" t="s">
        <v>7330</v>
      </c>
      <c r="G2668" t="s">
        <v>7427</v>
      </c>
      <c r="H2668">
        <v>2002</v>
      </c>
      <c r="I2668" t="s">
        <v>15440</v>
      </c>
      <c r="J2668" t="s">
        <v>48</v>
      </c>
      <c r="K2668" t="s">
        <v>13251</v>
      </c>
      <c r="L2668">
        <v>0</v>
      </c>
      <c r="M2668">
        <v>3</v>
      </c>
      <c r="N2668" t="s">
        <v>64</v>
      </c>
      <c r="O2668" t="s">
        <v>65</v>
      </c>
      <c r="P2668">
        <v>0</v>
      </c>
      <c r="Q2668" t="s">
        <v>51</v>
      </c>
      <c r="R2668" t="s">
        <v>51</v>
      </c>
      <c r="S2668" t="s">
        <v>14445</v>
      </c>
      <c r="T2668">
        <v>0.33450606534462968</v>
      </c>
      <c r="U2668">
        <v>65.099999999999994</v>
      </c>
      <c r="V2668" t="s">
        <v>15481</v>
      </c>
      <c r="W2668" t="s">
        <v>15481</v>
      </c>
      <c r="X2668" t="s">
        <v>13243</v>
      </c>
      <c r="Y2668" s="102">
        <v>45993.385736689816</v>
      </c>
    </row>
    <row r="2669" spans="1:25" x14ac:dyDescent="0.25">
      <c r="A2669">
        <v>4381</v>
      </c>
      <c r="B2669" t="s">
        <v>7428</v>
      </c>
      <c r="C2669" t="s">
        <v>7429</v>
      </c>
      <c r="D2669" t="s">
        <v>4931</v>
      </c>
      <c r="E2669" t="s">
        <v>638</v>
      </c>
      <c r="F2669" t="s">
        <v>7330</v>
      </c>
      <c r="G2669" t="s">
        <v>7430</v>
      </c>
      <c r="H2669">
        <v>1986</v>
      </c>
      <c r="I2669" t="s">
        <v>15440</v>
      </c>
      <c r="J2669" t="s">
        <v>2211</v>
      </c>
      <c r="K2669" t="s">
        <v>13256</v>
      </c>
      <c r="L2669">
        <v>0</v>
      </c>
      <c r="M2669">
        <v>1</v>
      </c>
      <c r="N2669" t="s">
        <v>49</v>
      </c>
      <c r="O2669" t="s">
        <v>479</v>
      </c>
      <c r="P2669">
        <v>0</v>
      </c>
      <c r="Q2669" t="s">
        <v>51</v>
      </c>
      <c r="R2669" t="s">
        <v>51</v>
      </c>
      <c r="S2669" t="s">
        <v>14444</v>
      </c>
      <c r="T2669">
        <v>51.186834082139583</v>
      </c>
      <c r="U2669">
        <v>82</v>
      </c>
      <c r="V2669" t="s">
        <v>15481</v>
      </c>
      <c r="W2669" t="s">
        <v>15481</v>
      </c>
      <c r="X2669" t="s">
        <v>13243</v>
      </c>
      <c r="Y2669" s="102">
        <v>45993.385736689816</v>
      </c>
    </row>
    <row r="2670" spans="1:25" x14ac:dyDescent="0.25">
      <c r="A2670">
        <v>4382</v>
      </c>
      <c r="B2670" t="s">
        <v>7431</v>
      </c>
      <c r="C2670" t="s">
        <v>7432</v>
      </c>
      <c r="D2670" t="s">
        <v>7433</v>
      </c>
      <c r="E2670" t="s">
        <v>638</v>
      </c>
      <c r="F2670" t="s">
        <v>7330</v>
      </c>
      <c r="G2670" t="s">
        <v>7434</v>
      </c>
      <c r="H2670">
        <v>1972</v>
      </c>
      <c r="I2670" t="s">
        <v>15440</v>
      </c>
      <c r="J2670" t="s">
        <v>48</v>
      </c>
      <c r="K2670" t="s">
        <v>13251</v>
      </c>
      <c r="L2670">
        <v>0</v>
      </c>
      <c r="M2670">
        <v>5</v>
      </c>
      <c r="N2670" t="s">
        <v>49</v>
      </c>
      <c r="O2670" t="s">
        <v>50</v>
      </c>
      <c r="P2670">
        <v>0</v>
      </c>
      <c r="Q2670" t="s">
        <v>51</v>
      </c>
      <c r="R2670" t="s">
        <v>51</v>
      </c>
      <c r="S2670" t="s">
        <v>14444</v>
      </c>
      <c r="T2670">
        <v>51.755520029602792</v>
      </c>
      <c r="U2670">
        <v>441.9</v>
      </c>
      <c r="V2670" t="s">
        <v>15481</v>
      </c>
      <c r="W2670" t="s">
        <v>15481</v>
      </c>
      <c r="X2670" t="s">
        <v>13243</v>
      </c>
      <c r="Y2670" s="102">
        <v>45993.385736689816</v>
      </c>
    </row>
    <row r="2671" spans="1:25" x14ac:dyDescent="0.25">
      <c r="A2671">
        <v>4385</v>
      </c>
      <c r="B2671" t="s">
        <v>7435</v>
      </c>
      <c r="C2671" t="s">
        <v>7436</v>
      </c>
      <c r="D2671" t="s">
        <v>7437</v>
      </c>
      <c r="E2671" t="s">
        <v>638</v>
      </c>
      <c r="F2671" t="s">
        <v>7330</v>
      </c>
      <c r="G2671" t="s">
        <v>7438</v>
      </c>
      <c r="H2671">
        <v>1991</v>
      </c>
      <c r="I2671" t="s">
        <v>15450</v>
      </c>
      <c r="J2671" t="s">
        <v>51</v>
      </c>
      <c r="K2671" t="s">
        <v>13256</v>
      </c>
      <c r="L2671">
        <v>0</v>
      </c>
      <c r="M2671">
        <v>1</v>
      </c>
      <c r="N2671" t="s">
        <v>165</v>
      </c>
      <c r="O2671" t="s">
        <v>65</v>
      </c>
      <c r="P2671">
        <v>0</v>
      </c>
      <c r="Q2671" t="s">
        <v>51</v>
      </c>
      <c r="R2671" t="s">
        <v>51</v>
      </c>
      <c r="S2671" t="s">
        <v>14446</v>
      </c>
      <c r="T2671">
        <v>28.632225910960067</v>
      </c>
      <c r="U2671">
        <v>25</v>
      </c>
      <c r="V2671" t="s">
        <v>15481</v>
      </c>
      <c r="W2671" t="s">
        <v>15481</v>
      </c>
      <c r="X2671" t="s">
        <v>13243</v>
      </c>
      <c r="Y2671" s="102">
        <v>45993.385736689816</v>
      </c>
    </row>
    <row r="2672" spans="1:25" x14ac:dyDescent="0.25">
      <c r="A2672">
        <v>4386</v>
      </c>
      <c r="B2672" t="s">
        <v>7439</v>
      </c>
      <c r="C2672" t="s">
        <v>7440</v>
      </c>
      <c r="D2672" t="s">
        <v>7441</v>
      </c>
      <c r="E2672" t="s">
        <v>638</v>
      </c>
      <c r="F2672" t="s">
        <v>7330</v>
      </c>
      <c r="G2672" t="s">
        <v>7442</v>
      </c>
      <c r="H2672">
        <v>1922</v>
      </c>
      <c r="I2672" t="s">
        <v>15470</v>
      </c>
      <c r="J2672" t="s">
        <v>2179</v>
      </c>
      <c r="K2672" t="s">
        <v>13254</v>
      </c>
      <c r="L2672">
        <v>5.5</v>
      </c>
      <c r="M2672">
        <v>3</v>
      </c>
      <c r="N2672" t="s">
        <v>59</v>
      </c>
      <c r="O2672" t="s">
        <v>2278</v>
      </c>
      <c r="P2672">
        <v>0</v>
      </c>
      <c r="Q2672" t="s">
        <v>51</v>
      </c>
      <c r="R2672" t="s">
        <v>51</v>
      </c>
      <c r="S2672" t="s">
        <v>14447</v>
      </c>
      <c r="T2672">
        <v>9.0605651529004225E-2</v>
      </c>
      <c r="U2672">
        <v>600</v>
      </c>
      <c r="V2672" t="s">
        <v>15481</v>
      </c>
      <c r="W2672" t="s">
        <v>15481</v>
      </c>
      <c r="X2672" t="s">
        <v>13243</v>
      </c>
      <c r="Y2672" s="102">
        <v>45993.385736689816</v>
      </c>
    </row>
    <row r="2673" spans="1:25" x14ac:dyDescent="0.25">
      <c r="A2673">
        <v>4387</v>
      </c>
      <c r="B2673" t="s">
        <v>7443</v>
      </c>
      <c r="C2673" t="s">
        <v>7444</v>
      </c>
      <c r="D2673" t="s">
        <v>7445</v>
      </c>
      <c r="E2673" t="s">
        <v>638</v>
      </c>
      <c r="F2673" t="s">
        <v>7330</v>
      </c>
      <c r="G2673" t="s">
        <v>7446</v>
      </c>
      <c r="H2673">
        <v>1928</v>
      </c>
      <c r="I2673" t="s">
        <v>15489</v>
      </c>
      <c r="J2673" t="s">
        <v>48</v>
      </c>
      <c r="K2673" t="s">
        <v>13254</v>
      </c>
      <c r="L2673">
        <v>6</v>
      </c>
      <c r="M2673">
        <v>1</v>
      </c>
      <c r="N2673" t="s">
        <v>59</v>
      </c>
      <c r="O2673" t="s">
        <v>2278</v>
      </c>
      <c r="P2673">
        <v>1</v>
      </c>
      <c r="Q2673" t="s">
        <v>165</v>
      </c>
      <c r="R2673" t="s">
        <v>479</v>
      </c>
      <c r="S2673" t="s">
        <v>14448</v>
      </c>
      <c r="T2673">
        <v>0.44419699245731847</v>
      </c>
      <c r="U2673">
        <v>309.89999999999998</v>
      </c>
      <c r="V2673" t="s">
        <v>15481</v>
      </c>
      <c r="W2673" t="s">
        <v>15481</v>
      </c>
      <c r="X2673" t="s">
        <v>13243</v>
      </c>
      <c r="Y2673" s="102">
        <v>45993.385736689816</v>
      </c>
    </row>
    <row r="2674" spans="1:25" x14ac:dyDescent="0.25">
      <c r="A2674">
        <v>4388</v>
      </c>
      <c r="B2674" t="s">
        <v>7447</v>
      </c>
      <c r="C2674" t="s">
        <v>7448</v>
      </c>
      <c r="D2674" t="s">
        <v>7449</v>
      </c>
      <c r="E2674" t="s">
        <v>638</v>
      </c>
      <c r="F2674" t="s">
        <v>7330</v>
      </c>
      <c r="G2674" t="s">
        <v>7450</v>
      </c>
      <c r="H2674">
        <v>2012</v>
      </c>
      <c r="I2674" t="s">
        <v>15441</v>
      </c>
      <c r="J2674" t="s">
        <v>2179</v>
      </c>
      <c r="K2674" t="s">
        <v>13344</v>
      </c>
      <c r="L2674">
        <v>4.5</v>
      </c>
      <c r="M2674">
        <v>1</v>
      </c>
      <c r="N2674" t="s">
        <v>59</v>
      </c>
      <c r="O2674" t="s">
        <v>50</v>
      </c>
      <c r="P2674">
        <v>0</v>
      </c>
      <c r="Q2674" t="s">
        <v>51</v>
      </c>
      <c r="R2674" t="s">
        <v>51</v>
      </c>
      <c r="S2674" t="s">
        <v>14446</v>
      </c>
      <c r="T2674">
        <v>1.4879933495451221</v>
      </c>
      <c r="U2674">
        <v>40</v>
      </c>
      <c r="V2674" t="s">
        <v>15481</v>
      </c>
      <c r="W2674" t="s">
        <v>15481</v>
      </c>
      <c r="X2674" t="s">
        <v>13243</v>
      </c>
      <c r="Y2674" s="102">
        <v>45993.385736689816</v>
      </c>
    </row>
    <row r="2675" spans="1:25" x14ac:dyDescent="0.25">
      <c r="A2675">
        <v>4389</v>
      </c>
      <c r="B2675" t="s">
        <v>7451</v>
      </c>
      <c r="C2675" t="s">
        <v>7452</v>
      </c>
      <c r="D2675" t="s">
        <v>7449</v>
      </c>
      <c r="E2675" t="s">
        <v>638</v>
      </c>
      <c r="F2675" t="s">
        <v>7330</v>
      </c>
      <c r="G2675" t="s">
        <v>7453</v>
      </c>
      <c r="H2675">
        <v>2012</v>
      </c>
      <c r="I2675" t="s">
        <v>15440</v>
      </c>
      <c r="J2675" t="s">
        <v>2179</v>
      </c>
      <c r="K2675" t="s">
        <v>13344</v>
      </c>
      <c r="L2675">
        <v>2</v>
      </c>
      <c r="M2675">
        <v>1</v>
      </c>
      <c r="N2675" t="s">
        <v>59</v>
      </c>
      <c r="O2675" t="s">
        <v>50</v>
      </c>
      <c r="P2675">
        <v>0</v>
      </c>
      <c r="Q2675" t="s">
        <v>51</v>
      </c>
      <c r="R2675" t="s">
        <v>51</v>
      </c>
      <c r="S2675" t="s">
        <v>14446</v>
      </c>
      <c r="T2675">
        <v>2.6340567183457972</v>
      </c>
      <c r="U2675">
        <v>35.1</v>
      </c>
      <c r="V2675" t="s">
        <v>15481</v>
      </c>
      <c r="W2675" t="s">
        <v>15481</v>
      </c>
      <c r="X2675" t="s">
        <v>13243</v>
      </c>
      <c r="Y2675" s="102">
        <v>45993.385736689816</v>
      </c>
    </row>
    <row r="2676" spans="1:25" x14ac:dyDescent="0.25">
      <c r="A2676">
        <v>4390</v>
      </c>
      <c r="B2676" t="s">
        <v>7454</v>
      </c>
      <c r="C2676" t="s">
        <v>7455</v>
      </c>
      <c r="D2676" t="s">
        <v>7456</v>
      </c>
      <c r="E2676" t="s">
        <v>638</v>
      </c>
      <c r="F2676" t="s">
        <v>7330</v>
      </c>
      <c r="G2676" t="s">
        <v>7457</v>
      </c>
      <c r="H2676">
        <v>2014</v>
      </c>
      <c r="I2676" t="s">
        <v>15440</v>
      </c>
      <c r="J2676" t="s">
        <v>2179</v>
      </c>
      <c r="K2676" t="s">
        <v>13344</v>
      </c>
      <c r="L2676">
        <v>5.875</v>
      </c>
      <c r="M2676">
        <v>1</v>
      </c>
      <c r="N2676" t="s">
        <v>59</v>
      </c>
      <c r="O2676" t="s">
        <v>50</v>
      </c>
      <c r="P2676">
        <v>0</v>
      </c>
      <c r="Q2676" t="s">
        <v>51</v>
      </c>
      <c r="R2676" t="s">
        <v>51</v>
      </c>
      <c r="S2676" t="s">
        <v>14449</v>
      </c>
      <c r="T2676">
        <v>9.5192705044864123</v>
      </c>
      <c r="U2676">
        <v>40.700000000000003</v>
      </c>
      <c r="V2676" t="s">
        <v>15481</v>
      </c>
      <c r="W2676" t="s">
        <v>15481</v>
      </c>
      <c r="X2676" t="s">
        <v>13243</v>
      </c>
      <c r="Y2676" s="102">
        <v>45993.385736689816</v>
      </c>
    </row>
    <row r="2677" spans="1:25" x14ac:dyDescent="0.25">
      <c r="A2677">
        <v>4391</v>
      </c>
      <c r="B2677" t="s">
        <v>7458</v>
      </c>
      <c r="C2677" t="s">
        <v>7459</v>
      </c>
      <c r="D2677" t="s">
        <v>4931</v>
      </c>
      <c r="E2677" t="s">
        <v>638</v>
      </c>
      <c r="F2677" t="s">
        <v>7330</v>
      </c>
      <c r="G2677" t="s">
        <v>7460</v>
      </c>
      <c r="H2677">
        <v>2009</v>
      </c>
      <c r="I2677" t="s">
        <v>15440</v>
      </c>
      <c r="J2677" t="s">
        <v>2179</v>
      </c>
      <c r="K2677" t="s">
        <v>13344</v>
      </c>
      <c r="L2677">
        <v>3</v>
      </c>
      <c r="M2677">
        <v>1</v>
      </c>
      <c r="N2677" t="s">
        <v>59</v>
      </c>
      <c r="O2677" t="s">
        <v>50</v>
      </c>
      <c r="P2677">
        <v>0</v>
      </c>
      <c r="Q2677" t="s">
        <v>51</v>
      </c>
      <c r="R2677" t="s">
        <v>51</v>
      </c>
      <c r="S2677" t="s">
        <v>14450</v>
      </c>
      <c r="T2677">
        <v>2.1298239769612595</v>
      </c>
      <c r="U2677">
        <v>45</v>
      </c>
      <c r="V2677" t="s">
        <v>15481</v>
      </c>
      <c r="W2677" t="s">
        <v>15481</v>
      </c>
      <c r="X2677" t="s">
        <v>13243</v>
      </c>
      <c r="Y2677" s="102">
        <v>45993.385736689816</v>
      </c>
    </row>
    <row r="2678" spans="1:25" x14ac:dyDescent="0.25">
      <c r="A2678">
        <v>4392</v>
      </c>
      <c r="B2678" t="s">
        <v>7461</v>
      </c>
      <c r="C2678" t="s">
        <v>7462</v>
      </c>
      <c r="D2678" t="s">
        <v>7463</v>
      </c>
      <c r="E2678" t="s">
        <v>638</v>
      </c>
      <c r="F2678" t="s">
        <v>7330</v>
      </c>
      <c r="G2678" t="s">
        <v>7464</v>
      </c>
      <c r="H2678">
        <v>1991</v>
      </c>
      <c r="I2678" t="s">
        <v>15440</v>
      </c>
      <c r="J2678" t="s">
        <v>928</v>
      </c>
      <c r="K2678" t="s">
        <v>13256</v>
      </c>
      <c r="L2678">
        <v>0</v>
      </c>
      <c r="M2678">
        <v>1</v>
      </c>
      <c r="N2678" t="s">
        <v>928</v>
      </c>
      <c r="O2678" t="s">
        <v>65</v>
      </c>
      <c r="P2678">
        <v>0</v>
      </c>
      <c r="Q2678" t="s">
        <v>51</v>
      </c>
      <c r="R2678" t="s">
        <v>51</v>
      </c>
      <c r="S2678" t="s">
        <v>14451</v>
      </c>
      <c r="T2678">
        <v>6.3089504262483706E-2</v>
      </c>
      <c r="U2678">
        <v>24</v>
      </c>
      <c r="V2678" t="s">
        <v>15481</v>
      </c>
      <c r="W2678" t="s">
        <v>15481</v>
      </c>
      <c r="X2678" t="s">
        <v>13243</v>
      </c>
      <c r="Y2678" s="102">
        <v>45993.385736689816</v>
      </c>
    </row>
    <row r="2679" spans="1:25" x14ac:dyDescent="0.25">
      <c r="A2679">
        <v>4393</v>
      </c>
      <c r="B2679" t="s">
        <v>7465</v>
      </c>
      <c r="C2679" t="s">
        <v>7466</v>
      </c>
      <c r="D2679" t="s">
        <v>15651</v>
      </c>
      <c r="E2679" t="s">
        <v>638</v>
      </c>
      <c r="F2679" t="s">
        <v>7330</v>
      </c>
      <c r="G2679" t="s">
        <v>7467</v>
      </c>
      <c r="H2679">
        <v>1992</v>
      </c>
      <c r="I2679" t="s">
        <v>15440</v>
      </c>
      <c r="J2679" t="s">
        <v>48</v>
      </c>
      <c r="K2679" t="s">
        <v>13251</v>
      </c>
      <c r="L2679">
        <v>0</v>
      </c>
      <c r="M2679">
        <v>1</v>
      </c>
      <c r="N2679" t="s">
        <v>59</v>
      </c>
      <c r="O2679" t="s">
        <v>50</v>
      </c>
      <c r="P2679">
        <v>0</v>
      </c>
      <c r="Q2679" t="s">
        <v>51</v>
      </c>
      <c r="R2679" t="s">
        <v>51</v>
      </c>
      <c r="S2679" t="s">
        <v>14452</v>
      </c>
      <c r="T2679">
        <v>6.2581103735793675E-2</v>
      </c>
      <c r="U2679">
        <v>52</v>
      </c>
      <c r="V2679" t="s">
        <v>15481</v>
      </c>
      <c r="W2679" t="s">
        <v>15481</v>
      </c>
      <c r="X2679" t="s">
        <v>13243</v>
      </c>
      <c r="Y2679" s="102">
        <v>45993.385736689816</v>
      </c>
    </row>
    <row r="2680" spans="1:25" x14ac:dyDescent="0.25">
      <c r="A2680">
        <v>4394</v>
      </c>
      <c r="B2680" t="s">
        <v>7468</v>
      </c>
      <c r="C2680" t="s">
        <v>7469</v>
      </c>
      <c r="D2680" t="s">
        <v>7470</v>
      </c>
      <c r="E2680" t="s">
        <v>638</v>
      </c>
      <c r="F2680" t="s">
        <v>7330</v>
      </c>
      <c r="G2680" t="s">
        <v>7471</v>
      </c>
      <c r="H2680">
        <v>2002</v>
      </c>
      <c r="I2680" t="s">
        <v>15440</v>
      </c>
      <c r="J2680" t="s">
        <v>2179</v>
      </c>
      <c r="K2680" t="s">
        <v>13254</v>
      </c>
      <c r="L2680">
        <v>3</v>
      </c>
      <c r="M2680">
        <v>1</v>
      </c>
      <c r="N2680" t="s">
        <v>59</v>
      </c>
      <c r="O2680" t="s">
        <v>50</v>
      </c>
      <c r="P2680">
        <v>0</v>
      </c>
      <c r="Q2680" t="s">
        <v>51</v>
      </c>
      <c r="R2680" t="s">
        <v>51</v>
      </c>
      <c r="S2680" t="s">
        <v>14453</v>
      </c>
      <c r="T2680">
        <v>0.84831547854992095</v>
      </c>
      <c r="U2680">
        <v>24</v>
      </c>
      <c r="V2680" t="s">
        <v>15481</v>
      </c>
      <c r="W2680" t="s">
        <v>15481</v>
      </c>
      <c r="X2680" t="s">
        <v>13243</v>
      </c>
      <c r="Y2680" s="102">
        <v>45993.385736689816</v>
      </c>
    </row>
    <row r="2681" spans="1:25" x14ac:dyDescent="0.25">
      <c r="A2681">
        <v>4395</v>
      </c>
      <c r="B2681" t="s">
        <v>7472</v>
      </c>
      <c r="C2681" t="s">
        <v>16139</v>
      </c>
      <c r="D2681" t="s">
        <v>7473</v>
      </c>
      <c r="E2681" t="s">
        <v>638</v>
      </c>
      <c r="F2681" t="s">
        <v>7330</v>
      </c>
      <c r="G2681" t="s">
        <v>7474</v>
      </c>
      <c r="H2681">
        <v>2010</v>
      </c>
      <c r="I2681" t="s">
        <v>15440</v>
      </c>
      <c r="J2681" t="s">
        <v>2179</v>
      </c>
      <c r="K2681" t="s">
        <v>13254</v>
      </c>
      <c r="L2681">
        <v>3</v>
      </c>
      <c r="M2681">
        <v>1</v>
      </c>
      <c r="N2681" t="s">
        <v>59</v>
      </c>
      <c r="O2681" t="s">
        <v>50</v>
      </c>
      <c r="P2681">
        <v>0</v>
      </c>
      <c r="Q2681" t="s">
        <v>51</v>
      </c>
      <c r="R2681" t="s">
        <v>51</v>
      </c>
      <c r="S2681" t="s">
        <v>14454</v>
      </c>
      <c r="T2681">
        <v>0.11211957934743487</v>
      </c>
      <c r="U2681">
        <v>35.1</v>
      </c>
      <c r="V2681" t="s">
        <v>15481</v>
      </c>
      <c r="W2681" t="s">
        <v>15481</v>
      </c>
      <c r="X2681" t="s">
        <v>13243</v>
      </c>
      <c r="Y2681" s="102">
        <v>45993.385736689816</v>
      </c>
    </row>
    <row r="2682" spans="1:25" x14ac:dyDescent="0.25">
      <c r="A2682">
        <v>4397</v>
      </c>
      <c r="B2682" t="s">
        <v>7476</v>
      </c>
      <c r="C2682" t="s">
        <v>7477</v>
      </c>
      <c r="D2682" t="s">
        <v>7478</v>
      </c>
      <c r="E2682" t="s">
        <v>1820</v>
      </c>
      <c r="F2682" t="s">
        <v>7475</v>
      </c>
      <c r="G2682" t="s">
        <v>7479</v>
      </c>
      <c r="H2682">
        <v>1982</v>
      </c>
      <c r="I2682" t="s">
        <v>15440</v>
      </c>
      <c r="J2682" t="s">
        <v>2211</v>
      </c>
      <c r="K2682" t="s">
        <v>13344</v>
      </c>
      <c r="L2682">
        <v>1</v>
      </c>
      <c r="M2682">
        <v>1</v>
      </c>
      <c r="N2682" t="s">
        <v>49</v>
      </c>
      <c r="O2682" t="s">
        <v>479</v>
      </c>
      <c r="P2682">
        <v>0</v>
      </c>
      <c r="Q2682" t="s">
        <v>51</v>
      </c>
      <c r="R2682" t="s">
        <v>51</v>
      </c>
      <c r="S2682" t="s">
        <v>14455</v>
      </c>
      <c r="T2682">
        <v>4.1799749219418247</v>
      </c>
      <c r="U2682">
        <v>59</v>
      </c>
      <c r="V2682" t="s">
        <v>15481</v>
      </c>
      <c r="W2682" t="s">
        <v>15481</v>
      </c>
      <c r="X2682" t="s">
        <v>13243</v>
      </c>
      <c r="Y2682" s="102">
        <v>45993.385736689816</v>
      </c>
    </row>
    <row r="2683" spans="1:25" x14ac:dyDescent="0.25">
      <c r="A2683">
        <v>4398</v>
      </c>
      <c r="B2683" t="s">
        <v>7480</v>
      </c>
      <c r="C2683" t="s">
        <v>7481</v>
      </c>
      <c r="D2683" t="s">
        <v>7482</v>
      </c>
      <c r="E2683" t="s">
        <v>1820</v>
      </c>
      <c r="F2683" t="s">
        <v>7475</v>
      </c>
      <c r="G2683" t="s">
        <v>7483</v>
      </c>
      <c r="H2683">
        <v>1970</v>
      </c>
      <c r="I2683" t="s">
        <v>15450</v>
      </c>
      <c r="J2683" t="s">
        <v>2211</v>
      </c>
      <c r="K2683" t="s">
        <v>13256</v>
      </c>
      <c r="L2683">
        <v>0</v>
      </c>
      <c r="M2683">
        <v>1</v>
      </c>
      <c r="N2683" t="s">
        <v>165</v>
      </c>
      <c r="O2683" t="s">
        <v>2759</v>
      </c>
      <c r="P2683">
        <v>0</v>
      </c>
      <c r="Q2683" t="s">
        <v>51</v>
      </c>
      <c r="R2683" t="s">
        <v>51</v>
      </c>
      <c r="S2683" t="s">
        <v>14456</v>
      </c>
      <c r="T2683">
        <v>7.5477857582301606</v>
      </c>
      <c r="U2683">
        <v>31</v>
      </c>
      <c r="V2683" t="s">
        <v>15481</v>
      </c>
      <c r="W2683" t="s">
        <v>15481</v>
      </c>
      <c r="X2683" t="s">
        <v>13243</v>
      </c>
      <c r="Y2683" s="102">
        <v>45993.385736689816</v>
      </c>
    </row>
    <row r="2684" spans="1:25" x14ac:dyDescent="0.25">
      <c r="A2684">
        <v>4399</v>
      </c>
      <c r="B2684" t="s">
        <v>7484</v>
      </c>
      <c r="C2684" t="s">
        <v>7485</v>
      </c>
      <c r="D2684" t="s">
        <v>7482</v>
      </c>
      <c r="E2684" t="s">
        <v>1820</v>
      </c>
      <c r="F2684" t="s">
        <v>7475</v>
      </c>
      <c r="G2684" t="s">
        <v>7486</v>
      </c>
      <c r="H2684">
        <v>1985</v>
      </c>
      <c r="I2684" t="s">
        <v>15440</v>
      </c>
      <c r="J2684" t="s">
        <v>2211</v>
      </c>
      <c r="K2684" t="s">
        <v>13344</v>
      </c>
      <c r="L2684">
        <v>0.5</v>
      </c>
      <c r="M2684">
        <v>1</v>
      </c>
      <c r="N2684" t="s">
        <v>49</v>
      </c>
      <c r="O2684" t="s">
        <v>479</v>
      </c>
      <c r="P2684">
        <v>0</v>
      </c>
      <c r="Q2684" t="s">
        <v>51</v>
      </c>
      <c r="R2684" t="s">
        <v>51</v>
      </c>
      <c r="S2684" t="s">
        <v>14456</v>
      </c>
      <c r="T2684">
        <v>13.360377818338007</v>
      </c>
      <c r="U2684">
        <v>39</v>
      </c>
      <c r="V2684" t="s">
        <v>15481</v>
      </c>
      <c r="W2684" t="s">
        <v>15481</v>
      </c>
      <c r="X2684" t="s">
        <v>13243</v>
      </c>
      <c r="Y2684" s="102">
        <v>45993.385736689816</v>
      </c>
    </row>
    <row r="2685" spans="1:25" x14ac:dyDescent="0.25">
      <c r="A2685">
        <v>4400</v>
      </c>
      <c r="B2685" t="s">
        <v>7487</v>
      </c>
      <c r="C2685" t="s">
        <v>7488</v>
      </c>
      <c r="D2685" t="s">
        <v>15652</v>
      </c>
      <c r="E2685" t="s">
        <v>1820</v>
      </c>
      <c r="F2685" t="s">
        <v>7475</v>
      </c>
      <c r="G2685" t="s">
        <v>7489</v>
      </c>
      <c r="H2685">
        <v>1994</v>
      </c>
      <c r="I2685" t="s">
        <v>15440</v>
      </c>
      <c r="J2685" t="s">
        <v>2211</v>
      </c>
      <c r="K2685" t="s">
        <v>13251</v>
      </c>
      <c r="L2685">
        <v>0</v>
      </c>
      <c r="M2685">
        <v>1</v>
      </c>
      <c r="N2685" t="s">
        <v>49</v>
      </c>
      <c r="O2685" t="s">
        <v>479</v>
      </c>
      <c r="P2685">
        <v>0</v>
      </c>
      <c r="Q2685" t="s">
        <v>51</v>
      </c>
      <c r="R2685" t="s">
        <v>51</v>
      </c>
      <c r="S2685" t="s">
        <v>14457</v>
      </c>
      <c r="T2685">
        <v>8.0392658852586791</v>
      </c>
      <c r="U2685">
        <v>60</v>
      </c>
      <c r="V2685" t="s">
        <v>15481</v>
      </c>
      <c r="W2685" t="s">
        <v>15481</v>
      </c>
      <c r="X2685" t="s">
        <v>13243</v>
      </c>
      <c r="Y2685" s="102">
        <v>45993.385736689816</v>
      </c>
    </row>
    <row r="2686" spans="1:25" x14ac:dyDescent="0.25">
      <c r="A2686">
        <v>4401</v>
      </c>
      <c r="B2686" t="s">
        <v>7490</v>
      </c>
      <c r="C2686" t="s">
        <v>7491</v>
      </c>
      <c r="D2686" t="s">
        <v>7492</v>
      </c>
      <c r="E2686" t="s">
        <v>1820</v>
      </c>
      <c r="F2686" t="s">
        <v>7475</v>
      </c>
      <c r="G2686" t="s">
        <v>7493</v>
      </c>
      <c r="H2686">
        <v>1970</v>
      </c>
      <c r="I2686" t="s">
        <v>15450</v>
      </c>
      <c r="J2686" t="s">
        <v>928</v>
      </c>
      <c r="K2686" t="s">
        <v>928</v>
      </c>
      <c r="L2686">
        <v>0</v>
      </c>
      <c r="M2686">
        <v>3</v>
      </c>
      <c r="N2686" t="s">
        <v>59</v>
      </c>
      <c r="O2686" t="s">
        <v>50</v>
      </c>
      <c r="P2686">
        <v>0</v>
      </c>
      <c r="Q2686" t="s">
        <v>51</v>
      </c>
      <c r="R2686" t="s">
        <v>51</v>
      </c>
      <c r="S2686" t="s">
        <v>14458</v>
      </c>
      <c r="T2686">
        <v>4.4460589894422169</v>
      </c>
      <c r="U2686">
        <v>70.5</v>
      </c>
      <c r="V2686" t="s">
        <v>15481</v>
      </c>
      <c r="W2686" t="s">
        <v>15481</v>
      </c>
      <c r="X2686" t="s">
        <v>13243</v>
      </c>
      <c r="Y2686" s="102">
        <v>45993.385736689816</v>
      </c>
    </row>
    <row r="2687" spans="1:25" x14ac:dyDescent="0.25">
      <c r="A2687">
        <v>4402</v>
      </c>
      <c r="B2687" t="s">
        <v>7494</v>
      </c>
      <c r="C2687" t="s">
        <v>7495</v>
      </c>
      <c r="D2687" t="s">
        <v>7496</v>
      </c>
      <c r="E2687" t="s">
        <v>1820</v>
      </c>
      <c r="F2687" t="s">
        <v>7475</v>
      </c>
      <c r="G2687" t="s">
        <v>7497</v>
      </c>
      <c r="H2687">
        <v>1960</v>
      </c>
      <c r="I2687" t="s">
        <v>15440</v>
      </c>
      <c r="J2687" t="s">
        <v>2211</v>
      </c>
      <c r="K2687" t="s">
        <v>13251</v>
      </c>
      <c r="L2687">
        <v>0</v>
      </c>
      <c r="M2687">
        <v>1</v>
      </c>
      <c r="N2687" t="s">
        <v>49</v>
      </c>
      <c r="O2687" t="s">
        <v>2759</v>
      </c>
      <c r="P2687">
        <v>0</v>
      </c>
      <c r="Q2687" t="s">
        <v>51</v>
      </c>
      <c r="R2687" t="s">
        <v>51</v>
      </c>
      <c r="S2687" t="s">
        <v>14460</v>
      </c>
      <c r="T2687">
        <v>0.40898617755926747</v>
      </c>
      <c r="U2687">
        <v>57</v>
      </c>
      <c r="V2687" t="s">
        <v>15481</v>
      </c>
      <c r="W2687" t="s">
        <v>15481</v>
      </c>
      <c r="X2687" t="s">
        <v>13243</v>
      </c>
      <c r="Y2687" s="102">
        <v>45993.385736689816</v>
      </c>
    </row>
    <row r="2688" spans="1:25" x14ac:dyDescent="0.25">
      <c r="A2688">
        <v>4403</v>
      </c>
      <c r="B2688" t="s">
        <v>7498</v>
      </c>
      <c r="C2688" t="s">
        <v>7499</v>
      </c>
      <c r="D2688" t="s">
        <v>4534</v>
      </c>
      <c r="E2688" t="s">
        <v>1820</v>
      </c>
      <c r="F2688" t="s">
        <v>7475</v>
      </c>
      <c r="G2688" t="s">
        <v>7500</v>
      </c>
      <c r="H2688">
        <v>1995</v>
      </c>
      <c r="I2688" t="s">
        <v>15450</v>
      </c>
      <c r="J2688" t="s">
        <v>2211</v>
      </c>
      <c r="K2688" t="s">
        <v>13256</v>
      </c>
      <c r="L2688">
        <v>0</v>
      </c>
      <c r="M2688">
        <v>1</v>
      </c>
      <c r="N2688" t="s">
        <v>165</v>
      </c>
      <c r="O2688" t="s">
        <v>2759</v>
      </c>
      <c r="P2688">
        <v>0</v>
      </c>
      <c r="Q2688" t="s">
        <v>51</v>
      </c>
      <c r="R2688" t="s">
        <v>51</v>
      </c>
      <c r="S2688" t="s">
        <v>14461</v>
      </c>
      <c r="T2688">
        <v>3.4125650175374052</v>
      </c>
      <c r="U2688">
        <v>31</v>
      </c>
      <c r="V2688" t="s">
        <v>15481</v>
      </c>
      <c r="W2688" t="s">
        <v>15481</v>
      </c>
      <c r="X2688" t="s">
        <v>13243</v>
      </c>
      <c r="Y2688" s="102">
        <v>45993.385736689816</v>
      </c>
    </row>
    <row r="2689" spans="1:25" x14ac:dyDescent="0.25">
      <c r="A2689">
        <v>4404</v>
      </c>
      <c r="B2689" t="s">
        <v>7501</v>
      </c>
      <c r="C2689" t="s">
        <v>7502</v>
      </c>
      <c r="D2689" t="s">
        <v>7478</v>
      </c>
      <c r="E2689" t="s">
        <v>1820</v>
      </c>
      <c r="F2689" t="s">
        <v>7475</v>
      </c>
      <c r="G2689" t="s">
        <v>7503</v>
      </c>
      <c r="H2689">
        <v>1992</v>
      </c>
      <c r="I2689" t="s">
        <v>15440</v>
      </c>
      <c r="J2689" t="s">
        <v>2211</v>
      </c>
      <c r="K2689" t="s">
        <v>13251</v>
      </c>
      <c r="L2689">
        <v>0</v>
      </c>
      <c r="M2689">
        <v>1</v>
      </c>
      <c r="N2689" t="s">
        <v>49</v>
      </c>
      <c r="O2689" t="s">
        <v>479</v>
      </c>
      <c r="P2689">
        <v>0</v>
      </c>
      <c r="Q2689" t="s">
        <v>51</v>
      </c>
      <c r="R2689" t="s">
        <v>51</v>
      </c>
      <c r="S2689" t="s">
        <v>14462</v>
      </c>
      <c r="T2689">
        <v>0.29056791371157586</v>
      </c>
      <c r="U2689">
        <v>60</v>
      </c>
      <c r="V2689" t="s">
        <v>15481</v>
      </c>
      <c r="W2689" t="s">
        <v>15481</v>
      </c>
      <c r="X2689" t="s">
        <v>13243</v>
      </c>
      <c r="Y2689" s="102">
        <v>45993.385736689816</v>
      </c>
    </row>
    <row r="2690" spans="1:25" x14ac:dyDescent="0.25">
      <c r="A2690">
        <v>4405</v>
      </c>
      <c r="B2690" t="s">
        <v>7504</v>
      </c>
      <c r="C2690" t="s">
        <v>7505</v>
      </c>
      <c r="D2690" t="s">
        <v>7506</v>
      </c>
      <c r="E2690" t="s">
        <v>1820</v>
      </c>
      <c r="F2690" t="s">
        <v>7475</v>
      </c>
      <c r="G2690" t="s">
        <v>7507</v>
      </c>
      <c r="H2690">
        <v>1983</v>
      </c>
      <c r="I2690" t="s">
        <v>15450</v>
      </c>
      <c r="J2690" t="s">
        <v>2211</v>
      </c>
      <c r="K2690" t="s">
        <v>13251</v>
      </c>
      <c r="L2690">
        <v>0</v>
      </c>
      <c r="M2690">
        <v>1</v>
      </c>
      <c r="N2690" t="s">
        <v>49</v>
      </c>
      <c r="O2690" t="s">
        <v>479</v>
      </c>
      <c r="P2690">
        <v>0</v>
      </c>
      <c r="Q2690" t="s">
        <v>51</v>
      </c>
      <c r="R2690" t="s">
        <v>51</v>
      </c>
      <c r="S2690" t="s">
        <v>14463</v>
      </c>
      <c r="T2690">
        <v>7.8166330131590848E-3</v>
      </c>
      <c r="U2690">
        <v>40</v>
      </c>
      <c r="V2690" t="s">
        <v>15481</v>
      </c>
      <c r="W2690" t="s">
        <v>15481</v>
      </c>
      <c r="X2690" t="s">
        <v>13243</v>
      </c>
      <c r="Y2690" s="102">
        <v>45993.385736689816</v>
      </c>
    </row>
    <row r="2691" spans="1:25" x14ac:dyDescent="0.25">
      <c r="A2691">
        <v>4406</v>
      </c>
      <c r="B2691" t="s">
        <v>7508</v>
      </c>
      <c r="C2691" t="s">
        <v>7509</v>
      </c>
      <c r="D2691" t="s">
        <v>7510</v>
      </c>
      <c r="E2691" t="s">
        <v>1820</v>
      </c>
      <c r="F2691" t="s">
        <v>7475</v>
      </c>
      <c r="G2691" t="s">
        <v>7511</v>
      </c>
      <c r="H2691">
        <v>1982</v>
      </c>
      <c r="I2691" t="s">
        <v>15440</v>
      </c>
      <c r="J2691" t="s">
        <v>2211</v>
      </c>
      <c r="K2691" t="s">
        <v>13251</v>
      </c>
      <c r="L2691">
        <v>0</v>
      </c>
      <c r="M2691">
        <v>1</v>
      </c>
      <c r="N2691" t="s">
        <v>49</v>
      </c>
      <c r="O2691" t="s">
        <v>2759</v>
      </c>
      <c r="P2691">
        <v>0</v>
      </c>
      <c r="Q2691" t="s">
        <v>51</v>
      </c>
      <c r="R2691" t="s">
        <v>51</v>
      </c>
      <c r="S2691" t="s">
        <v>14463</v>
      </c>
      <c r="T2691">
        <v>0.76509936707535053</v>
      </c>
      <c r="U2691">
        <v>40</v>
      </c>
      <c r="V2691" t="s">
        <v>15481</v>
      </c>
      <c r="W2691" t="s">
        <v>15481</v>
      </c>
      <c r="X2691" t="s">
        <v>13243</v>
      </c>
      <c r="Y2691" s="102">
        <v>45993.385736689816</v>
      </c>
    </row>
    <row r="2692" spans="1:25" x14ac:dyDescent="0.25">
      <c r="A2692">
        <v>4407</v>
      </c>
      <c r="B2692" t="s">
        <v>7512</v>
      </c>
      <c r="C2692" t="s">
        <v>4689</v>
      </c>
      <c r="D2692" t="s">
        <v>4694</v>
      </c>
      <c r="E2692" t="s">
        <v>1820</v>
      </c>
      <c r="F2692" t="s">
        <v>7475</v>
      </c>
      <c r="G2692" t="s">
        <v>7513</v>
      </c>
      <c r="H2692">
        <v>1993</v>
      </c>
      <c r="I2692" t="s">
        <v>15440</v>
      </c>
      <c r="J2692" t="s">
        <v>2211</v>
      </c>
      <c r="K2692" t="s">
        <v>13251</v>
      </c>
      <c r="L2692">
        <v>0</v>
      </c>
      <c r="M2692">
        <v>1</v>
      </c>
      <c r="N2692" t="s">
        <v>49</v>
      </c>
      <c r="O2692" t="s">
        <v>479</v>
      </c>
      <c r="P2692">
        <v>0</v>
      </c>
      <c r="Q2692" t="s">
        <v>51</v>
      </c>
      <c r="R2692" t="s">
        <v>51</v>
      </c>
      <c r="S2692" t="s">
        <v>14463</v>
      </c>
      <c r="T2692">
        <v>2.7309185960538911</v>
      </c>
      <c r="U2692">
        <v>79</v>
      </c>
      <c r="V2692" t="s">
        <v>15481</v>
      </c>
      <c r="W2692" t="s">
        <v>15481</v>
      </c>
      <c r="X2692" t="s">
        <v>13243</v>
      </c>
      <c r="Y2692" s="102">
        <v>45993.385736689816</v>
      </c>
    </row>
    <row r="2693" spans="1:25" x14ac:dyDescent="0.25">
      <c r="A2693">
        <v>4408</v>
      </c>
      <c r="B2693" t="s">
        <v>7514</v>
      </c>
      <c r="C2693" t="s">
        <v>7515</v>
      </c>
      <c r="D2693" t="s">
        <v>7510</v>
      </c>
      <c r="E2693" t="s">
        <v>1820</v>
      </c>
      <c r="F2693" t="s">
        <v>7475</v>
      </c>
      <c r="G2693" t="s">
        <v>7513</v>
      </c>
      <c r="H2693">
        <v>1983</v>
      </c>
      <c r="I2693" t="s">
        <v>15450</v>
      </c>
      <c r="J2693" t="s">
        <v>928</v>
      </c>
      <c r="K2693" t="s">
        <v>928</v>
      </c>
      <c r="L2693">
        <v>3</v>
      </c>
      <c r="M2693">
        <v>1</v>
      </c>
      <c r="N2693" t="s">
        <v>59</v>
      </c>
      <c r="O2693" t="s">
        <v>50</v>
      </c>
      <c r="P2693">
        <v>0</v>
      </c>
      <c r="Q2693" t="s">
        <v>51</v>
      </c>
      <c r="R2693" t="s">
        <v>51</v>
      </c>
      <c r="S2693" t="s">
        <v>14466</v>
      </c>
      <c r="T2693">
        <v>0.88769559269492493</v>
      </c>
      <c r="U2693">
        <v>29.5</v>
      </c>
      <c r="V2693" t="s">
        <v>15481</v>
      </c>
      <c r="W2693" t="s">
        <v>15481</v>
      </c>
      <c r="X2693" t="s">
        <v>13243</v>
      </c>
      <c r="Y2693" s="102">
        <v>45993.385736689816</v>
      </c>
    </row>
    <row r="2694" spans="1:25" x14ac:dyDescent="0.25">
      <c r="A2694">
        <v>4409</v>
      </c>
      <c r="B2694" t="s">
        <v>7516</v>
      </c>
      <c r="C2694" t="s">
        <v>7517</v>
      </c>
      <c r="D2694" t="s">
        <v>7510</v>
      </c>
      <c r="E2694" t="s">
        <v>1820</v>
      </c>
      <c r="F2694" t="s">
        <v>7475</v>
      </c>
      <c r="G2694" t="s">
        <v>7513</v>
      </c>
      <c r="H2694">
        <v>1983</v>
      </c>
      <c r="I2694" t="s">
        <v>15450</v>
      </c>
      <c r="J2694" t="s">
        <v>928</v>
      </c>
      <c r="K2694" t="s">
        <v>928</v>
      </c>
      <c r="L2694">
        <v>0</v>
      </c>
      <c r="M2694">
        <v>1</v>
      </c>
      <c r="N2694" t="s">
        <v>59</v>
      </c>
      <c r="O2694" t="s">
        <v>50</v>
      </c>
      <c r="P2694">
        <v>0</v>
      </c>
      <c r="Q2694" t="s">
        <v>51</v>
      </c>
      <c r="R2694" t="s">
        <v>51</v>
      </c>
      <c r="S2694" t="s">
        <v>14466</v>
      </c>
      <c r="T2694">
        <v>1.0209981853070156</v>
      </c>
      <c r="U2694">
        <v>31</v>
      </c>
      <c r="V2694" t="s">
        <v>15481</v>
      </c>
      <c r="W2694" t="s">
        <v>15481</v>
      </c>
      <c r="X2694" t="s">
        <v>13243</v>
      </c>
      <c r="Y2694" s="102">
        <v>45993.385736689816</v>
      </c>
    </row>
    <row r="2695" spans="1:25" x14ac:dyDescent="0.25">
      <c r="A2695">
        <v>4411</v>
      </c>
      <c r="B2695" t="s">
        <v>7518</v>
      </c>
      <c r="C2695" t="s">
        <v>7519</v>
      </c>
      <c r="D2695" t="s">
        <v>7520</v>
      </c>
      <c r="E2695" t="s">
        <v>1820</v>
      </c>
      <c r="F2695" t="s">
        <v>7475</v>
      </c>
      <c r="G2695" t="s">
        <v>7521</v>
      </c>
      <c r="H2695">
        <v>1989</v>
      </c>
      <c r="I2695" t="s">
        <v>15440</v>
      </c>
      <c r="J2695" t="s">
        <v>2211</v>
      </c>
      <c r="K2695" t="s">
        <v>13251</v>
      </c>
      <c r="L2695">
        <v>0</v>
      </c>
      <c r="M2695">
        <v>1</v>
      </c>
      <c r="N2695" t="s">
        <v>49</v>
      </c>
      <c r="O2695" t="s">
        <v>479</v>
      </c>
      <c r="P2695">
        <v>0</v>
      </c>
      <c r="Q2695" t="s">
        <v>51</v>
      </c>
      <c r="R2695" t="s">
        <v>51</v>
      </c>
      <c r="S2695" t="s">
        <v>14468</v>
      </c>
      <c r="T2695">
        <v>7.754015068912004</v>
      </c>
      <c r="U2695">
        <v>30</v>
      </c>
      <c r="V2695" t="s">
        <v>15481</v>
      </c>
      <c r="W2695" t="s">
        <v>15481</v>
      </c>
      <c r="X2695" t="s">
        <v>13243</v>
      </c>
      <c r="Y2695" s="102">
        <v>45993.385736689816</v>
      </c>
    </row>
    <row r="2696" spans="1:25" x14ac:dyDescent="0.25">
      <c r="A2696">
        <v>4412</v>
      </c>
      <c r="B2696" t="s">
        <v>7522</v>
      </c>
      <c r="C2696" t="s">
        <v>7523</v>
      </c>
      <c r="D2696" t="s">
        <v>7524</v>
      </c>
      <c r="E2696" t="s">
        <v>1820</v>
      </c>
      <c r="F2696" t="s">
        <v>7475</v>
      </c>
      <c r="G2696" t="s">
        <v>7525</v>
      </c>
      <c r="H2696">
        <v>1979</v>
      </c>
      <c r="I2696" t="s">
        <v>15440</v>
      </c>
      <c r="J2696" t="s">
        <v>2211</v>
      </c>
      <c r="K2696" t="s">
        <v>13251</v>
      </c>
      <c r="L2696">
        <v>0</v>
      </c>
      <c r="M2696">
        <v>1</v>
      </c>
      <c r="N2696" t="s">
        <v>49</v>
      </c>
      <c r="O2696" t="s">
        <v>479</v>
      </c>
      <c r="P2696">
        <v>0</v>
      </c>
      <c r="Q2696" t="s">
        <v>51</v>
      </c>
      <c r="R2696" t="s">
        <v>51</v>
      </c>
      <c r="S2696" t="s">
        <v>14469</v>
      </c>
      <c r="T2696">
        <v>1.9779809288892571</v>
      </c>
      <c r="U2696">
        <v>30</v>
      </c>
      <c r="V2696" t="s">
        <v>15481</v>
      </c>
      <c r="W2696" t="s">
        <v>15481</v>
      </c>
      <c r="X2696" t="s">
        <v>13243</v>
      </c>
      <c r="Y2696" s="102">
        <v>45993.385736689816</v>
      </c>
    </row>
    <row r="2697" spans="1:25" x14ac:dyDescent="0.25">
      <c r="A2697">
        <v>4413</v>
      </c>
      <c r="B2697" t="s">
        <v>7526</v>
      </c>
      <c r="C2697" t="s">
        <v>7527</v>
      </c>
      <c r="D2697" t="s">
        <v>7528</v>
      </c>
      <c r="E2697" t="s">
        <v>1820</v>
      </c>
      <c r="F2697" t="s">
        <v>7475</v>
      </c>
      <c r="G2697" t="s">
        <v>7529</v>
      </c>
      <c r="H2697">
        <v>1965</v>
      </c>
      <c r="I2697" t="s">
        <v>15470</v>
      </c>
      <c r="J2697" t="s">
        <v>48</v>
      </c>
      <c r="K2697" t="s">
        <v>13251</v>
      </c>
      <c r="L2697">
        <v>0</v>
      </c>
      <c r="M2697">
        <v>2</v>
      </c>
      <c r="N2697" t="s">
        <v>49</v>
      </c>
      <c r="O2697" t="s">
        <v>50</v>
      </c>
      <c r="P2697">
        <v>0</v>
      </c>
      <c r="Q2697" t="s">
        <v>51</v>
      </c>
      <c r="R2697" t="s">
        <v>51</v>
      </c>
      <c r="S2697" t="s">
        <v>14470</v>
      </c>
      <c r="T2697">
        <v>8.8136830493599465</v>
      </c>
      <c r="U2697">
        <v>92.6</v>
      </c>
      <c r="V2697" t="s">
        <v>15172</v>
      </c>
      <c r="W2697" t="s">
        <v>15172</v>
      </c>
      <c r="X2697" t="s">
        <v>13243</v>
      </c>
      <c r="Y2697" s="102">
        <v>45993.385736689816</v>
      </c>
    </row>
    <row r="2698" spans="1:25" x14ac:dyDescent="0.25">
      <c r="A2698">
        <v>4414</v>
      </c>
      <c r="B2698" t="s">
        <v>7530</v>
      </c>
      <c r="C2698" t="s">
        <v>7531</v>
      </c>
      <c r="D2698" t="s">
        <v>7532</v>
      </c>
      <c r="E2698" t="s">
        <v>1820</v>
      </c>
      <c r="F2698" t="s">
        <v>7475</v>
      </c>
      <c r="G2698" t="s">
        <v>7533</v>
      </c>
      <c r="H2698">
        <v>1970</v>
      </c>
      <c r="I2698" t="s">
        <v>15450</v>
      </c>
      <c r="J2698" t="s">
        <v>2211</v>
      </c>
      <c r="K2698" t="s">
        <v>13254</v>
      </c>
      <c r="L2698">
        <v>3</v>
      </c>
      <c r="M2698">
        <v>1</v>
      </c>
      <c r="N2698" t="s">
        <v>165</v>
      </c>
      <c r="O2698" t="s">
        <v>2759</v>
      </c>
      <c r="P2698">
        <v>0</v>
      </c>
      <c r="Q2698" t="s">
        <v>51</v>
      </c>
      <c r="R2698" t="s">
        <v>51</v>
      </c>
      <c r="S2698" t="s">
        <v>14471</v>
      </c>
      <c r="T2698">
        <v>25.215553645792667</v>
      </c>
      <c r="U2698">
        <v>31.1</v>
      </c>
      <c r="V2698" t="s">
        <v>15481</v>
      </c>
      <c r="W2698" t="s">
        <v>15481</v>
      </c>
      <c r="X2698" t="s">
        <v>13243</v>
      </c>
      <c r="Y2698" s="102">
        <v>45993.385736689816</v>
      </c>
    </row>
    <row r="2699" spans="1:25" x14ac:dyDescent="0.25">
      <c r="A2699">
        <v>4415</v>
      </c>
      <c r="B2699" t="s">
        <v>7534</v>
      </c>
      <c r="C2699" t="s">
        <v>7535</v>
      </c>
      <c r="D2699" t="s">
        <v>7532</v>
      </c>
      <c r="E2699" t="s">
        <v>1820</v>
      </c>
      <c r="F2699" t="s">
        <v>7475</v>
      </c>
      <c r="G2699" t="s">
        <v>7536</v>
      </c>
      <c r="H2699">
        <v>1978</v>
      </c>
      <c r="I2699" t="s">
        <v>15440</v>
      </c>
      <c r="J2699" t="s">
        <v>2211</v>
      </c>
      <c r="K2699" t="s">
        <v>13254</v>
      </c>
      <c r="L2699">
        <v>3</v>
      </c>
      <c r="M2699">
        <v>1</v>
      </c>
      <c r="N2699" t="s">
        <v>49</v>
      </c>
      <c r="O2699" t="s">
        <v>479</v>
      </c>
      <c r="P2699">
        <v>0</v>
      </c>
      <c r="Q2699" t="s">
        <v>51</v>
      </c>
      <c r="R2699" t="s">
        <v>51</v>
      </c>
      <c r="S2699" t="s">
        <v>14472</v>
      </c>
      <c r="T2699">
        <v>6.0520612341635607</v>
      </c>
      <c r="U2699">
        <v>41</v>
      </c>
      <c r="V2699" t="s">
        <v>15481</v>
      </c>
      <c r="W2699" t="s">
        <v>15481</v>
      </c>
      <c r="X2699" t="s">
        <v>13243</v>
      </c>
      <c r="Y2699" s="102">
        <v>45993.385736689816</v>
      </c>
    </row>
    <row r="2700" spans="1:25" x14ac:dyDescent="0.25">
      <c r="A2700">
        <v>4416</v>
      </c>
      <c r="B2700" t="s">
        <v>7537</v>
      </c>
      <c r="C2700" t="s">
        <v>7538</v>
      </c>
      <c r="D2700" t="s">
        <v>7539</v>
      </c>
      <c r="E2700" t="s">
        <v>1820</v>
      </c>
      <c r="F2700" t="s">
        <v>7475</v>
      </c>
      <c r="G2700" t="s">
        <v>7540</v>
      </c>
      <c r="H2700">
        <v>1950</v>
      </c>
      <c r="I2700" t="s">
        <v>15440</v>
      </c>
      <c r="J2700" t="s">
        <v>2211</v>
      </c>
      <c r="K2700" t="s">
        <v>13251</v>
      </c>
      <c r="L2700">
        <v>0</v>
      </c>
      <c r="M2700">
        <v>1</v>
      </c>
      <c r="N2700" t="s">
        <v>49</v>
      </c>
      <c r="O2700" t="s">
        <v>479</v>
      </c>
      <c r="P2700">
        <v>0</v>
      </c>
      <c r="Q2700" t="s">
        <v>51</v>
      </c>
      <c r="R2700" t="s">
        <v>51</v>
      </c>
      <c r="S2700" t="s">
        <v>14473</v>
      </c>
      <c r="T2700">
        <v>2.7237997591039886</v>
      </c>
      <c r="U2700">
        <v>22.5</v>
      </c>
      <c r="V2700" t="s">
        <v>15481</v>
      </c>
      <c r="W2700" t="s">
        <v>15481</v>
      </c>
      <c r="X2700" t="s">
        <v>13243</v>
      </c>
      <c r="Y2700" s="102">
        <v>45993.385736689816</v>
      </c>
    </row>
    <row r="2701" spans="1:25" x14ac:dyDescent="0.25">
      <c r="A2701">
        <v>4418</v>
      </c>
      <c r="B2701" t="s">
        <v>7542</v>
      </c>
      <c r="C2701" t="s">
        <v>7543</v>
      </c>
      <c r="D2701" t="s">
        <v>7541</v>
      </c>
      <c r="E2701" t="s">
        <v>1820</v>
      </c>
      <c r="F2701" t="s">
        <v>7475</v>
      </c>
      <c r="G2701" t="s">
        <v>7544</v>
      </c>
      <c r="H2701">
        <v>2008</v>
      </c>
      <c r="I2701" t="s">
        <v>15450</v>
      </c>
      <c r="J2701" t="s">
        <v>2218</v>
      </c>
      <c r="K2701" t="s">
        <v>13324</v>
      </c>
      <c r="L2701">
        <v>4</v>
      </c>
      <c r="M2701">
        <v>1</v>
      </c>
      <c r="N2701" t="s">
        <v>59</v>
      </c>
      <c r="O2701" t="s">
        <v>50</v>
      </c>
      <c r="P2701">
        <v>0</v>
      </c>
      <c r="Q2701" t="s">
        <v>51</v>
      </c>
      <c r="R2701" t="s">
        <v>51</v>
      </c>
      <c r="S2701" t="s">
        <v>14474</v>
      </c>
      <c r="T2701">
        <v>1.3869305153363773</v>
      </c>
      <c r="U2701">
        <v>52.8</v>
      </c>
      <c r="V2701" t="s">
        <v>15481</v>
      </c>
      <c r="W2701" t="s">
        <v>15481</v>
      </c>
      <c r="X2701" t="s">
        <v>13243</v>
      </c>
      <c r="Y2701" s="102">
        <v>45993.385736689816</v>
      </c>
    </row>
    <row r="2702" spans="1:25" x14ac:dyDescent="0.25">
      <c r="A2702">
        <v>4419</v>
      </c>
      <c r="B2702" t="s">
        <v>7545</v>
      </c>
      <c r="C2702" t="s">
        <v>5473</v>
      </c>
      <c r="D2702" t="s">
        <v>7546</v>
      </c>
      <c r="E2702" t="s">
        <v>1820</v>
      </c>
      <c r="F2702" t="s">
        <v>7475</v>
      </c>
      <c r="G2702" t="s">
        <v>7547</v>
      </c>
      <c r="H2702">
        <v>1987</v>
      </c>
      <c r="I2702" t="s">
        <v>15440</v>
      </c>
      <c r="J2702" t="s">
        <v>2211</v>
      </c>
      <c r="K2702" t="s">
        <v>13251</v>
      </c>
      <c r="L2702">
        <v>0</v>
      </c>
      <c r="M2702">
        <v>1</v>
      </c>
      <c r="N2702" t="s">
        <v>49</v>
      </c>
      <c r="O2702" t="s">
        <v>479</v>
      </c>
      <c r="P2702">
        <v>0</v>
      </c>
      <c r="Q2702" t="s">
        <v>51</v>
      </c>
      <c r="R2702" t="s">
        <v>51</v>
      </c>
      <c r="S2702" t="s">
        <v>14475</v>
      </c>
      <c r="T2702">
        <v>1.4210945038005467</v>
      </c>
      <c r="U2702">
        <v>30</v>
      </c>
      <c r="V2702" t="s">
        <v>15481</v>
      </c>
      <c r="W2702" t="s">
        <v>15481</v>
      </c>
      <c r="X2702" t="s">
        <v>13243</v>
      </c>
      <c r="Y2702" s="102">
        <v>45993.385736689816</v>
      </c>
    </row>
    <row r="2703" spans="1:25" x14ac:dyDescent="0.25">
      <c r="A2703">
        <v>4420</v>
      </c>
      <c r="B2703" t="s">
        <v>7548</v>
      </c>
      <c r="C2703" t="s">
        <v>7549</v>
      </c>
      <c r="D2703" t="s">
        <v>7550</v>
      </c>
      <c r="E2703" t="s">
        <v>1820</v>
      </c>
      <c r="F2703" t="s">
        <v>7475</v>
      </c>
      <c r="G2703" t="s">
        <v>7536</v>
      </c>
      <c r="H2703">
        <v>1988</v>
      </c>
      <c r="I2703" t="s">
        <v>15440</v>
      </c>
      <c r="J2703" t="s">
        <v>2211</v>
      </c>
      <c r="K2703" t="s">
        <v>13251</v>
      </c>
      <c r="L2703">
        <v>0</v>
      </c>
      <c r="M2703">
        <v>1</v>
      </c>
      <c r="N2703" t="s">
        <v>49</v>
      </c>
      <c r="O2703" t="s">
        <v>479</v>
      </c>
      <c r="P2703">
        <v>0</v>
      </c>
      <c r="Q2703" t="s">
        <v>51</v>
      </c>
      <c r="R2703" t="s">
        <v>51</v>
      </c>
      <c r="S2703" t="s">
        <v>14476</v>
      </c>
      <c r="T2703">
        <v>1.4647917935655443</v>
      </c>
      <c r="U2703">
        <v>30</v>
      </c>
      <c r="V2703" t="s">
        <v>15481</v>
      </c>
      <c r="W2703" t="s">
        <v>15481</v>
      </c>
      <c r="X2703" t="s">
        <v>13243</v>
      </c>
      <c r="Y2703" s="102">
        <v>45993.385736689816</v>
      </c>
    </row>
    <row r="2704" spans="1:25" x14ac:dyDescent="0.25">
      <c r="A2704">
        <v>4422</v>
      </c>
      <c r="B2704" t="s">
        <v>7551</v>
      </c>
      <c r="C2704" t="s">
        <v>7303</v>
      </c>
      <c r="D2704" t="s">
        <v>5577</v>
      </c>
      <c r="E2704" t="s">
        <v>1820</v>
      </c>
      <c r="F2704" t="s">
        <v>7475</v>
      </c>
      <c r="G2704" t="s">
        <v>7552</v>
      </c>
      <c r="H2704">
        <v>1970</v>
      </c>
      <c r="I2704" t="s">
        <v>15440</v>
      </c>
      <c r="J2704" t="s">
        <v>2211</v>
      </c>
      <c r="K2704" t="s">
        <v>13251</v>
      </c>
      <c r="L2704">
        <v>0</v>
      </c>
      <c r="M2704">
        <v>1</v>
      </c>
      <c r="N2704" t="s">
        <v>165</v>
      </c>
      <c r="O2704" t="s">
        <v>2759</v>
      </c>
      <c r="P2704">
        <v>0</v>
      </c>
      <c r="Q2704" t="s">
        <v>51</v>
      </c>
      <c r="R2704" t="s">
        <v>51</v>
      </c>
      <c r="S2704" t="s">
        <v>14477</v>
      </c>
      <c r="T2704">
        <v>4.2541625212752443</v>
      </c>
      <c r="U2704">
        <v>31</v>
      </c>
      <c r="V2704" t="s">
        <v>15481</v>
      </c>
      <c r="W2704" t="s">
        <v>15481</v>
      </c>
      <c r="X2704" t="s">
        <v>13243</v>
      </c>
      <c r="Y2704" s="102">
        <v>45993.385736689816</v>
      </c>
    </row>
    <row r="2705" spans="1:25" x14ac:dyDescent="0.25">
      <c r="A2705">
        <v>4423</v>
      </c>
      <c r="B2705" t="s">
        <v>7553</v>
      </c>
      <c r="C2705" t="s">
        <v>7554</v>
      </c>
      <c r="D2705" t="s">
        <v>7555</v>
      </c>
      <c r="E2705" t="s">
        <v>1820</v>
      </c>
      <c r="F2705" t="s">
        <v>7475</v>
      </c>
      <c r="G2705" t="s">
        <v>7556</v>
      </c>
      <c r="H2705">
        <v>1987</v>
      </c>
      <c r="I2705" t="s">
        <v>15440</v>
      </c>
      <c r="J2705" t="s">
        <v>2211</v>
      </c>
      <c r="K2705" t="s">
        <v>13344</v>
      </c>
      <c r="L2705">
        <v>0.5</v>
      </c>
      <c r="M2705">
        <v>1</v>
      </c>
      <c r="N2705" t="s">
        <v>49</v>
      </c>
      <c r="O2705" t="s">
        <v>2759</v>
      </c>
      <c r="P2705">
        <v>0</v>
      </c>
      <c r="Q2705" t="s">
        <v>51</v>
      </c>
      <c r="R2705" t="s">
        <v>51</v>
      </c>
      <c r="S2705" t="s">
        <v>14478</v>
      </c>
      <c r="T2705">
        <v>0.55193692728735255</v>
      </c>
      <c r="U2705">
        <v>40</v>
      </c>
      <c r="V2705" t="s">
        <v>15481</v>
      </c>
      <c r="W2705" t="s">
        <v>15481</v>
      </c>
      <c r="X2705" t="s">
        <v>13243</v>
      </c>
      <c r="Y2705" s="102">
        <v>45993.385736689816</v>
      </c>
    </row>
    <row r="2706" spans="1:25" x14ac:dyDescent="0.25">
      <c r="A2706">
        <v>4424</v>
      </c>
      <c r="B2706" t="s">
        <v>7557</v>
      </c>
      <c r="C2706" t="s">
        <v>7558</v>
      </c>
      <c r="D2706" t="s">
        <v>5474</v>
      </c>
      <c r="E2706" t="s">
        <v>1820</v>
      </c>
      <c r="F2706" t="s">
        <v>7475</v>
      </c>
      <c r="G2706" t="s">
        <v>7559</v>
      </c>
      <c r="H2706">
        <v>1983</v>
      </c>
      <c r="I2706" t="s">
        <v>15440</v>
      </c>
      <c r="J2706" t="s">
        <v>2211</v>
      </c>
      <c r="K2706" t="s">
        <v>13251</v>
      </c>
      <c r="L2706">
        <v>0</v>
      </c>
      <c r="M2706">
        <v>1</v>
      </c>
      <c r="N2706" t="s">
        <v>49</v>
      </c>
      <c r="O2706" t="s">
        <v>479</v>
      </c>
      <c r="P2706">
        <v>0</v>
      </c>
      <c r="Q2706" t="s">
        <v>51</v>
      </c>
      <c r="R2706" t="s">
        <v>51</v>
      </c>
      <c r="S2706" t="s">
        <v>14479</v>
      </c>
      <c r="T2706">
        <v>1.7457102722667532</v>
      </c>
      <c r="U2706">
        <v>30</v>
      </c>
      <c r="V2706" t="s">
        <v>15481</v>
      </c>
      <c r="W2706" t="s">
        <v>15481</v>
      </c>
      <c r="X2706" t="s">
        <v>13243</v>
      </c>
      <c r="Y2706" s="102">
        <v>45993.385736689816</v>
      </c>
    </row>
    <row r="2707" spans="1:25" x14ac:dyDescent="0.25">
      <c r="A2707">
        <v>4426</v>
      </c>
      <c r="B2707" t="s">
        <v>7560</v>
      </c>
      <c r="C2707" t="s">
        <v>7561</v>
      </c>
      <c r="D2707" t="s">
        <v>7562</v>
      </c>
      <c r="E2707" t="s">
        <v>1820</v>
      </c>
      <c r="F2707" t="s">
        <v>7475</v>
      </c>
      <c r="G2707" t="s">
        <v>7563</v>
      </c>
      <c r="H2707">
        <v>1950</v>
      </c>
      <c r="I2707" t="s">
        <v>15440</v>
      </c>
      <c r="J2707" t="s">
        <v>928</v>
      </c>
      <c r="K2707" t="s">
        <v>928</v>
      </c>
      <c r="L2707">
        <v>3</v>
      </c>
      <c r="M2707">
        <v>2</v>
      </c>
      <c r="N2707" t="s">
        <v>59</v>
      </c>
      <c r="O2707" t="s">
        <v>50</v>
      </c>
      <c r="P2707">
        <v>0</v>
      </c>
      <c r="Q2707" t="s">
        <v>51</v>
      </c>
      <c r="R2707" t="s">
        <v>51</v>
      </c>
      <c r="S2707" t="s">
        <v>14480</v>
      </c>
      <c r="T2707">
        <v>12.313890675735333</v>
      </c>
      <c r="U2707">
        <v>29.8</v>
      </c>
      <c r="V2707" t="s">
        <v>15481</v>
      </c>
      <c r="W2707" t="s">
        <v>15481</v>
      </c>
      <c r="X2707" t="s">
        <v>13243</v>
      </c>
      <c r="Y2707" s="102">
        <v>45993.385736689816</v>
      </c>
    </row>
    <row r="2708" spans="1:25" x14ac:dyDescent="0.25">
      <c r="A2708">
        <v>4427</v>
      </c>
      <c r="B2708" t="s">
        <v>7564</v>
      </c>
      <c r="C2708" t="s">
        <v>7565</v>
      </c>
      <c r="D2708" t="s">
        <v>7566</v>
      </c>
      <c r="E2708" t="s">
        <v>1820</v>
      </c>
      <c r="F2708" t="s">
        <v>7475</v>
      </c>
      <c r="G2708" t="s">
        <v>7567</v>
      </c>
      <c r="H2708">
        <v>1970</v>
      </c>
      <c r="I2708" t="s">
        <v>15440</v>
      </c>
      <c r="J2708" t="s">
        <v>2211</v>
      </c>
      <c r="K2708" t="s">
        <v>13251</v>
      </c>
      <c r="L2708">
        <v>0</v>
      </c>
      <c r="M2708">
        <v>1</v>
      </c>
      <c r="N2708" t="s">
        <v>49</v>
      </c>
      <c r="O2708" t="s">
        <v>479</v>
      </c>
      <c r="P2708">
        <v>0</v>
      </c>
      <c r="Q2708" t="s">
        <v>51</v>
      </c>
      <c r="R2708" t="s">
        <v>51</v>
      </c>
      <c r="S2708" t="s">
        <v>14481</v>
      </c>
      <c r="T2708">
        <v>29.059543440079867</v>
      </c>
      <c r="U2708">
        <v>30</v>
      </c>
      <c r="V2708" t="s">
        <v>15481</v>
      </c>
      <c r="W2708" t="s">
        <v>15481</v>
      </c>
      <c r="X2708" t="s">
        <v>13243</v>
      </c>
      <c r="Y2708" s="102">
        <v>45993.385736689816</v>
      </c>
    </row>
    <row r="2709" spans="1:25" x14ac:dyDescent="0.25">
      <c r="A2709">
        <v>4428</v>
      </c>
      <c r="B2709" t="s">
        <v>7568</v>
      </c>
      <c r="C2709" t="s">
        <v>7569</v>
      </c>
      <c r="D2709" t="s">
        <v>7189</v>
      </c>
      <c r="E2709" t="s">
        <v>1820</v>
      </c>
      <c r="F2709" t="s">
        <v>7475</v>
      </c>
      <c r="G2709" t="s">
        <v>7570</v>
      </c>
      <c r="H2709">
        <v>1970</v>
      </c>
      <c r="I2709" t="s">
        <v>15450</v>
      </c>
      <c r="J2709" t="s">
        <v>928</v>
      </c>
      <c r="K2709" t="s">
        <v>928</v>
      </c>
      <c r="L2709">
        <v>0</v>
      </c>
      <c r="M2709">
        <v>3</v>
      </c>
      <c r="N2709" t="s">
        <v>928</v>
      </c>
      <c r="O2709" t="s">
        <v>50</v>
      </c>
      <c r="P2709">
        <v>0</v>
      </c>
      <c r="Q2709" t="s">
        <v>51</v>
      </c>
      <c r="R2709" t="s">
        <v>51</v>
      </c>
      <c r="S2709" t="s">
        <v>14481</v>
      </c>
      <c r="T2709">
        <v>18.414241520762459</v>
      </c>
      <c r="U2709">
        <v>61.2</v>
      </c>
      <c r="V2709" t="s">
        <v>15481</v>
      </c>
      <c r="W2709" t="s">
        <v>15481</v>
      </c>
      <c r="X2709" t="s">
        <v>13243</v>
      </c>
      <c r="Y2709" s="102">
        <v>45993.385736689816</v>
      </c>
    </row>
    <row r="2710" spans="1:25" x14ac:dyDescent="0.25">
      <c r="A2710">
        <v>4429</v>
      </c>
      <c r="B2710" t="s">
        <v>7571</v>
      </c>
      <c r="C2710" t="s">
        <v>7572</v>
      </c>
      <c r="D2710" t="s">
        <v>7573</v>
      </c>
      <c r="E2710" t="s">
        <v>1820</v>
      </c>
      <c r="F2710" t="s">
        <v>7475</v>
      </c>
      <c r="G2710" t="s">
        <v>7574</v>
      </c>
      <c r="H2710">
        <v>1970</v>
      </c>
      <c r="I2710" t="s">
        <v>15440</v>
      </c>
      <c r="J2710" t="s">
        <v>2211</v>
      </c>
      <c r="K2710" t="s">
        <v>13254</v>
      </c>
      <c r="L2710">
        <v>2</v>
      </c>
      <c r="M2710">
        <v>1</v>
      </c>
      <c r="N2710" t="s">
        <v>49</v>
      </c>
      <c r="O2710" t="s">
        <v>479</v>
      </c>
      <c r="P2710">
        <v>0</v>
      </c>
      <c r="Q2710" t="s">
        <v>51</v>
      </c>
      <c r="R2710" t="s">
        <v>51</v>
      </c>
      <c r="S2710" t="s">
        <v>14482</v>
      </c>
      <c r="T2710">
        <v>10.711727710161103</v>
      </c>
      <c r="U2710">
        <v>62</v>
      </c>
      <c r="V2710" t="s">
        <v>15481</v>
      </c>
      <c r="W2710" t="s">
        <v>15481</v>
      </c>
      <c r="X2710" t="s">
        <v>13243</v>
      </c>
      <c r="Y2710" s="102">
        <v>45993.385736689816</v>
      </c>
    </row>
    <row r="2711" spans="1:25" x14ac:dyDescent="0.25">
      <c r="A2711">
        <v>4430</v>
      </c>
      <c r="B2711" t="s">
        <v>7575</v>
      </c>
      <c r="C2711" t="s">
        <v>7576</v>
      </c>
      <c r="D2711" t="s">
        <v>7573</v>
      </c>
      <c r="E2711" t="s">
        <v>1820</v>
      </c>
      <c r="F2711" t="s">
        <v>7475</v>
      </c>
      <c r="G2711" t="s">
        <v>7577</v>
      </c>
      <c r="H2711">
        <v>1987</v>
      </c>
      <c r="I2711" t="s">
        <v>15440</v>
      </c>
      <c r="J2711" t="s">
        <v>2211</v>
      </c>
      <c r="K2711" t="s">
        <v>13251</v>
      </c>
      <c r="L2711">
        <v>0</v>
      </c>
      <c r="M2711">
        <v>1</v>
      </c>
      <c r="N2711" t="s">
        <v>49</v>
      </c>
      <c r="O2711" t="s">
        <v>2759</v>
      </c>
      <c r="P2711">
        <v>0</v>
      </c>
      <c r="Q2711" t="s">
        <v>51</v>
      </c>
      <c r="R2711" t="s">
        <v>51</v>
      </c>
      <c r="S2711" t="s">
        <v>14482</v>
      </c>
      <c r="T2711">
        <v>1.3445703565727123</v>
      </c>
      <c r="U2711">
        <v>30</v>
      </c>
      <c r="V2711" t="s">
        <v>15481</v>
      </c>
      <c r="W2711" t="s">
        <v>15481</v>
      </c>
      <c r="X2711" t="s">
        <v>13243</v>
      </c>
      <c r="Y2711" s="102">
        <v>45993.385736689816</v>
      </c>
    </row>
    <row r="2712" spans="1:25" x14ac:dyDescent="0.25">
      <c r="A2712">
        <v>4431</v>
      </c>
      <c r="B2712" t="s">
        <v>7578</v>
      </c>
      <c r="C2712" t="s">
        <v>7579</v>
      </c>
      <c r="D2712" t="s">
        <v>7580</v>
      </c>
      <c r="E2712" t="s">
        <v>1820</v>
      </c>
      <c r="F2712" t="s">
        <v>7475</v>
      </c>
      <c r="G2712" t="s">
        <v>7581</v>
      </c>
      <c r="H2712">
        <v>1970</v>
      </c>
      <c r="I2712" t="s">
        <v>15450</v>
      </c>
      <c r="J2712" t="s">
        <v>2211</v>
      </c>
      <c r="K2712" t="s">
        <v>13251</v>
      </c>
      <c r="L2712">
        <v>0</v>
      </c>
      <c r="M2712">
        <v>1</v>
      </c>
      <c r="N2712" t="s">
        <v>49</v>
      </c>
      <c r="O2712" t="s">
        <v>263</v>
      </c>
      <c r="P2712">
        <v>0</v>
      </c>
      <c r="Q2712" t="s">
        <v>51</v>
      </c>
      <c r="R2712" t="s">
        <v>51</v>
      </c>
      <c r="S2712" t="s">
        <v>14483</v>
      </c>
      <c r="T2712">
        <v>0.48957080898528377</v>
      </c>
      <c r="U2712">
        <v>60</v>
      </c>
      <c r="V2712" t="s">
        <v>15481</v>
      </c>
      <c r="W2712" t="s">
        <v>15481</v>
      </c>
      <c r="X2712" t="s">
        <v>13243</v>
      </c>
      <c r="Y2712" s="102">
        <v>45993.385736689816</v>
      </c>
    </row>
    <row r="2713" spans="1:25" x14ac:dyDescent="0.25">
      <c r="A2713">
        <v>4432</v>
      </c>
      <c r="B2713" t="s">
        <v>7582</v>
      </c>
      <c r="C2713" t="s">
        <v>7583</v>
      </c>
      <c r="D2713" t="s">
        <v>7580</v>
      </c>
      <c r="E2713" t="s">
        <v>1820</v>
      </c>
      <c r="F2713" t="s">
        <v>7475</v>
      </c>
      <c r="G2713" t="s">
        <v>7584</v>
      </c>
      <c r="H2713">
        <v>1987</v>
      </c>
      <c r="I2713" t="s">
        <v>15440</v>
      </c>
      <c r="J2713" t="s">
        <v>2211</v>
      </c>
      <c r="K2713" t="s">
        <v>13251</v>
      </c>
      <c r="L2713">
        <v>0</v>
      </c>
      <c r="M2713">
        <v>1</v>
      </c>
      <c r="N2713" t="s">
        <v>49</v>
      </c>
      <c r="O2713" t="s">
        <v>479</v>
      </c>
      <c r="P2713">
        <v>0</v>
      </c>
      <c r="Q2713" t="s">
        <v>51</v>
      </c>
      <c r="R2713" t="s">
        <v>51</v>
      </c>
      <c r="S2713" t="s">
        <v>14483</v>
      </c>
      <c r="T2713">
        <v>12.827173752629056</v>
      </c>
      <c r="U2713">
        <v>50</v>
      </c>
      <c r="V2713" t="s">
        <v>15481</v>
      </c>
      <c r="W2713" t="s">
        <v>15481</v>
      </c>
      <c r="X2713" t="s">
        <v>13243</v>
      </c>
      <c r="Y2713" s="102">
        <v>45993.385736689816</v>
      </c>
    </row>
    <row r="2714" spans="1:25" x14ac:dyDescent="0.25">
      <c r="A2714">
        <v>4433</v>
      </c>
      <c r="B2714" t="s">
        <v>7585</v>
      </c>
      <c r="C2714" t="s">
        <v>7586</v>
      </c>
      <c r="D2714" t="s">
        <v>7587</v>
      </c>
      <c r="E2714" t="s">
        <v>1820</v>
      </c>
      <c r="F2714" t="s">
        <v>7475</v>
      </c>
      <c r="G2714" t="s">
        <v>7588</v>
      </c>
      <c r="H2714">
        <v>1970</v>
      </c>
      <c r="I2714" t="s">
        <v>15440</v>
      </c>
      <c r="J2714" t="s">
        <v>2211</v>
      </c>
      <c r="K2714" t="s">
        <v>13256</v>
      </c>
      <c r="L2714">
        <v>0</v>
      </c>
      <c r="M2714">
        <v>1</v>
      </c>
      <c r="N2714" t="s">
        <v>49</v>
      </c>
      <c r="O2714" t="s">
        <v>263</v>
      </c>
      <c r="P2714">
        <v>1</v>
      </c>
      <c r="Q2714" t="s">
        <v>165</v>
      </c>
      <c r="R2714" t="s">
        <v>2759</v>
      </c>
      <c r="S2714" t="s">
        <v>14484</v>
      </c>
      <c r="T2714">
        <v>15.317402176553225</v>
      </c>
      <c r="U2714">
        <v>84</v>
      </c>
      <c r="V2714" t="s">
        <v>15481</v>
      </c>
      <c r="W2714" t="s">
        <v>15481</v>
      </c>
      <c r="X2714" t="s">
        <v>13243</v>
      </c>
      <c r="Y2714" s="102">
        <v>45993.385736689816</v>
      </c>
    </row>
    <row r="2715" spans="1:25" x14ac:dyDescent="0.25">
      <c r="A2715">
        <v>4434</v>
      </c>
      <c r="B2715" t="s">
        <v>7589</v>
      </c>
      <c r="C2715" t="s">
        <v>7590</v>
      </c>
      <c r="D2715" t="s">
        <v>7587</v>
      </c>
      <c r="E2715" t="s">
        <v>1820</v>
      </c>
      <c r="F2715" t="s">
        <v>7475</v>
      </c>
      <c r="G2715" t="s">
        <v>7591</v>
      </c>
      <c r="H2715">
        <v>1950</v>
      </c>
      <c r="I2715" t="s">
        <v>15450</v>
      </c>
      <c r="J2715" t="s">
        <v>928</v>
      </c>
      <c r="K2715" t="s">
        <v>928</v>
      </c>
      <c r="L2715">
        <v>2</v>
      </c>
      <c r="M2715">
        <v>2</v>
      </c>
      <c r="N2715" t="s">
        <v>928</v>
      </c>
      <c r="O2715" t="s">
        <v>50</v>
      </c>
      <c r="P2715">
        <v>0</v>
      </c>
      <c r="Q2715" t="s">
        <v>51</v>
      </c>
      <c r="R2715" t="s">
        <v>51</v>
      </c>
      <c r="S2715" t="s">
        <v>14484</v>
      </c>
      <c r="T2715">
        <v>13.096266003166157</v>
      </c>
      <c r="U2715">
        <v>40</v>
      </c>
      <c r="V2715" t="s">
        <v>15481</v>
      </c>
      <c r="W2715" t="s">
        <v>15481</v>
      </c>
      <c r="X2715" t="s">
        <v>13243</v>
      </c>
      <c r="Y2715" s="102">
        <v>45993.385736689816</v>
      </c>
    </row>
    <row r="2716" spans="1:25" x14ac:dyDescent="0.25">
      <c r="A2716">
        <v>4435</v>
      </c>
      <c r="B2716" t="s">
        <v>7592</v>
      </c>
      <c r="C2716" t="s">
        <v>7593</v>
      </c>
      <c r="D2716" t="s">
        <v>7587</v>
      </c>
      <c r="E2716" t="s">
        <v>1820</v>
      </c>
      <c r="F2716" t="s">
        <v>7475</v>
      </c>
      <c r="G2716" t="s">
        <v>7594</v>
      </c>
      <c r="H2716">
        <v>1977</v>
      </c>
      <c r="I2716" t="s">
        <v>15440</v>
      </c>
      <c r="J2716" t="s">
        <v>2211</v>
      </c>
      <c r="K2716" t="s">
        <v>13251</v>
      </c>
      <c r="L2716">
        <v>0</v>
      </c>
      <c r="M2716">
        <v>1</v>
      </c>
      <c r="N2716" t="s">
        <v>49</v>
      </c>
      <c r="O2716" t="s">
        <v>2759</v>
      </c>
      <c r="P2716">
        <v>0</v>
      </c>
      <c r="Q2716" t="s">
        <v>51</v>
      </c>
      <c r="R2716" t="s">
        <v>51</v>
      </c>
      <c r="S2716" t="s">
        <v>14484</v>
      </c>
      <c r="T2716">
        <v>9.9629008143027349</v>
      </c>
      <c r="U2716">
        <v>51</v>
      </c>
      <c r="V2716" t="s">
        <v>15481</v>
      </c>
      <c r="W2716" t="s">
        <v>15481</v>
      </c>
      <c r="X2716" t="s">
        <v>13243</v>
      </c>
      <c r="Y2716" s="102">
        <v>45993.385736689816</v>
      </c>
    </row>
    <row r="2717" spans="1:25" x14ac:dyDescent="0.25">
      <c r="A2717">
        <v>4436</v>
      </c>
      <c r="B2717" t="s">
        <v>7595</v>
      </c>
      <c r="C2717" t="s">
        <v>7596</v>
      </c>
      <c r="D2717" t="s">
        <v>7597</v>
      </c>
      <c r="E2717" t="s">
        <v>1820</v>
      </c>
      <c r="F2717" t="s">
        <v>7475</v>
      </c>
      <c r="G2717" t="s">
        <v>7598</v>
      </c>
      <c r="H2717">
        <v>1977</v>
      </c>
      <c r="I2717" t="s">
        <v>15440</v>
      </c>
      <c r="J2717" t="s">
        <v>2211</v>
      </c>
      <c r="K2717" t="s">
        <v>13251</v>
      </c>
      <c r="L2717">
        <v>0</v>
      </c>
      <c r="M2717">
        <v>1</v>
      </c>
      <c r="N2717" t="s">
        <v>49</v>
      </c>
      <c r="O2717" t="s">
        <v>479</v>
      </c>
      <c r="P2717">
        <v>0</v>
      </c>
      <c r="Q2717" t="s">
        <v>51</v>
      </c>
      <c r="R2717" t="s">
        <v>51</v>
      </c>
      <c r="S2717" t="s">
        <v>14485</v>
      </c>
      <c r="T2717">
        <v>13.03318986589472</v>
      </c>
      <c r="U2717">
        <v>40</v>
      </c>
      <c r="V2717" t="s">
        <v>15481</v>
      </c>
      <c r="W2717" t="s">
        <v>15481</v>
      </c>
      <c r="X2717" t="s">
        <v>13243</v>
      </c>
      <c r="Y2717" s="102">
        <v>45993.385736689816</v>
      </c>
    </row>
    <row r="2718" spans="1:25" x14ac:dyDescent="0.25">
      <c r="A2718">
        <v>4437</v>
      </c>
      <c r="B2718" t="s">
        <v>7599</v>
      </c>
      <c r="C2718" t="s">
        <v>7600</v>
      </c>
      <c r="D2718" t="s">
        <v>7566</v>
      </c>
      <c r="E2718" t="s">
        <v>1820</v>
      </c>
      <c r="F2718" t="s">
        <v>7475</v>
      </c>
      <c r="G2718" t="s">
        <v>7601</v>
      </c>
      <c r="H2718">
        <v>1976</v>
      </c>
      <c r="I2718" t="s">
        <v>15440</v>
      </c>
      <c r="J2718" t="s">
        <v>2211</v>
      </c>
      <c r="K2718" t="s">
        <v>13251</v>
      </c>
      <c r="L2718">
        <v>0</v>
      </c>
      <c r="M2718">
        <v>1</v>
      </c>
      <c r="N2718" t="s">
        <v>49</v>
      </c>
      <c r="O2718" t="s">
        <v>479</v>
      </c>
      <c r="P2718">
        <v>0</v>
      </c>
      <c r="Q2718" t="s">
        <v>51</v>
      </c>
      <c r="R2718" t="s">
        <v>51</v>
      </c>
      <c r="S2718" t="s">
        <v>14486</v>
      </c>
      <c r="T2718">
        <v>1.3946965087179757</v>
      </c>
      <c r="U2718">
        <v>50</v>
      </c>
      <c r="V2718" t="s">
        <v>15481</v>
      </c>
      <c r="W2718" t="s">
        <v>15481</v>
      </c>
      <c r="X2718" t="s">
        <v>13243</v>
      </c>
      <c r="Y2718" s="102">
        <v>45993.385736689816</v>
      </c>
    </row>
    <row r="2719" spans="1:25" x14ac:dyDescent="0.25">
      <c r="A2719">
        <v>4438</v>
      </c>
      <c r="B2719" t="s">
        <v>7602</v>
      </c>
      <c r="C2719" t="s">
        <v>7603</v>
      </c>
      <c r="D2719" t="s">
        <v>7604</v>
      </c>
      <c r="E2719" t="s">
        <v>1820</v>
      </c>
      <c r="F2719" t="s">
        <v>7475</v>
      </c>
      <c r="G2719" t="s">
        <v>7605</v>
      </c>
      <c r="H2719">
        <v>1984</v>
      </c>
      <c r="I2719" t="s">
        <v>15440</v>
      </c>
      <c r="J2719" t="s">
        <v>2211</v>
      </c>
      <c r="K2719" t="s">
        <v>13251</v>
      </c>
      <c r="L2719">
        <v>0</v>
      </c>
      <c r="M2719">
        <v>1</v>
      </c>
      <c r="N2719" t="s">
        <v>49</v>
      </c>
      <c r="O2719" t="s">
        <v>479</v>
      </c>
      <c r="P2719">
        <v>0</v>
      </c>
      <c r="Q2719" t="s">
        <v>51</v>
      </c>
      <c r="R2719" t="s">
        <v>51</v>
      </c>
      <c r="S2719" t="s">
        <v>14487</v>
      </c>
      <c r="T2719">
        <v>2.8539594428523558</v>
      </c>
      <c r="U2719">
        <v>60.4</v>
      </c>
      <c r="V2719" t="s">
        <v>15481</v>
      </c>
      <c r="W2719" t="s">
        <v>15481</v>
      </c>
      <c r="X2719" t="s">
        <v>13243</v>
      </c>
      <c r="Y2719" s="102">
        <v>45993.385736689816</v>
      </c>
    </row>
    <row r="2720" spans="1:25" x14ac:dyDescent="0.25">
      <c r="A2720">
        <v>4439</v>
      </c>
      <c r="B2720" t="s">
        <v>7606</v>
      </c>
      <c r="C2720" t="s">
        <v>7607</v>
      </c>
      <c r="D2720" t="s">
        <v>7608</v>
      </c>
      <c r="E2720" t="s">
        <v>1820</v>
      </c>
      <c r="F2720" t="s">
        <v>7475</v>
      </c>
      <c r="G2720" t="s">
        <v>7609</v>
      </c>
      <c r="H2720">
        <v>1978</v>
      </c>
      <c r="I2720" t="s">
        <v>15440</v>
      </c>
      <c r="J2720" t="s">
        <v>2211</v>
      </c>
      <c r="K2720" t="s">
        <v>13251</v>
      </c>
      <c r="L2720">
        <v>0</v>
      </c>
      <c r="M2720">
        <v>1</v>
      </c>
      <c r="N2720" t="s">
        <v>49</v>
      </c>
      <c r="O2720" t="s">
        <v>479</v>
      </c>
      <c r="P2720">
        <v>0</v>
      </c>
      <c r="Q2720" t="s">
        <v>51</v>
      </c>
      <c r="R2720" t="s">
        <v>51</v>
      </c>
      <c r="S2720" t="s">
        <v>14488</v>
      </c>
      <c r="T2720">
        <v>2.0383090352026842</v>
      </c>
      <c r="U2720">
        <v>60.5</v>
      </c>
      <c r="V2720" t="s">
        <v>15481</v>
      </c>
      <c r="W2720" t="s">
        <v>15481</v>
      </c>
      <c r="X2720" t="s">
        <v>13243</v>
      </c>
      <c r="Y2720" s="102">
        <v>45993.385736689816</v>
      </c>
    </row>
    <row r="2721" spans="1:25" x14ac:dyDescent="0.25">
      <c r="A2721">
        <v>4440</v>
      </c>
      <c r="B2721" t="s">
        <v>7610</v>
      </c>
      <c r="C2721" t="s">
        <v>7611</v>
      </c>
      <c r="D2721" t="s">
        <v>7612</v>
      </c>
      <c r="E2721" t="s">
        <v>1820</v>
      </c>
      <c r="F2721" t="s">
        <v>7475</v>
      </c>
      <c r="G2721" t="s">
        <v>7613</v>
      </c>
      <c r="H2721">
        <v>1987</v>
      </c>
      <c r="I2721" t="s">
        <v>15440</v>
      </c>
      <c r="J2721" t="s">
        <v>2211</v>
      </c>
      <c r="K2721" t="s">
        <v>13251</v>
      </c>
      <c r="L2721">
        <v>0</v>
      </c>
      <c r="M2721">
        <v>1</v>
      </c>
      <c r="N2721" t="s">
        <v>49</v>
      </c>
      <c r="O2721" t="s">
        <v>479</v>
      </c>
      <c r="P2721">
        <v>0</v>
      </c>
      <c r="Q2721" t="s">
        <v>51</v>
      </c>
      <c r="R2721" t="s">
        <v>51</v>
      </c>
      <c r="S2721" t="s">
        <v>14489</v>
      </c>
      <c r="T2721">
        <v>0.89620298535219844</v>
      </c>
      <c r="U2721">
        <v>56</v>
      </c>
      <c r="V2721" t="s">
        <v>15481</v>
      </c>
      <c r="W2721" t="s">
        <v>15481</v>
      </c>
      <c r="X2721" t="s">
        <v>13243</v>
      </c>
      <c r="Y2721" s="102">
        <v>45993.385736689816</v>
      </c>
    </row>
    <row r="2722" spans="1:25" x14ac:dyDescent="0.25">
      <c r="A2722">
        <v>4441</v>
      </c>
      <c r="B2722" t="s">
        <v>7614</v>
      </c>
      <c r="C2722" t="s">
        <v>7615</v>
      </c>
      <c r="D2722" t="s">
        <v>7616</v>
      </c>
      <c r="E2722" t="s">
        <v>1820</v>
      </c>
      <c r="F2722" t="s">
        <v>7475</v>
      </c>
      <c r="G2722" t="s">
        <v>7617</v>
      </c>
      <c r="H2722">
        <v>1989</v>
      </c>
      <c r="I2722" t="s">
        <v>15440</v>
      </c>
      <c r="J2722" t="s">
        <v>2211</v>
      </c>
      <c r="K2722" t="s">
        <v>13251</v>
      </c>
      <c r="L2722">
        <v>0</v>
      </c>
      <c r="M2722">
        <v>1</v>
      </c>
      <c r="N2722" t="s">
        <v>49</v>
      </c>
      <c r="O2722" t="s">
        <v>479</v>
      </c>
      <c r="P2722">
        <v>0</v>
      </c>
      <c r="Q2722" t="s">
        <v>51</v>
      </c>
      <c r="R2722" t="s">
        <v>51</v>
      </c>
      <c r="S2722" t="s">
        <v>14490</v>
      </c>
      <c r="T2722">
        <v>1.1735989007220249</v>
      </c>
      <c r="U2722">
        <v>66</v>
      </c>
      <c r="V2722" t="s">
        <v>15481</v>
      </c>
      <c r="W2722" t="s">
        <v>15481</v>
      </c>
      <c r="X2722" t="s">
        <v>13243</v>
      </c>
      <c r="Y2722" s="102">
        <v>45993.385736689816</v>
      </c>
    </row>
    <row r="2723" spans="1:25" x14ac:dyDescent="0.25">
      <c r="A2723">
        <v>4442</v>
      </c>
      <c r="B2723" t="s">
        <v>7618</v>
      </c>
      <c r="C2723" t="s">
        <v>7619</v>
      </c>
      <c r="D2723" t="s">
        <v>7620</v>
      </c>
      <c r="E2723" t="s">
        <v>1820</v>
      </c>
      <c r="F2723" t="s">
        <v>7475</v>
      </c>
      <c r="G2723" t="s">
        <v>7621</v>
      </c>
      <c r="H2723">
        <v>2004</v>
      </c>
      <c r="I2723" t="s">
        <v>15441</v>
      </c>
      <c r="J2723" t="s">
        <v>48</v>
      </c>
      <c r="K2723" t="s">
        <v>13251</v>
      </c>
      <c r="L2723">
        <v>0</v>
      </c>
      <c r="M2723">
        <v>3</v>
      </c>
      <c r="N2723" t="s">
        <v>49</v>
      </c>
      <c r="O2723" t="s">
        <v>50</v>
      </c>
      <c r="P2723">
        <v>0</v>
      </c>
      <c r="Q2723" t="s">
        <v>51</v>
      </c>
      <c r="R2723" t="s">
        <v>51</v>
      </c>
      <c r="S2723" t="s">
        <v>14491</v>
      </c>
      <c r="T2723">
        <v>0.52822573392218175</v>
      </c>
      <c r="U2723">
        <v>139.30000000000001</v>
      </c>
      <c r="V2723" t="s">
        <v>15481</v>
      </c>
      <c r="W2723" t="s">
        <v>15481</v>
      </c>
      <c r="X2723" t="s">
        <v>13243</v>
      </c>
      <c r="Y2723" s="102">
        <v>45993.385736689816</v>
      </c>
    </row>
    <row r="2724" spans="1:25" x14ac:dyDescent="0.25">
      <c r="A2724">
        <v>4443</v>
      </c>
      <c r="B2724" t="s">
        <v>7622</v>
      </c>
      <c r="C2724" t="s">
        <v>7623</v>
      </c>
      <c r="D2724" t="s">
        <v>7620</v>
      </c>
      <c r="E2724" t="s">
        <v>1820</v>
      </c>
      <c r="F2724" t="s">
        <v>7475</v>
      </c>
      <c r="G2724" t="s">
        <v>7624</v>
      </c>
      <c r="H2724">
        <v>1985</v>
      </c>
      <c r="I2724" t="s">
        <v>15440</v>
      </c>
      <c r="J2724" t="s">
        <v>2211</v>
      </c>
      <c r="K2724" t="s">
        <v>13251</v>
      </c>
      <c r="L2724">
        <v>0</v>
      </c>
      <c r="M2724">
        <v>1</v>
      </c>
      <c r="N2724" t="s">
        <v>49</v>
      </c>
      <c r="O2724" t="s">
        <v>479</v>
      </c>
      <c r="P2724">
        <v>0</v>
      </c>
      <c r="Q2724" t="s">
        <v>51</v>
      </c>
      <c r="R2724" t="s">
        <v>51</v>
      </c>
      <c r="S2724" t="s">
        <v>14491</v>
      </c>
      <c r="T2724">
        <v>3.489980810822209</v>
      </c>
      <c r="U2724">
        <v>60</v>
      </c>
      <c r="V2724" t="s">
        <v>15481</v>
      </c>
      <c r="W2724" t="s">
        <v>15481</v>
      </c>
      <c r="X2724" t="s">
        <v>13243</v>
      </c>
      <c r="Y2724" s="102">
        <v>45993.385736689816</v>
      </c>
    </row>
    <row r="2725" spans="1:25" x14ac:dyDescent="0.25">
      <c r="A2725">
        <v>4444</v>
      </c>
      <c r="B2725" t="s">
        <v>7625</v>
      </c>
      <c r="C2725" t="s">
        <v>7626</v>
      </c>
      <c r="D2725" t="s">
        <v>7627</v>
      </c>
      <c r="E2725" t="s">
        <v>1820</v>
      </c>
      <c r="F2725" t="s">
        <v>7475</v>
      </c>
      <c r="G2725" t="s">
        <v>7628</v>
      </c>
      <c r="H2725">
        <v>1991</v>
      </c>
      <c r="I2725" t="s">
        <v>15440</v>
      </c>
      <c r="J2725" t="s">
        <v>2211</v>
      </c>
      <c r="K2725" t="s">
        <v>13251</v>
      </c>
      <c r="L2725">
        <v>2</v>
      </c>
      <c r="M2725">
        <v>1</v>
      </c>
      <c r="N2725" t="s">
        <v>49</v>
      </c>
      <c r="O2725" t="s">
        <v>479</v>
      </c>
      <c r="P2725">
        <v>0</v>
      </c>
      <c r="Q2725" t="s">
        <v>51</v>
      </c>
      <c r="R2725" t="s">
        <v>51</v>
      </c>
      <c r="S2725" t="s">
        <v>14492</v>
      </c>
      <c r="T2725">
        <v>3.9092621583830516</v>
      </c>
      <c r="U2725">
        <v>30</v>
      </c>
      <c r="V2725" t="s">
        <v>15481</v>
      </c>
      <c r="W2725" t="s">
        <v>15481</v>
      </c>
      <c r="X2725" t="s">
        <v>13243</v>
      </c>
      <c r="Y2725" s="102">
        <v>45993.385736689816</v>
      </c>
    </row>
    <row r="2726" spans="1:25" x14ac:dyDescent="0.25">
      <c r="A2726">
        <v>4445</v>
      </c>
      <c r="B2726" t="s">
        <v>7629</v>
      </c>
      <c r="C2726" t="s">
        <v>7630</v>
      </c>
      <c r="D2726" t="s">
        <v>7631</v>
      </c>
      <c r="E2726" t="s">
        <v>1820</v>
      </c>
      <c r="F2726" t="s">
        <v>7475</v>
      </c>
      <c r="G2726" t="s">
        <v>7632</v>
      </c>
      <c r="H2726">
        <v>1987</v>
      </c>
      <c r="I2726" t="s">
        <v>15440</v>
      </c>
      <c r="J2726" t="s">
        <v>48</v>
      </c>
      <c r="K2726" t="s">
        <v>13251</v>
      </c>
      <c r="L2726">
        <v>0</v>
      </c>
      <c r="M2726">
        <v>3</v>
      </c>
      <c r="N2726" t="s">
        <v>64</v>
      </c>
      <c r="O2726" t="s">
        <v>65</v>
      </c>
      <c r="P2726">
        <v>0</v>
      </c>
      <c r="Q2726" t="s">
        <v>51</v>
      </c>
      <c r="R2726" t="s">
        <v>51</v>
      </c>
      <c r="S2726" t="s">
        <v>14493</v>
      </c>
      <c r="T2726">
        <v>0.77581514597775736</v>
      </c>
      <c r="U2726">
        <v>79.099999999999994</v>
      </c>
      <c r="V2726" t="s">
        <v>15481</v>
      </c>
      <c r="W2726" t="s">
        <v>15481</v>
      </c>
      <c r="X2726" t="s">
        <v>13243</v>
      </c>
      <c r="Y2726" s="102">
        <v>45993.385736689816</v>
      </c>
    </row>
    <row r="2727" spans="1:25" x14ac:dyDescent="0.25">
      <c r="A2727">
        <v>4446</v>
      </c>
      <c r="B2727" t="s">
        <v>7633</v>
      </c>
      <c r="C2727" t="s">
        <v>7634</v>
      </c>
      <c r="D2727" t="s">
        <v>7631</v>
      </c>
      <c r="E2727" t="s">
        <v>1820</v>
      </c>
      <c r="F2727" t="s">
        <v>7475</v>
      </c>
      <c r="G2727" t="s">
        <v>7632</v>
      </c>
      <c r="H2727">
        <v>1984</v>
      </c>
      <c r="I2727" t="s">
        <v>15440</v>
      </c>
      <c r="J2727" t="s">
        <v>2211</v>
      </c>
      <c r="K2727" t="s">
        <v>13251</v>
      </c>
      <c r="L2727">
        <v>0</v>
      </c>
      <c r="M2727">
        <v>1</v>
      </c>
      <c r="N2727" t="s">
        <v>49</v>
      </c>
      <c r="O2727" t="s">
        <v>479</v>
      </c>
      <c r="P2727">
        <v>0</v>
      </c>
      <c r="Q2727" t="s">
        <v>51</v>
      </c>
      <c r="R2727" t="s">
        <v>51</v>
      </c>
      <c r="S2727" t="s">
        <v>14493</v>
      </c>
      <c r="T2727">
        <v>1.389278671144941</v>
      </c>
      <c r="U2727">
        <v>30</v>
      </c>
      <c r="V2727" t="s">
        <v>15481</v>
      </c>
      <c r="W2727" t="s">
        <v>15481</v>
      </c>
      <c r="X2727" t="s">
        <v>13243</v>
      </c>
      <c r="Y2727" s="102">
        <v>45993.385736689816</v>
      </c>
    </row>
    <row r="2728" spans="1:25" x14ac:dyDescent="0.25">
      <c r="A2728">
        <v>4447</v>
      </c>
      <c r="B2728" t="s">
        <v>7635</v>
      </c>
      <c r="C2728" t="s">
        <v>7636</v>
      </c>
      <c r="D2728" t="s">
        <v>7637</v>
      </c>
      <c r="E2728" t="s">
        <v>1820</v>
      </c>
      <c r="F2728" t="s">
        <v>7475</v>
      </c>
      <c r="G2728" t="s">
        <v>7638</v>
      </c>
      <c r="H2728">
        <v>2004</v>
      </c>
      <c r="I2728" t="s">
        <v>15440</v>
      </c>
      <c r="J2728" t="s">
        <v>2211</v>
      </c>
      <c r="K2728" t="s">
        <v>13251</v>
      </c>
      <c r="L2728">
        <v>0</v>
      </c>
      <c r="M2728">
        <v>1</v>
      </c>
      <c r="N2728" t="s">
        <v>49</v>
      </c>
      <c r="O2728" t="s">
        <v>479</v>
      </c>
      <c r="P2728">
        <v>0</v>
      </c>
      <c r="Q2728" t="s">
        <v>51</v>
      </c>
      <c r="R2728" t="s">
        <v>51</v>
      </c>
      <c r="S2728" t="s">
        <v>14494</v>
      </c>
      <c r="T2728">
        <v>14.243977115758806</v>
      </c>
      <c r="U2728">
        <v>52</v>
      </c>
      <c r="V2728" t="s">
        <v>15481</v>
      </c>
      <c r="W2728" t="s">
        <v>15481</v>
      </c>
      <c r="X2728" t="s">
        <v>13243</v>
      </c>
      <c r="Y2728" s="102">
        <v>45993.385736689816</v>
      </c>
    </row>
    <row r="2729" spans="1:25" x14ac:dyDescent="0.25">
      <c r="A2729">
        <v>4448</v>
      </c>
      <c r="B2729" t="s">
        <v>7639</v>
      </c>
      <c r="C2729" t="s">
        <v>7640</v>
      </c>
      <c r="D2729" t="s">
        <v>7641</v>
      </c>
      <c r="E2729" t="s">
        <v>1820</v>
      </c>
      <c r="F2729" t="s">
        <v>7475</v>
      </c>
      <c r="G2729" t="s">
        <v>7642</v>
      </c>
      <c r="H2729">
        <v>1970</v>
      </c>
      <c r="I2729" t="s">
        <v>15440</v>
      </c>
      <c r="J2729" t="s">
        <v>2211</v>
      </c>
      <c r="K2729" t="s">
        <v>13251</v>
      </c>
      <c r="L2729">
        <v>0</v>
      </c>
      <c r="M2729">
        <v>1</v>
      </c>
      <c r="N2729" t="s">
        <v>165</v>
      </c>
      <c r="O2729" t="s">
        <v>2759</v>
      </c>
      <c r="P2729">
        <v>0</v>
      </c>
      <c r="Q2729" t="s">
        <v>51</v>
      </c>
      <c r="R2729" t="s">
        <v>51</v>
      </c>
      <c r="S2729" t="s">
        <v>14495</v>
      </c>
      <c r="T2729">
        <v>3.9519394861114048</v>
      </c>
      <c r="U2729">
        <v>31</v>
      </c>
      <c r="V2729" t="s">
        <v>15481</v>
      </c>
      <c r="W2729" t="s">
        <v>15481</v>
      </c>
      <c r="X2729" t="s">
        <v>13243</v>
      </c>
      <c r="Y2729" s="102">
        <v>45993.385736689816</v>
      </c>
    </row>
    <row r="2730" spans="1:25" x14ac:dyDescent="0.25">
      <c r="A2730">
        <v>4449</v>
      </c>
      <c r="B2730" t="s">
        <v>7643</v>
      </c>
      <c r="C2730" t="s">
        <v>7644</v>
      </c>
      <c r="D2730" t="s">
        <v>7645</v>
      </c>
      <c r="E2730" t="s">
        <v>45</v>
      </c>
      <c r="F2730" t="s">
        <v>205</v>
      </c>
      <c r="G2730" t="s">
        <v>7646</v>
      </c>
      <c r="H2730">
        <v>2006</v>
      </c>
      <c r="I2730" t="s">
        <v>15450</v>
      </c>
      <c r="J2730" t="s">
        <v>2211</v>
      </c>
      <c r="K2730" t="s">
        <v>13325</v>
      </c>
      <c r="L2730">
        <v>0</v>
      </c>
      <c r="M2730">
        <v>1</v>
      </c>
      <c r="N2730" t="s">
        <v>49</v>
      </c>
      <c r="O2730" t="s">
        <v>479</v>
      </c>
      <c r="P2730">
        <v>0</v>
      </c>
      <c r="Q2730" t="s">
        <v>51</v>
      </c>
      <c r="R2730" t="s">
        <v>51</v>
      </c>
      <c r="S2730" t="s">
        <v>14496</v>
      </c>
      <c r="T2730">
        <v>0.27505342196371546</v>
      </c>
      <c r="U2730">
        <v>80</v>
      </c>
      <c r="V2730" t="s">
        <v>15481</v>
      </c>
      <c r="W2730" t="s">
        <v>15481</v>
      </c>
      <c r="X2730" t="s">
        <v>13243</v>
      </c>
      <c r="Y2730" s="102">
        <v>45993.385736689816</v>
      </c>
    </row>
    <row r="2731" spans="1:25" x14ac:dyDescent="0.25">
      <c r="A2731">
        <v>4450</v>
      </c>
      <c r="B2731" t="s">
        <v>7647</v>
      </c>
      <c r="C2731" t="s">
        <v>7648</v>
      </c>
      <c r="D2731" t="s">
        <v>7649</v>
      </c>
      <c r="E2731" t="s">
        <v>45</v>
      </c>
      <c r="F2731" t="s">
        <v>205</v>
      </c>
      <c r="G2731" t="s">
        <v>7650</v>
      </c>
      <c r="H2731">
        <v>1914</v>
      </c>
      <c r="I2731" t="s">
        <v>15450</v>
      </c>
      <c r="J2731" t="s">
        <v>48</v>
      </c>
      <c r="K2731" t="s">
        <v>13256</v>
      </c>
      <c r="L2731">
        <v>0</v>
      </c>
      <c r="M2731">
        <v>1</v>
      </c>
      <c r="N2731" t="s">
        <v>59</v>
      </c>
      <c r="O2731" t="s">
        <v>2278</v>
      </c>
      <c r="P2731">
        <v>1</v>
      </c>
      <c r="Q2731" t="s">
        <v>59</v>
      </c>
      <c r="R2731" t="s">
        <v>2278</v>
      </c>
      <c r="S2731" t="s">
        <v>14497</v>
      </c>
      <c r="T2731">
        <v>6.4533006363426335E-2</v>
      </c>
      <c r="U2731">
        <v>232</v>
      </c>
      <c r="V2731" t="s">
        <v>15481</v>
      </c>
      <c r="W2731" t="s">
        <v>15481</v>
      </c>
      <c r="X2731" t="s">
        <v>13243</v>
      </c>
      <c r="Y2731" s="102">
        <v>45993.385736689816</v>
      </c>
    </row>
    <row r="2732" spans="1:25" x14ac:dyDescent="0.25">
      <c r="A2732">
        <v>4451</v>
      </c>
      <c r="B2732" t="s">
        <v>7651</v>
      </c>
      <c r="C2732" t="s">
        <v>7652</v>
      </c>
      <c r="D2732" t="s">
        <v>7653</v>
      </c>
      <c r="E2732" t="s">
        <v>45</v>
      </c>
      <c r="F2732" t="s">
        <v>205</v>
      </c>
      <c r="G2732" t="s">
        <v>7654</v>
      </c>
      <c r="H2732">
        <v>2001</v>
      </c>
      <c r="I2732" t="s">
        <v>15441</v>
      </c>
      <c r="J2732" t="s">
        <v>48</v>
      </c>
      <c r="K2732" t="s">
        <v>13256</v>
      </c>
      <c r="L2732">
        <v>0</v>
      </c>
      <c r="M2732">
        <v>2</v>
      </c>
      <c r="N2732" t="s">
        <v>49</v>
      </c>
      <c r="O2732" t="s">
        <v>50</v>
      </c>
      <c r="P2732">
        <v>0</v>
      </c>
      <c r="Q2732" t="s">
        <v>51</v>
      </c>
      <c r="R2732" t="s">
        <v>51</v>
      </c>
      <c r="S2732" t="s">
        <v>14498</v>
      </c>
      <c r="T2732">
        <v>0.18599199999999999</v>
      </c>
      <c r="U2732">
        <v>219.8</v>
      </c>
      <c r="V2732" t="s">
        <v>15481</v>
      </c>
      <c r="W2732" t="s">
        <v>15481</v>
      </c>
      <c r="X2732" t="s">
        <v>13242</v>
      </c>
      <c r="Y2732" s="102">
        <v>45993.385736689816</v>
      </c>
    </row>
    <row r="2733" spans="1:25" x14ac:dyDescent="0.25">
      <c r="A2733">
        <v>4452</v>
      </c>
      <c r="B2733" t="s">
        <v>7655</v>
      </c>
      <c r="C2733" t="s">
        <v>7656</v>
      </c>
      <c r="D2733" t="s">
        <v>7657</v>
      </c>
      <c r="E2733" t="s">
        <v>45</v>
      </c>
      <c r="F2733" t="s">
        <v>205</v>
      </c>
      <c r="G2733" t="s">
        <v>7646</v>
      </c>
      <c r="H2733">
        <v>1967</v>
      </c>
      <c r="I2733" t="s">
        <v>15470</v>
      </c>
      <c r="J2733" t="s">
        <v>48</v>
      </c>
      <c r="K2733" t="s">
        <v>13256</v>
      </c>
      <c r="L2733">
        <v>0</v>
      </c>
      <c r="M2733">
        <v>4</v>
      </c>
      <c r="N2733" t="s">
        <v>49</v>
      </c>
      <c r="O2733" t="s">
        <v>50</v>
      </c>
      <c r="P2733">
        <v>0</v>
      </c>
      <c r="Q2733" t="s">
        <v>51</v>
      </c>
      <c r="R2733" t="s">
        <v>51</v>
      </c>
      <c r="S2733" t="s">
        <v>14499</v>
      </c>
      <c r="T2733">
        <v>0.11772199999999999</v>
      </c>
      <c r="U2733">
        <v>264.5</v>
      </c>
      <c r="V2733" t="s">
        <v>15172</v>
      </c>
      <c r="W2733" t="s">
        <v>15172</v>
      </c>
      <c r="X2733" t="s">
        <v>13242</v>
      </c>
      <c r="Y2733" s="102">
        <v>45993.385736689816</v>
      </c>
    </row>
    <row r="2734" spans="1:25" x14ac:dyDescent="0.25">
      <c r="A2734">
        <v>4453</v>
      </c>
      <c r="B2734" t="s">
        <v>7658</v>
      </c>
      <c r="C2734" t="s">
        <v>7659</v>
      </c>
      <c r="D2734" t="s">
        <v>7660</v>
      </c>
      <c r="E2734" t="s">
        <v>45</v>
      </c>
      <c r="F2734" t="s">
        <v>205</v>
      </c>
      <c r="G2734" t="s">
        <v>7661</v>
      </c>
      <c r="H2734">
        <v>1987</v>
      </c>
      <c r="I2734" t="s">
        <v>15440</v>
      </c>
      <c r="J2734" t="s">
        <v>48</v>
      </c>
      <c r="K2734" t="s">
        <v>13256</v>
      </c>
      <c r="L2734">
        <v>0</v>
      </c>
      <c r="M2734">
        <v>2</v>
      </c>
      <c r="N2734" t="s">
        <v>64</v>
      </c>
      <c r="O2734" t="s">
        <v>65</v>
      </c>
      <c r="P2734">
        <v>0</v>
      </c>
      <c r="Q2734" t="s">
        <v>51</v>
      </c>
      <c r="R2734" t="s">
        <v>51</v>
      </c>
      <c r="S2734" t="s">
        <v>14500</v>
      </c>
      <c r="T2734">
        <v>0.11997266290178842</v>
      </c>
      <c r="U2734">
        <v>51</v>
      </c>
      <c r="V2734" t="s">
        <v>15481</v>
      </c>
      <c r="W2734" t="s">
        <v>15481</v>
      </c>
      <c r="X2734" t="s">
        <v>13242</v>
      </c>
      <c r="Y2734" s="102">
        <v>45993.385736689816</v>
      </c>
    </row>
    <row r="2735" spans="1:25" x14ac:dyDescent="0.25">
      <c r="A2735">
        <v>4454</v>
      </c>
      <c r="B2735" t="s">
        <v>7662</v>
      </c>
      <c r="C2735" t="s">
        <v>7663</v>
      </c>
      <c r="D2735" t="s">
        <v>7664</v>
      </c>
      <c r="E2735" t="s">
        <v>45</v>
      </c>
      <c r="F2735" t="s">
        <v>205</v>
      </c>
      <c r="G2735" t="s">
        <v>7665</v>
      </c>
      <c r="H2735">
        <v>1964</v>
      </c>
      <c r="I2735" t="s">
        <v>15470</v>
      </c>
      <c r="J2735" t="s">
        <v>48</v>
      </c>
      <c r="K2735" t="s">
        <v>13256</v>
      </c>
      <c r="L2735">
        <v>0</v>
      </c>
      <c r="M2735">
        <v>4</v>
      </c>
      <c r="N2735" t="s">
        <v>49</v>
      </c>
      <c r="O2735" t="s">
        <v>50</v>
      </c>
      <c r="P2735">
        <v>0</v>
      </c>
      <c r="Q2735" t="s">
        <v>51</v>
      </c>
      <c r="R2735" t="s">
        <v>51</v>
      </c>
      <c r="S2735" t="s">
        <v>14501</v>
      </c>
      <c r="T2735">
        <v>0.80679484010736946</v>
      </c>
      <c r="U2735">
        <v>254.4</v>
      </c>
      <c r="V2735" t="s">
        <v>15172</v>
      </c>
      <c r="W2735" t="s">
        <v>15172</v>
      </c>
      <c r="X2735" t="s">
        <v>13243</v>
      </c>
      <c r="Y2735" s="102">
        <v>45993.385736689816</v>
      </c>
    </row>
    <row r="2736" spans="1:25" x14ac:dyDescent="0.25">
      <c r="A2736">
        <v>4455</v>
      </c>
      <c r="B2736" t="s">
        <v>7666</v>
      </c>
      <c r="C2736" t="s">
        <v>7667</v>
      </c>
      <c r="D2736" t="s">
        <v>7668</v>
      </c>
      <c r="E2736" t="s">
        <v>45</v>
      </c>
      <c r="F2736" t="s">
        <v>205</v>
      </c>
      <c r="G2736" t="s">
        <v>7669</v>
      </c>
      <c r="H2736">
        <v>1976</v>
      </c>
      <c r="I2736" t="s">
        <v>15440</v>
      </c>
      <c r="J2736" t="s">
        <v>48</v>
      </c>
      <c r="K2736" t="s">
        <v>13256</v>
      </c>
      <c r="L2736">
        <v>0</v>
      </c>
      <c r="M2736">
        <v>4</v>
      </c>
      <c r="N2736" t="s">
        <v>49</v>
      </c>
      <c r="O2736" t="s">
        <v>50</v>
      </c>
      <c r="P2736">
        <v>0</v>
      </c>
      <c r="Q2736" t="s">
        <v>51</v>
      </c>
      <c r="R2736" t="s">
        <v>51</v>
      </c>
      <c r="S2736" t="s">
        <v>14502</v>
      </c>
      <c r="T2736">
        <v>7.9291972596556751E-2</v>
      </c>
      <c r="U2736">
        <v>284.89999999999998</v>
      </c>
      <c r="V2736" t="s">
        <v>15172</v>
      </c>
      <c r="W2736" t="s">
        <v>15172</v>
      </c>
      <c r="X2736" t="s">
        <v>13242</v>
      </c>
      <c r="Y2736" s="102">
        <v>45993.385736689816</v>
      </c>
    </row>
    <row r="2737" spans="1:25" x14ac:dyDescent="0.25">
      <c r="A2737">
        <v>4456</v>
      </c>
      <c r="B2737" t="s">
        <v>7670</v>
      </c>
      <c r="C2737" t="s">
        <v>7671</v>
      </c>
      <c r="D2737" t="s">
        <v>7672</v>
      </c>
      <c r="E2737" t="s">
        <v>45</v>
      </c>
      <c r="F2737" t="s">
        <v>205</v>
      </c>
      <c r="G2737" t="s">
        <v>7673</v>
      </c>
      <c r="H2737">
        <v>2007</v>
      </c>
      <c r="I2737" t="s">
        <v>15440</v>
      </c>
      <c r="J2737" t="s">
        <v>2179</v>
      </c>
      <c r="K2737" t="s">
        <v>13344</v>
      </c>
      <c r="L2737">
        <v>4.25</v>
      </c>
      <c r="M2737">
        <v>1</v>
      </c>
      <c r="N2737" t="s">
        <v>59</v>
      </c>
      <c r="O2737" t="s">
        <v>50</v>
      </c>
      <c r="P2737">
        <v>0</v>
      </c>
      <c r="Q2737" t="s">
        <v>51</v>
      </c>
      <c r="R2737" t="s">
        <v>51</v>
      </c>
      <c r="S2737" t="s">
        <v>14503</v>
      </c>
      <c r="T2737">
        <v>6.4395906687900162</v>
      </c>
      <c r="U2737">
        <v>40</v>
      </c>
      <c r="V2737" t="s">
        <v>15481</v>
      </c>
      <c r="W2737" t="s">
        <v>15481</v>
      </c>
      <c r="X2737" t="s">
        <v>13243</v>
      </c>
      <c r="Y2737" s="102">
        <v>45993.385736689816</v>
      </c>
    </row>
    <row r="2738" spans="1:25" x14ac:dyDescent="0.25">
      <c r="A2738">
        <v>4457</v>
      </c>
      <c r="B2738" t="s">
        <v>7674</v>
      </c>
      <c r="C2738" t="s">
        <v>7675</v>
      </c>
      <c r="D2738" t="s">
        <v>7676</v>
      </c>
      <c r="E2738" t="s">
        <v>45</v>
      </c>
      <c r="F2738" t="s">
        <v>205</v>
      </c>
      <c r="G2738" t="s">
        <v>7677</v>
      </c>
      <c r="H2738">
        <v>1961</v>
      </c>
      <c r="I2738" t="s">
        <v>15440</v>
      </c>
      <c r="J2738" t="s">
        <v>48</v>
      </c>
      <c r="K2738" t="s">
        <v>13256</v>
      </c>
      <c r="L2738">
        <v>0</v>
      </c>
      <c r="M2738">
        <v>4</v>
      </c>
      <c r="N2738" t="s">
        <v>49</v>
      </c>
      <c r="O2738" t="s">
        <v>50</v>
      </c>
      <c r="P2738">
        <v>0</v>
      </c>
      <c r="Q2738" t="s">
        <v>51</v>
      </c>
      <c r="R2738" t="s">
        <v>51</v>
      </c>
      <c r="S2738" t="s">
        <v>14504</v>
      </c>
      <c r="T2738">
        <v>3.4573421761349803E-2</v>
      </c>
      <c r="U2738">
        <v>209.9</v>
      </c>
      <c r="V2738" t="s">
        <v>15172</v>
      </c>
      <c r="W2738" t="s">
        <v>15172</v>
      </c>
      <c r="X2738" t="s">
        <v>13242</v>
      </c>
      <c r="Y2738" s="102">
        <v>45993.385736689816</v>
      </c>
    </row>
    <row r="2739" spans="1:25" x14ac:dyDescent="0.25">
      <c r="A2739">
        <v>4458</v>
      </c>
      <c r="B2739" t="s">
        <v>7678</v>
      </c>
      <c r="C2739" t="s">
        <v>7679</v>
      </c>
      <c r="D2739" t="s">
        <v>7676</v>
      </c>
      <c r="E2739" t="s">
        <v>45</v>
      </c>
      <c r="F2739" t="s">
        <v>205</v>
      </c>
      <c r="G2739" t="s">
        <v>7680</v>
      </c>
      <c r="H2739">
        <v>2014</v>
      </c>
      <c r="I2739" t="s">
        <v>15441</v>
      </c>
      <c r="J2739" t="s">
        <v>48</v>
      </c>
      <c r="K2739" t="s">
        <v>13256</v>
      </c>
      <c r="L2739">
        <v>0</v>
      </c>
      <c r="M2739">
        <v>3</v>
      </c>
      <c r="N2739" t="s">
        <v>49</v>
      </c>
      <c r="O2739" t="s">
        <v>50</v>
      </c>
      <c r="P2739">
        <v>0</v>
      </c>
      <c r="Q2739" t="s">
        <v>51</v>
      </c>
      <c r="R2739" t="s">
        <v>51</v>
      </c>
      <c r="S2739" t="s">
        <v>14504</v>
      </c>
      <c r="T2739">
        <v>0.4976341334952471</v>
      </c>
      <c r="U2739">
        <v>286.26</v>
      </c>
      <c r="V2739" t="s">
        <v>15481</v>
      </c>
      <c r="W2739" t="s">
        <v>15481</v>
      </c>
      <c r="X2739" t="s">
        <v>13242</v>
      </c>
      <c r="Y2739" s="102">
        <v>45993.385736689816</v>
      </c>
    </row>
    <row r="2740" spans="1:25" x14ac:dyDescent="0.25">
      <c r="A2740">
        <v>4459</v>
      </c>
      <c r="B2740" t="s">
        <v>7681</v>
      </c>
      <c r="C2740" t="s">
        <v>7682</v>
      </c>
      <c r="D2740" t="s">
        <v>7683</v>
      </c>
      <c r="E2740" t="s">
        <v>45</v>
      </c>
      <c r="F2740" t="s">
        <v>205</v>
      </c>
      <c r="G2740" t="s">
        <v>7684</v>
      </c>
      <c r="H2740">
        <v>1973</v>
      </c>
      <c r="I2740" t="s">
        <v>15440</v>
      </c>
      <c r="J2740" t="s">
        <v>48</v>
      </c>
      <c r="K2740" t="s">
        <v>13256</v>
      </c>
      <c r="L2740">
        <v>0</v>
      </c>
      <c r="M2740">
        <v>4</v>
      </c>
      <c r="N2740" t="s">
        <v>49</v>
      </c>
      <c r="O2740" t="s">
        <v>50</v>
      </c>
      <c r="P2740">
        <v>0</v>
      </c>
      <c r="Q2740" t="s">
        <v>51</v>
      </c>
      <c r="R2740" t="s">
        <v>51</v>
      </c>
      <c r="S2740" t="s">
        <v>14505</v>
      </c>
      <c r="T2740">
        <v>0.70309550402669019</v>
      </c>
      <c r="U2740">
        <v>281.89999999999998</v>
      </c>
      <c r="V2740" t="s">
        <v>15172</v>
      </c>
      <c r="W2740" t="s">
        <v>15172</v>
      </c>
      <c r="X2740" t="s">
        <v>13243</v>
      </c>
      <c r="Y2740" s="102">
        <v>45993.385736689816</v>
      </c>
    </row>
    <row r="2741" spans="1:25" x14ac:dyDescent="0.25">
      <c r="A2741">
        <v>4460</v>
      </c>
      <c r="B2741" t="s">
        <v>7685</v>
      </c>
      <c r="C2741" t="s">
        <v>7686</v>
      </c>
      <c r="D2741" t="s">
        <v>7687</v>
      </c>
      <c r="E2741" t="s">
        <v>45</v>
      </c>
      <c r="F2741" t="s">
        <v>205</v>
      </c>
      <c r="G2741" t="s">
        <v>7688</v>
      </c>
      <c r="H2741">
        <v>1955</v>
      </c>
      <c r="I2741" t="s">
        <v>15440</v>
      </c>
      <c r="J2741" t="s">
        <v>48</v>
      </c>
      <c r="K2741" t="s">
        <v>13256</v>
      </c>
      <c r="L2741">
        <v>0</v>
      </c>
      <c r="M2741">
        <v>3</v>
      </c>
      <c r="N2741" t="s">
        <v>73</v>
      </c>
      <c r="O2741" t="s">
        <v>50</v>
      </c>
      <c r="P2741">
        <v>0</v>
      </c>
      <c r="Q2741" t="s">
        <v>51</v>
      </c>
      <c r="R2741" t="s">
        <v>51</v>
      </c>
      <c r="S2741" t="s">
        <v>14506</v>
      </c>
      <c r="T2741">
        <v>6.141839055757646E-2</v>
      </c>
      <c r="U2741">
        <v>162.5</v>
      </c>
      <c r="V2741" t="s">
        <v>15172</v>
      </c>
      <c r="W2741" t="s">
        <v>15172</v>
      </c>
      <c r="X2741" t="s">
        <v>13242</v>
      </c>
      <c r="Y2741" s="102">
        <v>45993.385736689816</v>
      </c>
    </row>
    <row r="2742" spans="1:25" x14ac:dyDescent="0.25">
      <c r="A2742">
        <v>4461</v>
      </c>
      <c r="B2742" t="s">
        <v>7689</v>
      </c>
      <c r="C2742" t="s">
        <v>7690</v>
      </c>
      <c r="D2742" t="s">
        <v>7691</v>
      </c>
      <c r="E2742" t="s">
        <v>45</v>
      </c>
      <c r="F2742" t="s">
        <v>205</v>
      </c>
      <c r="G2742" t="s">
        <v>7692</v>
      </c>
      <c r="H2742">
        <v>1969</v>
      </c>
      <c r="I2742" t="s">
        <v>15470</v>
      </c>
      <c r="J2742" t="s">
        <v>48</v>
      </c>
      <c r="K2742" t="s">
        <v>13256</v>
      </c>
      <c r="L2742">
        <v>0</v>
      </c>
      <c r="M2742">
        <v>4</v>
      </c>
      <c r="N2742" t="s">
        <v>49</v>
      </c>
      <c r="O2742" t="s">
        <v>50</v>
      </c>
      <c r="P2742">
        <v>0</v>
      </c>
      <c r="Q2742" t="s">
        <v>51</v>
      </c>
      <c r="R2742" t="s">
        <v>51</v>
      </c>
      <c r="S2742" t="s">
        <v>14507</v>
      </c>
      <c r="T2742">
        <v>1.9045752908582037E-4</v>
      </c>
      <c r="U2742">
        <v>294.89999999999998</v>
      </c>
      <c r="V2742" t="s">
        <v>15172</v>
      </c>
      <c r="W2742" t="s">
        <v>15172</v>
      </c>
      <c r="X2742" t="s">
        <v>13242</v>
      </c>
      <c r="Y2742" s="102">
        <v>45993.385736689816</v>
      </c>
    </row>
    <row r="2743" spans="1:25" x14ac:dyDescent="0.25">
      <c r="A2743">
        <v>4463</v>
      </c>
      <c r="B2743" t="s">
        <v>7693</v>
      </c>
      <c r="C2743" t="s">
        <v>6143</v>
      </c>
      <c r="D2743" t="s">
        <v>7694</v>
      </c>
      <c r="E2743" t="s">
        <v>1292</v>
      </c>
      <c r="F2743" t="s">
        <v>1376</v>
      </c>
      <c r="G2743" t="s">
        <v>7695</v>
      </c>
      <c r="H2743">
        <v>2000</v>
      </c>
      <c r="I2743" t="s">
        <v>15440</v>
      </c>
      <c r="J2743" t="s">
        <v>48</v>
      </c>
      <c r="K2743" t="s">
        <v>13251</v>
      </c>
      <c r="L2743">
        <v>0</v>
      </c>
      <c r="M2743">
        <v>4</v>
      </c>
      <c r="N2743" t="s">
        <v>2396</v>
      </c>
      <c r="O2743" t="s">
        <v>50</v>
      </c>
      <c r="P2743">
        <v>0</v>
      </c>
      <c r="Q2743" t="s">
        <v>51</v>
      </c>
      <c r="R2743" t="s">
        <v>51</v>
      </c>
      <c r="S2743" t="s">
        <v>14508</v>
      </c>
      <c r="T2743">
        <v>0.77472564114279918</v>
      </c>
      <c r="U2743">
        <v>505.1</v>
      </c>
      <c r="V2743" t="s">
        <v>15481</v>
      </c>
      <c r="W2743" t="s">
        <v>15481</v>
      </c>
      <c r="X2743" t="s">
        <v>13242</v>
      </c>
      <c r="Y2743" s="102">
        <v>45993.385736689816</v>
      </c>
    </row>
    <row r="2744" spans="1:25" x14ac:dyDescent="0.25">
      <c r="A2744">
        <v>4464</v>
      </c>
      <c r="B2744" t="s">
        <v>7696</v>
      </c>
      <c r="C2744" t="s">
        <v>15653</v>
      </c>
      <c r="D2744" t="s">
        <v>7697</v>
      </c>
      <c r="E2744" t="s">
        <v>1292</v>
      </c>
      <c r="F2744" t="s">
        <v>1376</v>
      </c>
      <c r="G2744" t="s">
        <v>7698</v>
      </c>
      <c r="H2744">
        <v>1970</v>
      </c>
      <c r="I2744" t="s">
        <v>15470</v>
      </c>
      <c r="J2744" t="s">
        <v>48</v>
      </c>
      <c r="K2744" t="s">
        <v>13251</v>
      </c>
      <c r="L2744">
        <v>0</v>
      </c>
      <c r="M2744">
        <v>4</v>
      </c>
      <c r="N2744" t="s">
        <v>73</v>
      </c>
      <c r="O2744" t="s">
        <v>50</v>
      </c>
      <c r="P2744">
        <v>0</v>
      </c>
      <c r="Q2744" t="s">
        <v>51</v>
      </c>
      <c r="R2744" t="s">
        <v>51</v>
      </c>
      <c r="S2744" t="s">
        <v>14509</v>
      </c>
      <c r="T2744">
        <v>8.5944745679557635E-2</v>
      </c>
      <c r="U2744">
        <v>311.89999999999998</v>
      </c>
      <c r="V2744" t="s">
        <v>15172</v>
      </c>
      <c r="W2744" t="s">
        <v>15172</v>
      </c>
      <c r="X2744" t="s">
        <v>13243</v>
      </c>
      <c r="Y2744" s="102">
        <v>45993.385736689816</v>
      </c>
    </row>
    <row r="2745" spans="1:25" x14ac:dyDescent="0.25">
      <c r="A2745">
        <v>4465</v>
      </c>
      <c r="B2745" t="s">
        <v>7699</v>
      </c>
      <c r="C2745" t="s">
        <v>7700</v>
      </c>
      <c r="D2745" t="s">
        <v>7701</v>
      </c>
      <c r="E2745" t="s">
        <v>1292</v>
      </c>
      <c r="F2745" t="s">
        <v>1376</v>
      </c>
      <c r="G2745" t="s">
        <v>7702</v>
      </c>
      <c r="H2745">
        <v>2008</v>
      </c>
      <c r="I2745" t="s">
        <v>15440</v>
      </c>
      <c r="J2745" t="s">
        <v>2211</v>
      </c>
      <c r="K2745" t="s">
        <v>13256</v>
      </c>
      <c r="L2745">
        <v>0</v>
      </c>
      <c r="M2745">
        <v>1</v>
      </c>
      <c r="N2745" t="s">
        <v>49</v>
      </c>
      <c r="O2745" t="s">
        <v>50</v>
      </c>
      <c r="P2745">
        <v>0</v>
      </c>
      <c r="Q2745" t="s">
        <v>51</v>
      </c>
      <c r="R2745" t="s">
        <v>51</v>
      </c>
      <c r="S2745" t="s">
        <v>14510</v>
      </c>
      <c r="T2745">
        <v>7.8932580898410132</v>
      </c>
      <c r="U2745">
        <v>58</v>
      </c>
      <c r="V2745" t="s">
        <v>15481</v>
      </c>
      <c r="W2745" t="s">
        <v>15481</v>
      </c>
      <c r="X2745" t="s">
        <v>13243</v>
      </c>
      <c r="Y2745" s="102">
        <v>45993.385736689816</v>
      </c>
    </row>
    <row r="2746" spans="1:25" x14ac:dyDescent="0.25">
      <c r="A2746">
        <v>4467</v>
      </c>
      <c r="B2746" t="s">
        <v>7704</v>
      </c>
      <c r="C2746" t="s">
        <v>7705</v>
      </c>
      <c r="D2746" t="s">
        <v>7701</v>
      </c>
      <c r="E2746" t="s">
        <v>1292</v>
      </c>
      <c r="F2746" t="s">
        <v>1376</v>
      </c>
      <c r="G2746" t="s">
        <v>7706</v>
      </c>
      <c r="H2746">
        <v>2010</v>
      </c>
      <c r="I2746" t="s">
        <v>15440</v>
      </c>
      <c r="J2746" t="s">
        <v>2211</v>
      </c>
      <c r="K2746" t="s">
        <v>13256</v>
      </c>
      <c r="L2746">
        <v>0</v>
      </c>
      <c r="M2746">
        <v>1</v>
      </c>
      <c r="N2746" t="s">
        <v>49</v>
      </c>
      <c r="O2746" t="s">
        <v>479</v>
      </c>
      <c r="P2746">
        <v>0</v>
      </c>
      <c r="Q2746" t="s">
        <v>51</v>
      </c>
      <c r="R2746" t="s">
        <v>51</v>
      </c>
      <c r="S2746" t="s">
        <v>14510</v>
      </c>
      <c r="T2746">
        <v>1.0964279975738604</v>
      </c>
      <c r="U2746">
        <v>94</v>
      </c>
      <c r="V2746" t="s">
        <v>15481</v>
      </c>
      <c r="W2746" t="s">
        <v>15481</v>
      </c>
      <c r="X2746" t="s">
        <v>13243</v>
      </c>
      <c r="Y2746" s="102">
        <v>45993.385736689816</v>
      </c>
    </row>
    <row r="2747" spans="1:25" x14ac:dyDescent="0.25">
      <c r="A2747">
        <v>4470</v>
      </c>
      <c r="B2747" t="s">
        <v>7708</v>
      </c>
      <c r="C2747" t="s">
        <v>7709</v>
      </c>
      <c r="D2747" t="s">
        <v>7710</v>
      </c>
      <c r="E2747" t="s">
        <v>1292</v>
      </c>
      <c r="F2747" t="s">
        <v>1376</v>
      </c>
      <c r="G2747" t="s">
        <v>7711</v>
      </c>
      <c r="H2747">
        <v>2006</v>
      </c>
      <c r="I2747" t="s">
        <v>15450</v>
      </c>
      <c r="J2747" t="s">
        <v>2211</v>
      </c>
      <c r="K2747" t="s">
        <v>13256</v>
      </c>
      <c r="L2747">
        <v>0</v>
      </c>
      <c r="M2747">
        <v>1</v>
      </c>
      <c r="N2747" t="s">
        <v>49</v>
      </c>
      <c r="O2747" t="s">
        <v>479</v>
      </c>
      <c r="P2747">
        <v>0</v>
      </c>
      <c r="Q2747" t="s">
        <v>51</v>
      </c>
      <c r="R2747" t="s">
        <v>51</v>
      </c>
      <c r="S2747" t="s">
        <v>14511</v>
      </c>
      <c r="T2747">
        <v>0.34663767465720563</v>
      </c>
      <c r="U2747">
        <v>69.900000000000006</v>
      </c>
      <c r="V2747" t="s">
        <v>15481</v>
      </c>
      <c r="W2747" t="s">
        <v>15481</v>
      </c>
      <c r="X2747" t="s">
        <v>13243</v>
      </c>
      <c r="Y2747" s="102">
        <v>45993.385736689816</v>
      </c>
    </row>
    <row r="2748" spans="1:25" x14ac:dyDescent="0.25">
      <c r="A2748">
        <v>4471</v>
      </c>
      <c r="B2748" t="s">
        <v>7712</v>
      </c>
      <c r="C2748" t="s">
        <v>7713</v>
      </c>
      <c r="D2748" t="s">
        <v>7710</v>
      </c>
      <c r="E2748" t="s">
        <v>1292</v>
      </c>
      <c r="F2748" t="s">
        <v>1376</v>
      </c>
      <c r="G2748" t="s">
        <v>7711</v>
      </c>
      <c r="H2748">
        <v>1988</v>
      </c>
      <c r="I2748" t="s">
        <v>15440</v>
      </c>
      <c r="J2748" t="s">
        <v>48</v>
      </c>
      <c r="K2748" t="s">
        <v>13251</v>
      </c>
      <c r="L2748">
        <v>0</v>
      </c>
      <c r="M2748">
        <v>3</v>
      </c>
      <c r="N2748" t="s">
        <v>73</v>
      </c>
      <c r="O2748" t="s">
        <v>50</v>
      </c>
      <c r="P2748">
        <v>0</v>
      </c>
      <c r="Q2748" t="s">
        <v>51</v>
      </c>
      <c r="R2748" t="s">
        <v>51</v>
      </c>
      <c r="S2748" t="s">
        <v>14511</v>
      </c>
      <c r="T2748">
        <v>0.50009543208472618</v>
      </c>
      <c r="U2748">
        <v>191.9</v>
      </c>
      <c r="V2748" t="s">
        <v>15481</v>
      </c>
      <c r="W2748" t="s">
        <v>15481</v>
      </c>
      <c r="X2748" t="s">
        <v>13243</v>
      </c>
      <c r="Y2748" s="102">
        <v>45993.385736689816</v>
      </c>
    </row>
    <row r="2749" spans="1:25" x14ac:dyDescent="0.25">
      <c r="A2749">
        <v>4472</v>
      </c>
      <c r="B2749" t="s">
        <v>7714</v>
      </c>
      <c r="C2749" t="s">
        <v>7715</v>
      </c>
      <c r="D2749" t="s">
        <v>7710</v>
      </c>
      <c r="E2749" t="s">
        <v>1292</v>
      </c>
      <c r="F2749" t="s">
        <v>1376</v>
      </c>
      <c r="G2749" t="s">
        <v>7716</v>
      </c>
      <c r="H2749">
        <v>1996</v>
      </c>
      <c r="I2749" t="s">
        <v>15440</v>
      </c>
      <c r="J2749" t="s">
        <v>2211</v>
      </c>
      <c r="K2749" t="s">
        <v>13251</v>
      </c>
      <c r="L2749">
        <v>0</v>
      </c>
      <c r="M2749">
        <v>1</v>
      </c>
      <c r="N2749" t="s">
        <v>49</v>
      </c>
      <c r="O2749" t="s">
        <v>479</v>
      </c>
      <c r="P2749">
        <v>0</v>
      </c>
      <c r="Q2749" t="s">
        <v>51</v>
      </c>
      <c r="R2749" t="s">
        <v>51</v>
      </c>
      <c r="S2749" t="s">
        <v>14511</v>
      </c>
      <c r="T2749">
        <v>6.3688604245302853</v>
      </c>
      <c r="U2749">
        <v>47.6</v>
      </c>
      <c r="V2749" t="s">
        <v>15481</v>
      </c>
      <c r="W2749" t="s">
        <v>15481</v>
      </c>
      <c r="X2749" t="s">
        <v>13243</v>
      </c>
      <c r="Y2749" s="102">
        <v>45993.385736689816</v>
      </c>
    </row>
    <row r="2750" spans="1:25" x14ac:dyDescent="0.25">
      <c r="A2750">
        <v>4473</v>
      </c>
      <c r="B2750" t="s">
        <v>7717</v>
      </c>
      <c r="C2750" t="s">
        <v>7718</v>
      </c>
      <c r="D2750" t="s">
        <v>7719</v>
      </c>
      <c r="E2750" t="s">
        <v>1292</v>
      </c>
      <c r="F2750" t="s">
        <v>1376</v>
      </c>
      <c r="G2750" t="s">
        <v>7703</v>
      </c>
      <c r="H2750">
        <v>1969</v>
      </c>
      <c r="I2750" t="s">
        <v>15440</v>
      </c>
      <c r="J2750" t="s">
        <v>48</v>
      </c>
      <c r="K2750" t="s">
        <v>13256</v>
      </c>
      <c r="L2750">
        <v>0</v>
      </c>
      <c r="M2750">
        <v>3</v>
      </c>
      <c r="N2750" t="s">
        <v>49</v>
      </c>
      <c r="O2750" t="s">
        <v>50</v>
      </c>
      <c r="P2750">
        <v>0</v>
      </c>
      <c r="Q2750" t="s">
        <v>51</v>
      </c>
      <c r="R2750" t="s">
        <v>51</v>
      </c>
      <c r="S2750" t="s">
        <v>14512</v>
      </c>
      <c r="T2750">
        <v>0.21613954302306654</v>
      </c>
      <c r="U2750">
        <v>143</v>
      </c>
      <c r="V2750" t="s">
        <v>15172</v>
      </c>
      <c r="W2750" t="s">
        <v>15172</v>
      </c>
      <c r="X2750" t="s">
        <v>13243</v>
      </c>
      <c r="Y2750" s="102">
        <v>45993.385736689816</v>
      </c>
    </row>
    <row r="2751" spans="1:25" x14ac:dyDescent="0.25">
      <c r="A2751">
        <v>4474</v>
      </c>
      <c r="B2751" t="s">
        <v>15654</v>
      </c>
      <c r="C2751" t="s">
        <v>9286</v>
      </c>
      <c r="D2751" t="s">
        <v>7720</v>
      </c>
      <c r="E2751" t="s">
        <v>1292</v>
      </c>
      <c r="F2751" t="s">
        <v>1376</v>
      </c>
      <c r="G2751" t="s">
        <v>7721</v>
      </c>
      <c r="H2751">
        <v>2021</v>
      </c>
      <c r="I2751" t="s">
        <v>15441</v>
      </c>
      <c r="J2751" t="s">
        <v>48</v>
      </c>
      <c r="K2751" t="s">
        <v>13256</v>
      </c>
      <c r="L2751">
        <v>0</v>
      </c>
      <c r="M2751">
        <v>1</v>
      </c>
      <c r="N2751" t="s">
        <v>59</v>
      </c>
      <c r="O2751" t="s">
        <v>2278</v>
      </c>
      <c r="P2751">
        <v>0</v>
      </c>
      <c r="Q2751" t="s">
        <v>51</v>
      </c>
      <c r="R2751" t="s">
        <v>51</v>
      </c>
      <c r="S2751" t="s">
        <v>14513</v>
      </c>
      <c r="T2751">
        <v>0.470188469543803</v>
      </c>
      <c r="U2751">
        <v>156.1</v>
      </c>
      <c r="V2751" t="s">
        <v>15481</v>
      </c>
      <c r="W2751" t="s">
        <v>15481</v>
      </c>
      <c r="X2751" t="s">
        <v>13243</v>
      </c>
      <c r="Y2751" s="102">
        <v>45993.385736689816</v>
      </c>
    </row>
    <row r="2752" spans="1:25" x14ac:dyDescent="0.25">
      <c r="A2752">
        <v>4475</v>
      </c>
      <c r="B2752" t="s">
        <v>7722</v>
      </c>
      <c r="C2752" t="s">
        <v>7723</v>
      </c>
      <c r="D2752" t="s">
        <v>7724</v>
      </c>
      <c r="E2752" t="s">
        <v>1292</v>
      </c>
      <c r="F2752" t="s">
        <v>1376</v>
      </c>
      <c r="G2752" t="s">
        <v>7725</v>
      </c>
      <c r="H2752">
        <v>2001</v>
      </c>
      <c r="I2752" t="s">
        <v>15440</v>
      </c>
      <c r="J2752" t="s">
        <v>48</v>
      </c>
      <c r="K2752" t="s">
        <v>13256</v>
      </c>
      <c r="L2752">
        <v>0</v>
      </c>
      <c r="M2752">
        <v>3</v>
      </c>
      <c r="N2752" t="s">
        <v>49</v>
      </c>
      <c r="O2752" t="s">
        <v>50</v>
      </c>
      <c r="P2752">
        <v>1</v>
      </c>
      <c r="Q2752" t="s">
        <v>165</v>
      </c>
      <c r="R2752" t="s">
        <v>65</v>
      </c>
      <c r="S2752" t="s">
        <v>14514</v>
      </c>
      <c r="T2752">
        <v>9.812448640007107E-2</v>
      </c>
      <c r="U2752">
        <v>181.2</v>
      </c>
      <c r="V2752" t="s">
        <v>15481</v>
      </c>
      <c r="W2752" t="s">
        <v>15481</v>
      </c>
      <c r="X2752" t="s">
        <v>13243</v>
      </c>
      <c r="Y2752" s="102">
        <v>45993.385736689816</v>
      </c>
    </row>
    <row r="2753" spans="1:25" x14ac:dyDescent="0.25">
      <c r="A2753">
        <v>4476</v>
      </c>
      <c r="B2753" t="s">
        <v>14515</v>
      </c>
      <c r="C2753" t="s">
        <v>7726</v>
      </c>
      <c r="D2753" t="s">
        <v>6759</v>
      </c>
      <c r="E2753" t="s">
        <v>1292</v>
      </c>
      <c r="F2753" t="s">
        <v>1376</v>
      </c>
      <c r="G2753" t="s">
        <v>7727</v>
      </c>
      <c r="H2753">
        <v>2018</v>
      </c>
      <c r="I2753" t="s">
        <v>15441</v>
      </c>
      <c r="J2753" t="s">
        <v>2211</v>
      </c>
      <c r="K2753" t="s">
        <v>13256</v>
      </c>
      <c r="L2753">
        <v>0</v>
      </c>
      <c r="M2753">
        <v>1</v>
      </c>
      <c r="N2753" t="s">
        <v>49</v>
      </c>
      <c r="O2753" t="s">
        <v>50</v>
      </c>
      <c r="P2753">
        <v>0</v>
      </c>
      <c r="Q2753" t="s">
        <v>51</v>
      </c>
      <c r="R2753" t="s">
        <v>51</v>
      </c>
      <c r="S2753" t="s">
        <v>14516</v>
      </c>
      <c r="T2753">
        <v>0.55600767043426824</v>
      </c>
      <c r="U2753">
        <v>133</v>
      </c>
      <c r="V2753" t="s">
        <v>15481</v>
      </c>
      <c r="W2753" t="s">
        <v>15481</v>
      </c>
      <c r="X2753" t="s">
        <v>13243</v>
      </c>
      <c r="Y2753" s="102">
        <v>45993.385736689816</v>
      </c>
    </row>
    <row r="2754" spans="1:25" x14ac:dyDescent="0.25">
      <c r="A2754">
        <v>4477</v>
      </c>
      <c r="B2754" t="s">
        <v>7728</v>
      </c>
      <c r="C2754" t="s">
        <v>7729</v>
      </c>
      <c r="D2754" t="s">
        <v>7730</v>
      </c>
      <c r="E2754" t="s">
        <v>1292</v>
      </c>
      <c r="F2754" t="s">
        <v>1376</v>
      </c>
      <c r="G2754" t="s">
        <v>7731</v>
      </c>
      <c r="H2754">
        <v>2004</v>
      </c>
      <c r="I2754" t="s">
        <v>15440</v>
      </c>
      <c r="J2754" t="s">
        <v>2211</v>
      </c>
      <c r="K2754" t="s">
        <v>13256</v>
      </c>
      <c r="L2754">
        <v>0</v>
      </c>
      <c r="M2754">
        <v>1</v>
      </c>
      <c r="N2754" t="s">
        <v>49</v>
      </c>
      <c r="O2754" t="s">
        <v>479</v>
      </c>
      <c r="P2754">
        <v>0</v>
      </c>
      <c r="Q2754" t="s">
        <v>51</v>
      </c>
      <c r="R2754" t="s">
        <v>51</v>
      </c>
      <c r="S2754" t="s">
        <v>14517</v>
      </c>
      <c r="T2754">
        <v>0.34698326513992162</v>
      </c>
      <c r="U2754">
        <v>45.2</v>
      </c>
      <c r="V2754" t="s">
        <v>15481</v>
      </c>
      <c r="W2754" t="s">
        <v>15481</v>
      </c>
      <c r="X2754" t="s">
        <v>13243</v>
      </c>
      <c r="Y2754" s="102">
        <v>45993.385736689816</v>
      </c>
    </row>
    <row r="2755" spans="1:25" x14ac:dyDescent="0.25">
      <c r="A2755">
        <v>4478</v>
      </c>
      <c r="B2755" t="s">
        <v>15319</v>
      </c>
      <c r="C2755" t="s">
        <v>15655</v>
      </c>
      <c r="D2755" t="s">
        <v>15656</v>
      </c>
      <c r="E2755" t="s">
        <v>1292</v>
      </c>
      <c r="F2755" t="s">
        <v>1376</v>
      </c>
      <c r="G2755" t="s">
        <v>7732</v>
      </c>
      <c r="H2755">
        <v>2019</v>
      </c>
      <c r="I2755" t="s">
        <v>15441</v>
      </c>
      <c r="J2755" t="s">
        <v>2211</v>
      </c>
      <c r="K2755" t="s">
        <v>13256</v>
      </c>
      <c r="M2755">
        <v>1</v>
      </c>
      <c r="N2755" t="s">
        <v>49</v>
      </c>
      <c r="O2755" t="s">
        <v>479</v>
      </c>
      <c r="P2755">
        <v>0</v>
      </c>
      <c r="Q2755" t="s">
        <v>51</v>
      </c>
      <c r="R2755" t="s">
        <v>51</v>
      </c>
      <c r="S2755" t="s">
        <v>14518</v>
      </c>
      <c r="T2755">
        <v>5.5988214448941838</v>
      </c>
      <c r="U2755">
        <v>90</v>
      </c>
      <c r="V2755" t="s">
        <v>15481</v>
      </c>
      <c r="W2755" t="s">
        <v>15481</v>
      </c>
      <c r="X2755" t="s">
        <v>13243</v>
      </c>
      <c r="Y2755" s="102">
        <v>45993.385736689816</v>
      </c>
    </row>
    <row r="2756" spans="1:25" x14ac:dyDescent="0.25">
      <c r="A2756">
        <v>4479</v>
      </c>
      <c r="B2756" t="s">
        <v>7733</v>
      </c>
      <c r="C2756" t="s">
        <v>7734</v>
      </c>
      <c r="D2756" t="s">
        <v>7735</v>
      </c>
      <c r="E2756" t="s">
        <v>1292</v>
      </c>
      <c r="F2756" t="s">
        <v>1376</v>
      </c>
      <c r="G2756" t="s">
        <v>7736</v>
      </c>
      <c r="H2756">
        <v>2003</v>
      </c>
      <c r="I2756" t="s">
        <v>15450</v>
      </c>
      <c r="J2756" t="s">
        <v>2211</v>
      </c>
      <c r="K2756" t="s">
        <v>13256</v>
      </c>
      <c r="L2756">
        <v>0</v>
      </c>
      <c r="M2756">
        <v>1</v>
      </c>
      <c r="N2756" t="s">
        <v>49</v>
      </c>
      <c r="O2756" t="s">
        <v>479</v>
      </c>
      <c r="P2756">
        <v>0</v>
      </c>
      <c r="Q2756" t="s">
        <v>51</v>
      </c>
      <c r="R2756" t="s">
        <v>51</v>
      </c>
      <c r="S2756" t="s">
        <v>14519</v>
      </c>
      <c r="T2756">
        <v>0.18092131519402599</v>
      </c>
      <c r="U2756">
        <v>122.1</v>
      </c>
      <c r="V2756" t="s">
        <v>15481</v>
      </c>
      <c r="W2756" t="s">
        <v>15481</v>
      </c>
      <c r="X2756" t="s">
        <v>13243</v>
      </c>
      <c r="Y2756" s="102">
        <v>45993.385736689816</v>
      </c>
    </row>
    <row r="2757" spans="1:25" x14ac:dyDescent="0.25">
      <c r="A2757">
        <v>4480</v>
      </c>
      <c r="B2757" t="s">
        <v>7737</v>
      </c>
      <c r="C2757" t="s">
        <v>7738</v>
      </c>
      <c r="D2757" t="s">
        <v>15657</v>
      </c>
      <c r="E2757" t="s">
        <v>1292</v>
      </c>
      <c r="F2757" t="s">
        <v>1376</v>
      </c>
      <c r="G2757" t="s">
        <v>7739</v>
      </c>
      <c r="H2757">
        <v>2013</v>
      </c>
      <c r="I2757" t="s">
        <v>15441</v>
      </c>
      <c r="J2757" t="s">
        <v>2211</v>
      </c>
      <c r="K2757" t="s">
        <v>13256</v>
      </c>
      <c r="L2757">
        <v>0</v>
      </c>
      <c r="M2757">
        <v>1</v>
      </c>
      <c r="N2757" t="s">
        <v>49</v>
      </c>
      <c r="O2757" t="s">
        <v>479</v>
      </c>
      <c r="P2757">
        <v>0</v>
      </c>
      <c r="Q2757" t="s">
        <v>51</v>
      </c>
      <c r="R2757" t="s">
        <v>51</v>
      </c>
      <c r="S2757" t="s">
        <v>14520</v>
      </c>
      <c r="T2757">
        <v>0.13375070818884663</v>
      </c>
      <c r="U2757">
        <v>57.6</v>
      </c>
      <c r="V2757" t="s">
        <v>15481</v>
      </c>
      <c r="W2757" t="s">
        <v>15481</v>
      </c>
      <c r="X2757" t="s">
        <v>13243</v>
      </c>
      <c r="Y2757" s="102">
        <v>45993.385736689816</v>
      </c>
    </row>
    <row r="2758" spans="1:25" x14ac:dyDescent="0.25">
      <c r="A2758">
        <v>4481</v>
      </c>
      <c r="B2758" t="s">
        <v>7740</v>
      </c>
      <c r="C2758" t="s">
        <v>7741</v>
      </c>
      <c r="D2758" t="s">
        <v>7742</v>
      </c>
      <c r="E2758" t="s">
        <v>1292</v>
      </c>
      <c r="F2758" t="s">
        <v>1376</v>
      </c>
      <c r="G2758" t="s">
        <v>7743</v>
      </c>
      <c r="H2758">
        <v>2004</v>
      </c>
      <c r="I2758" t="s">
        <v>15450</v>
      </c>
      <c r="J2758" t="s">
        <v>2211</v>
      </c>
      <c r="K2758" t="s">
        <v>13344</v>
      </c>
      <c r="L2758">
        <v>0</v>
      </c>
      <c r="M2758">
        <v>1</v>
      </c>
      <c r="N2758" t="s">
        <v>49</v>
      </c>
      <c r="O2758" t="s">
        <v>2759</v>
      </c>
      <c r="P2758">
        <v>0</v>
      </c>
      <c r="Q2758" t="s">
        <v>51</v>
      </c>
      <c r="R2758" t="s">
        <v>51</v>
      </c>
      <c r="S2758" t="s">
        <v>14521</v>
      </c>
      <c r="T2758">
        <v>0.12879314741542694</v>
      </c>
      <c r="U2758">
        <v>36.299999999999997</v>
      </c>
      <c r="V2758" t="s">
        <v>15481</v>
      </c>
      <c r="W2758" t="s">
        <v>15481</v>
      </c>
      <c r="X2758" t="s">
        <v>13243</v>
      </c>
      <c r="Y2758" s="102">
        <v>45993.385736689816</v>
      </c>
    </row>
    <row r="2759" spans="1:25" x14ac:dyDescent="0.25">
      <c r="A2759">
        <v>4483</v>
      </c>
      <c r="B2759" t="s">
        <v>16140</v>
      </c>
      <c r="C2759" t="s">
        <v>16141</v>
      </c>
      <c r="D2759" t="s">
        <v>16142</v>
      </c>
      <c r="E2759" t="s">
        <v>1292</v>
      </c>
      <c r="F2759" t="s">
        <v>1376</v>
      </c>
      <c r="G2759" t="s">
        <v>7744</v>
      </c>
      <c r="H2759">
        <v>2025</v>
      </c>
      <c r="I2759" t="s">
        <v>15441</v>
      </c>
      <c r="J2759" t="s">
        <v>2211</v>
      </c>
      <c r="K2759" t="s">
        <v>13256</v>
      </c>
      <c r="L2759">
        <v>0</v>
      </c>
      <c r="M2759">
        <v>1</v>
      </c>
      <c r="N2759" t="s">
        <v>49</v>
      </c>
      <c r="O2759" t="s">
        <v>50</v>
      </c>
      <c r="P2759">
        <v>0</v>
      </c>
      <c r="Q2759" t="s">
        <v>51</v>
      </c>
      <c r="R2759" t="s">
        <v>51</v>
      </c>
      <c r="S2759" t="s">
        <v>14522</v>
      </c>
      <c r="T2759">
        <v>1.158278266933459</v>
      </c>
      <c r="U2759">
        <v>45</v>
      </c>
      <c r="V2759" t="s">
        <v>15481</v>
      </c>
      <c r="W2759" t="s">
        <v>15481</v>
      </c>
      <c r="X2759" t="s">
        <v>13243</v>
      </c>
      <c r="Y2759" s="102">
        <v>45993.385736689816</v>
      </c>
    </row>
    <row r="2760" spans="1:25" x14ac:dyDescent="0.25">
      <c r="A2760">
        <v>4484</v>
      </c>
      <c r="B2760" t="s">
        <v>7745</v>
      </c>
      <c r="C2760" t="s">
        <v>7746</v>
      </c>
      <c r="D2760" t="s">
        <v>7747</v>
      </c>
      <c r="E2760" t="s">
        <v>1292</v>
      </c>
      <c r="F2760" t="s">
        <v>1376</v>
      </c>
      <c r="G2760" t="s">
        <v>7732</v>
      </c>
      <c r="H2760">
        <v>2009</v>
      </c>
      <c r="I2760" t="s">
        <v>15440</v>
      </c>
      <c r="J2760" t="s">
        <v>2211</v>
      </c>
      <c r="K2760" t="s">
        <v>13251</v>
      </c>
      <c r="L2760">
        <v>0</v>
      </c>
      <c r="M2760">
        <v>1</v>
      </c>
      <c r="N2760" t="s">
        <v>49</v>
      </c>
      <c r="O2760" t="s">
        <v>479</v>
      </c>
      <c r="P2760">
        <v>0</v>
      </c>
      <c r="Q2760" t="s">
        <v>51</v>
      </c>
      <c r="R2760" t="s">
        <v>51</v>
      </c>
      <c r="S2760" t="s">
        <v>14523</v>
      </c>
      <c r="T2760">
        <v>4.1836292978877685</v>
      </c>
      <c r="U2760">
        <v>122</v>
      </c>
      <c r="V2760" t="s">
        <v>15481</v>
      </c>
      <c r="W2760" t="s">
        <v>15481</v>
      </c>
      <c r="X2760" t="s">
        <v>13243</v>
      </c>
      <c r="Y2760" s="102">
        <v>45993.385736689816</v>
      </c>
    </row>
    <row r="2761" spans="1:25" x14ac:dyDescent="0.25">
      <c r="A2761">
        <v>4486</v>
      </c>
      <c r="B2761" t="s">
        <v>7748</v>
      </c>
      <c r="C2761" t="s">
        <v>7749</v>
      </c>
      <c r="D2761" t="s">
        <v>7750</v>
      </c>
      <c r="E2761" t="s">
        <v>1292</v>
      </c>
      <c r="F2761" t="s">
        <v>1376</v>
      </c>
      <c r="G2761" t="s">
        <v>7751</v>
      </c>
      <c r="H2761">
        <v>1998</v>
      </c>
      <c r="I2761" t="s">
        <v>15440</v>
      </c>
      <c r="J2761" t="s">
        <v>2211</v>
      </c>
      <c r="K2761" t="s">
        <v>13251</v>
      </c>
      <c r="L2761">
        <v>0</v>
      </c>
      <c r="M2761">
        <v>1</v>
      </c>
      <c r="N2761" t="s">
        <v>49</v>
      </c>
      <c r="O2761" t="s">
        <v>2759</v>
      </c>
      <c r="P2761">
        <v>0</v>
      </c>
      <c r="Q2761" t="s">
        <v>51</v>
      </c>
      <c r="R2761" t="s">
        <v>51</v>
      </c>
      <c r="S2761" t="s">
        <v>14524</v>
      </c>
      <c r="T2761">
        <v>1.5098941611869856</v>
      </c>
      <c r="U2761">
        <v>28</v>
      </c>
      <c r="V2761" t="s">
        <v>15481</v>
      </c>
      <c r="W2761" t="s">
        <v>15481</v>
      </c>
      <c r="X2761" t="s">
        <v>13243</v>
      </c>
      <c r="Y2761" s="102">
        <v>45993.385736689816</v>
      </c>
    </row>
    <row r="2762" spans="1:25" x14ac:dyDescent="0.25">
      <c r="A2762">
        <v>4487</v>
      </c>
      <c r="B2762" t="s">
        <v>7752</v>
      </c>
      <c r="C2762" t="s">
        <v>7753</v>
      </c>
      <c r="D2762" t="s">
        <v>6962</v>
      </c>
      <c r="E2762" t="s">
        <v>1292</v>
      </c>
      <c r="F2762" t="s">
        <v>1376</v>
      </c>
      <c r="G2762" t="s">
        <v>7754</v>
      </c>
      <c r="H2762">
        <v>2004</v>
      </c>
      <c r="I2762" t="s">
        <v>15440</v>
      </c>
      <c r="J2762" t="s">
        <v>2211</v>
      </c>
      <c r="K2762" t="s">
        <v>13251</v>
      </c>
      <c r="L2762">
        <v>0</v>
      </c>
      <c r="M2762">
        <v>1</v>
      </c>
      <c r="N2762" t="s">
        <v>49</v>
      </c>
      <c r="O2762" t="s">
        <v>479</v>
      </c>
      <c r="P2762">
        <v>0</v>
      </c>
      <c r="Q2762" t="s">
        <v>51</v>
      </c>
      <c r="R2762" t="s">
        <v>51</v>
      </c>
      <c r="S2762" t="s">
        <v>14523</v>
      </c>
      <c r="T2762">
        <v>15.760844309917768</v>
      </c>
      <c r="U2762">
        <v>46.4</v>
      </c>
      <c r="V2762" t="s">
        <v>15481</v>
      </c>
      <c r="W2762" t="s">
        <v>15481</v>
      </c>
      <c r="X2762" t="s">
        <v>13243</v>
      </c>
      <c r="Y2762" s="102">
        <v>45993.385736689816</v>
      </c>
    </row>
    <row r="2763" spans="1:25" x14ac:dyDescent="0.25">
      <c r="A2763">
        <v>4488</v>
      </c>
      <c r="B2763" t="s">
        <v>7755</v>
      </c>
      <c r="C2763" t="s">
        <v>7756</v>
      </c>
      <c r="D2763" t="s">
        <v>7757</v>
      </c>
      <c r="E2763" t="s">
        <v>1292</v>
      </c>
      <c r="F2763" t="s">
        <v>1376</v>
      </c>
      <c r="G2763" t="s">
        <v>7758</v>
      </c>
      <c r="H2763">
        <v>2004</v>
      </c>
      <c r="I2763" t="s">
        <v>15450</v>
      </c>
      <c r="J2763" t="s">
        <v>2211</v>
      </c>
      <c r="K2763" t="s">
        <v>13256</v>
      </c>
      <c r="L2763">
        <v>0</v>
      </c>
      <c r="M2763">
        <v>1</v>
      </c>
      <c r="N2763" t="s">
        <v>49</v>
      </c>
      <c r="O2763" t="s">
        <v>479</v>
      </c>
      <c r="P2763">
        <v>0</v>
      </c>
      <c r="Q2763" t="s">
        <v>51</v>
      </c>
      <c r="R2763" t="s">
        <v>51</v>
      </c>
      <c r="S2763" t="s">
        <v>14525</v>
      </c>
      <c r="T2763">
        <v>0.26599474718950705</v>
      </c>
      <c r="U2763">
        <v>88.6</v>
      </c>
      <c r="V2763" t="s">
        <v>15481</v>
      </c>
      <c r="W2763" t="s">
        <v>15481</v>
      </c>
      <c r="X2763" t="s">
        <v>13243</v>
      </c>
      <c r="Y2763" s="102">
        <v>45993.385736689816</v>
      </c>
    </row>
    <row r="2764" spans="1:25" x14ac:dyDescent="0.25">
      <c r="A2764">
        <v>4489</v>
      </c>
      <c r="B2764" t="s">
        <v>14526</v>
      </c>
      <c r="C2764" t="s">
        <v>7759</v>
      </c>
      <c r="D2764" t="s">
        <v>7757</v>
      </c>
      <c r="E2764" t="s">
        <v>1292</v>
      </c>
      <c r="F2764" t="s">
        <v>1376</v>
      </c>
      <c r="G2764" t="s">
        <v>7760</v>
      </c>
      <c r="H2764">
        <v>2017</v>
      </c>
      <c r="I2764" t="s">
        <v>15441</v>
      </c>
      <c r="J2764" t="s">
        <v>2211</v>
      </c>
      <c r="K2764" t="s">
        <v>13256</v>
      </c>
      <c r="L2764">
        <v>0</v>
      </c>
      <c r="M2764">
        <v>1</v>
      </c>
      <c r="N2764" t="s">
        <v>49</v>
      </c>
      <c r="O2764" t="s">
        <v>479</v>
      </c>
      <c r="P2764">
        <v>0</v>
      </c>
      <c r="Q2764" t="s">
        <v>51</v>
      </c>
      <c r="R2764" t="s">
        <v>51</v>
      </c>
      <c r="S2764" t="s">
        <v>14525</v>
      </c>
      <c r="T2764">
        <v>3.5894843040290718</v>
      </c>
      <c r="U2764">
        <v>105</v>
      </c>
      <c r="V2764" t="s">
        <v>15481</v>
      </c>
      <c r="W2764" t="s">
        <v>15481</v>
      </c>
      <c r="X2764" t="s">
        <v>13243</v>
      </c>
      <c r="Y2764" s="102">
        <v>45993.385736689816</v>
      </c>
    </row>
    <row r="2765" spans="1:25" x14ac:dyDescent="0.25">
      <c r="A2765">
        <v>4491</v>
      </c>
      <c r="B2765" t="s">
        <v>7761</v>
      </c>
      <c r="C2765" t="s">
        <v>7762</v>
      </c>
      <c r="D2765" t="s">
        <v>7763</v>
      </c>
      <c r="E2765" t="s">
        <v>1292</v>
      </c>
      <c r="F2765" t="s">
        <v>1376</v>
      </c>
      <c r="G2765" t="s">
        <v>7764</v>
      </c>
      <c r="H2765">
        <v>2004</v>
      </c>
      <c r="I2765" t="s">
        <v>15440</v>
      </c>
      <c r="J2765" t="s">
        <v>2211</v>
      </c>
      <c r="K2765" t="s">
        <v>13256</v>
      </c>
      <c r="L2765">
        <v>0</v>
      </c>
      <c r="M2765">
        <v>1</v>
      </c>
      <c r="N2765" t="s">
        <v>49</v>
      </c>
      <c r="O2765" t="s">
        <v>479</v>
      </c>
      <c r="P2765">
        <v>0</v>
      </c>
      <c r="Q2765" t="s">
        <v>51</v>
      </c>
      <c r="R2765" t="s">
        <v>51</v>
      </c>
      <c r="S2765" t="s">
        <v>14527</v>
      </c>
      <c r="T2765">
        <v>0.10547760466325631</v>
      </c>
      <c r="U2765">
        <v>60.3</v>
      </c>
      <c r="V2765" t="s">
        <v>15481</v>
      </c>
      <c r="W2765" t="s">
        <v>15481</v>
      </c>
      <c r="X2765" t="s">
        <v>13243</v>
      </c>
      <c r="Y2765" s="102">
        <v>45993.385736689816</v>
      </c>
    </row>
    <row r="2766" spans="1:25" x14ac:dyDescent="0.25">
      <c r="A2766">
        <v>4492</v>
      </c>
      <c r="B2766" t="s">
        <v>7765</v>
      </c>
      <c r="C2766" t="s">
        <v>7766</v>
      </c>
      <c r="D2766" t="s">
        <v>7291</v>
      </c>
      <c r="E2766" t="s">
        <v>1292</v>
      </c>
      <c r="F2766" t="s">
        <v>1376</v>
      </c>
      <c r="G2766" t="s">
        <v>1460</v>
      </c>
      <c r="H2766">
        <v>1928</v>
      </c>
      <c r="I2766" t="s">
        <v>15489</v>
      </c>
      <c r="J2766" t="s">
        <v>48</v>
      </c>
      <c r="K2766" t="s">
        <v>13254</v>
      </c>
      <c r="L2766">
        <v>7</v>
      </c>
      <c r="M2766">
        <v>1</v>
      </c>
      <c r="N2766" t="s">
        <v>59</v>
      </c>
      <c r="O2766" t="s">
        <v>50</v>
      </c>
      <c r="P2766">
        <v>0</v>
      </c>
      <c r="Q2766" t="s">
        <v>51</v>
      </c>
      <c r="R2766" t="s">
        <v>51</v>
      </c>
      <c r="S2766" t="s">
        <v>14528</v>
      </c>
      <c r="T2766">
        <v>0.18929951507453235</v>
      </c>
      <c r="U2766">
        <v>35</v>
      </c>
      <c r="V2766" t="s">
        <v>15172</v>
      </c>
      <c r="W2766" t="s">
        <v>15172</v>
      </c>
      <c r="X2766" t="s">
        <v>13242</v>
      </c>
      <c r="Y2766" s="102">
        <v>45993.385736689816</v>
      </c>
    </row>
    <row r="2767" spans="1:25" x14ac:dyDescent="0.25">
      <c r="A2767">
        <v>4493</v>
      </c>
      <c r="B2767" t="s">
        <v>7767</v>
      </c>
      <c r="C2767" t="s">
        <v>7768</v>
      </c>
      <c r="D2767" t="s">
        <v>7291</v>
      </c>
      <c r="E2767" t="s">
        <v>1292</v>
      </c>
      <c r="F2767" t="s">
        <v>1376</v>
      </c>
      <c r="G2767" t="s">
        <v>1460</v>
      </c>
      <c r="H2767">
        <v>1928</v>
      </c>
      <c r="I2767" t="s">
        <v>15489</v>
      </c>
      <c r="J2767" t="s">
        <v>48</v>
      </c>
      <c r="K2767" t="s">
        <v>13254</v>
      </c>
      <c r="L2767">
        <v>8</v>
      </c>
      <c r="M2767">
        <v>1</v>
      </c>
      <c r="N2767" t="s">
        <v>59</v>
      </c>
      <c r="O2767" t="s">
        <v>50</v>
      </c>
      <c r="P2767">
        <v>0</v>
      </c>
      <c r="Q2767" t="s">
        <v>51</v>
      </c>
      <c r="R2767" t="s">
        <v>51</v>
      </c>
      <c r="S2767" t="s">
        <v>14528</v>
      </c>
      <c r="T2767">
        <v>0.47649304235521123</v>
      </c>
      <c r="U2767">
        <v>31</v>
      </c>
      <c r="V2767" t="s">
        <v>15172</v>
      </c>
      <c r="W2767" t="s">
        <v>15172</v>
      </c>
      <c r="X2767" t="s">
        <v>13242</v>
      </c>
      <c r="Y2767" s="102">
        <v>45993.385736689816</v>
      </c>
    </row>
    <row r="2768" spans="1:25" x14ac:dyDescent="0.25">
      <c r="A2768">
        <v>4494</v>
      </c>
      <c r="B2768" t="s">
        <v>7769</v>
      </c>
      <c r="C2768" t="s">
        <v>7770</v>
      </c>
      <c r="D2768" t="s">
        <v>7291</v>
      </c>
      <c r="E2768" t="s">
        <v>1292</v>
      </c>
      <c r="F2768" t="s">
        <v>1376</v>
      </c>
      <c r="G2768" t="s">
        <v>7707</v>
      </c>
      <c r="H2768">
        <v>1928</v>
      </c>
      <c r="I2768" t="s">
        <v>15489</v>
      </c>
      <c r="J2768" t="s">
        <v>48</v>
      </c>
      <c r="K2768" t="s">
        <v>13254</v>
      </c>
      <c r="L2768">
        <v>12</v>
      </c>
      <c r="M2768">
        <v>1</v>
      </c>
      <c r="N2768" t="s">
        <v>59</v>
      </c>
      <c r="O2768" t="s">
        <v>50</v>
      </c>
      <c r="P2768">
        <v>0</v>
      </c>
      <c r="Q2768" t="s">
        <v>51</v>
      </c>
      <c r="R2768" t="s">
        <v>51</v>
      </c>
      <c r="S2768" t="s">
        <v>14528</v>
      </c>
      <c r="T2768">
        <v>2.2237194552507296</v>
      </c>
      <c r="U2768">
        <v>27</v>
      </c>
      <c r="V2768" t="s">
        <v>15172</v>
      </c>
      <c r="W2768" t="s">
        <v>15172</v>
      </c>
      <c r="X2768" t="s">
        <v>13243</v>
      </c>
      <c r="Y2768" s="102">
        <v>45993.385736689816</v>
      </c>
    </row>
    <row r="2769" spans="1:25" x14ac:dyDescent="0.25">
      <c r="A2769">
        <v>4495</v>
      </c>
      <c r="B2769" t="s">
        <v>7771</v>
      </c>
      <c r="C2769" t="s">
        <v>7772</v>
      </c>
      <c r="D2769" t="s">
        <v>7773</v>
      </c>
      <c r="E2769" t="s">
        <v>1292</v>
      </c>
      <c r="F2769" t="s">
        <v>1376</v>
      </c>
      <c r="G2769" t="s">
        <v>7774</v>
      </c>
      <c r="H2769">
        <v>2005</v>
      </c>
      <c r="I2769" t="s">
        <v>15440</v>
      </c>
      <c r="J2769" t="s">
        <v>2211</v>
      </c>
      <c r="K2769" t="s">
        <v>13256</v>
      </c>
      <c r="L2769">
        <v>0</v>
      </c>
      <c r="M2769">
        <v>1</v>
      </c>
      <c r="N2769" t="s">
        <v>49</v>
      </c>
      <c r="O2769" t="s">
        <v>479</v>
      </c>
      <c r="P2769">
        <v>0</v>
      </c>
      <c r="Q2769" t="s">
        <v>51</v>
      </c>
      <c r="R2769" t="s">
        <v>51</v>
      </c>
      <c r="S2769" t="s">
        <v>14529</v>
      </c>
      <c r="T2769">
        <v>0.49805774608702819</v>
      </c>
      <c r="U2769">
        <v>46.4</v>
      </c>
      <c r="V2769" t="s">
        <v>15481</v>
      </c>
      <c r="W2769" t="s">
        <v>15481</v>
      </c>
      <c r="X2769" t="s">
        <v>13243</v>
      </c>
      <c r="Y2769" s="102">
        <v>45993.385736689816</v>
      </c>
    </row>
    <row r="2770" spans="1:25" x14ac:dyDescent="0.25">
      <c r="A2770">
        <v>4497</v>
      </c>
      <c r="B2770" t="s">
        <v>7775</v>
      </c>
      <c r="C2770" t="s">
        <v>7776</v>
      </c>
      <c r="D2770" t="s">
        <v>7291</v>
      </c>
      <c r="E2770" t="s">
        <v>1292</v>
      </c>
      <c r="F2770" t="s">
        <v>1376</v>
      </c>
      <c r="G2770" t="s">
        <v>7777</v>
      </c>
      <c r="H2770">
        <v>1931</v>
      </c>
      <c r="I2770" t="s">
        <v>15489</v>
      </c>
      <c r="J2770" t="s">
        <v>48</v>
      </c>
      <c r="K2770" t="s">
        <v>13254</v>
      </c>
      <c r="L2770">
        <v>15</v>
      </c>
      <c r="M2770">
        <v>3</v>
      </c>
      <c r="N2770" t="s">
        <v>165</v>
      </c>
      <c r="O2770" t="s">
        <v>479</v>
      </c>
      <c r="P2770">
        <v>0</v>
      </c>
      <c r="Q2770" t="s">
        <v>51</v>
      </c>
      <c r="R2770" t="s">
        <v>51</v>
      </c>
      <c r="S2770" t="s">
        <v>14530</v>
      </c>
      <c r="T2770">
        <v>7.7675056491064778</v>
      </c>
      <c r="U2770">
        <v>77</v>
      </c>
      <c r="V2770" t="s">
        <v>15172</v>
      </c>
      <c r="W2770" t="s">
        <v>15172</v>
      </c>
      <c r="X2770" t="s">
        <v>13242</v>
      </c>
      <c r="Y2770" s="102">
        <v>45993.385736689816</v>
      </c>
    </row>
    <row r="2771" spans="1:25" x14ac:dyDescent="0.25">
      <c r="A2771">
        <v>4498</v>
      </c>
      <c r="B2771" t="s">
        <v>7778</v>
      </c>
      <c r="C2771" t="s">
        <v>7779</v>
      </c>
      <c r="D2771" t="s">
        <v>7291</v>
      </c>
      <c r="E2771" t="s">
        <v>1292</v>
      </c>
      <c r="F2771" t="s">
        <v>1376</v>
      </c>
      <c r="G2771" t="s">
        <v>7780</v>
      </c>
      <c r="H2771">
        <v>1931</v>
      </c>
      <c r="I2771" t="s">
        <v>15489</v>
      </c>
      <c r="J2771" t="s">
        <v>48</v>
      </c>
      <c r="K2771" t="s">
        <v>13254</v>
      </c>
      <c r="L2771">
        <v>12</v>
      </c>
      <c r="M2771">
        <v>1</v>
      </c>
      <c r="N2771" t="s">
        <v>165</v>
      </c>
      <c r="O2771" t="s">
        <v>479</v>
      </c>
      <c r="P2771">
        <v>2</v>
      </c>
      <c r="Q2771" t="s">
        <v>165</v>
      </c>
      <c r="R2771" t="s">
        <v>65</v>
      </c>
      <c r="S2771" t="s">
        <v>14530</v>
      </c>
      <c r="T2771">
        <v>8.3868830295043058</v>
      </c>
      <c r="U2771">
        <v>66.5</v>
      </c>
      <c r="V2771" t="s">
        <v>15172</v>
      </c>
      <c r="W2771" t="s">
        <v>15172</v>
      </c>
      <c r="X2771" t="s">
        <v>13242</v>
      </c>
      <c r="Y2771" s="102">
        <v>45993.385736689816</v>
      </c>
    </row>
    <row r="2772" spans="1:25" x14ac:dyDescent="0.25">
      <c r="A2772">
        <v>4499</v>
      </c>
      <c r="B2772" t="s">
        <v>7781</v>
      </c>
      <c r="C2772" t="s">
        <v>7782</v>
      </c>
      <c r="D2772" t="s">
        <v>7291</v>
      </c>
      <c r="E2772" t="s">
        <v>1292</v>
      </c>
      <c r="F2772" t="s">
        <v>1376</v>
      </c>
      <c r="G2772" t="s">
        <v>7783</v>
      </c>
      <c r="H2772">
        <v>1935</v>
      </c>
      <c r="I2772" t="s">
        <v>15489</v>
      </c>
      <c r="J2772" t="s">
        <v>48</v>
      </c>
      <c r="K2772" t="s">
        <v>13254</v>
      </c>
      <c r="L2772">
        <v>8</v>
      </c>
      <c r="M2772">
        <v>3</v>
      </c>
      <c r="N2772" t="s">
        <v>165</v>
      </c>
      <c r="O2772" t="s">
        <v>479</v>
      </c>
      <c r="P2772">
        <v>0</v>
      </c>
      <c r="Q2772" t="s">
        <v>51</v>
      </c>
      <c r="R2772" t="s">
        <v>51</v>
      </c>
      <c r="S2772" t="s">
        <v>14531</v>
      </c>
      <c r="T2772">
        <v>4.6317156114628109</v>
      </c>
      <c r="U2772">
        <v>96</v>
      </c>
      <c r="V2772" t="s">
        <v>15172</v>
      </c>
      <c r="W2772" t="s">
        <v>15172</v>
      </c>
      <c r="X2772" t="s">
        <v>13243</v>
      </c>
      <c r="Y2772" s="102">
        <v>45993.385736689816</v>
      </c>
    </row>
    <row r="2773" spans="1:25" x14ac:dyDescent="0.25">
      <c r="A2773">
        <v>4500</v>
      </c>
      <c r="B2773" t="s">
        <v>7784</v>
      </c>
      <c r="C2773" t="s">
        <v>7785</v>
      </c>
      <c r="D2773" t="s">
        <v>7291</v>
      </c>
      <c r="E2773" t="s">
        <v>1292</v>
      </c>
      <c r="F2773" t="s">
        <v>1376</v>
      </c>
      <c r="G2773" t="s">
        <v>7786</v>
      </c>
      <c r="H2773">
        <v>1928</v>
      </c>
      <c r="I2773" t="s">
        <v>15489</v>
      </c>
      <c r="J2773" t="s">
        <v>48</v>
      </c>
      <c r="K2773" t="s">
        <v>13254</v>
      </c>
      <c r="L2773">
        <v>16</v>
      </c>
      <c r="M2773">
        <v>3</v>
      </c>
      <c r="N2773" t="s">
        <v>59</v>
      </c>
      <c r="O2773" t="s">
        <v>50</v>
      </c>
      <c r="P2773">
        <v>0</v>
      </c>
      <c r="Q2773" t="s">
        <v>51</v>
      </c>
      <c r="R2773" t="s">
        <v>51</v>
      </c>
      <c r="S2773" t="s">
        <v>14531</v>
      </c>
      <c r="T2773">
        <v>5.267688552859692</v>
      </c>
      <c r="U2773">
        <v>84</v>
      </c>
      <c r="V2773" t="s">
        <v>15172</v>
      </c>
      <c r="W2773" t="s">
        <v>15172</v>
      </c>
      <c r="X2773" t="s">
        <v>13243</v>
      </c>
      <c r="Y2773" s="102">
        <v>45993.385736689816</v>
      </c>
    </row>
    <row r="2774" spans="1:25" x14ac:dyDescent="0.25">
      <c r="A2774">
        <v>4501</v>
      </c>
      <c r="B2774" t="s">
        <v>7787</v>
      </c>
      <c r="C2774" t="s">
        <v>7788</v>
      </c>
      <c r="D2774" t="s">
        <v>7291</v>
      </c>
      <c r="E2774" t="s">
        <v>1292</v>
      </c>
      <c r="F2774" t="s">
        <v>1376</v>
      </c>
      <c r="G2774" t="s">
        <v>7789</v>
      </c>
      <c r="H2774">
        <v>1928</v>
      </c>
      <c r="I2774" t="s">
        <v>15489</v>
      </c>
      <c r="J2774" t="s">
        <v>48</v>
      </c>
      <c r="K2774" t="s">
        <v>13254</v>
      </c>
      <c r="L2774">
        <v>14</v>
      </c>
      <c r="M2774">
        <v>1</v>
      </c>
      <c r="N2774" t="s">
        <v>59</v>
      </c>
      <c r="O2774" t="s">
        <v>50</v>
      </c>
      <c r="P2774">
        <v>0</v>
      </c>
      <c r="Q2774" t="s">
        <v>51</v>
      </c>
      <c r="R2774" t="s">
        <v>51</v>
      </c>
      <c r="S2774" t="s">
        <v>14531</v>
      </c>
      <c r="T2774">
        <v>7.4411285086026826</v>
      </c>
      <c r="U2774">
        <v>26</v>
      </c>
      <c r="V2774" t="s">
        <v>15172</v>
      </c>
      <c r="W2774" t="s">
        <v>15172</v>
      </c>
      <c r="X2774" t="s">
        <v>13243</v>
      </c>
      <c r="Y2774" s="102">
        <v>45993.385736689816</v>
      </c>
    </row>
    <row r="2775" spans="1:25" x14ac:dyDescent="0.25">
      <c r="A2775">
        <v>4502</v>
      </c>
      <c r="B2775" t="s">
        <v>7790</v>
      </c>
      <c r="C2775" t="s">
        <v>7791</v>
      </c>
      <c r="D2775" t="s">
        <v>7291</v>
      </c>
      <c r="E2775" t="s">
        <v>1292</v>
      </c>
      <c r="F2775" t="s">
        <v>1376</v>
      </c>
      <c r="G2775" t="s">
        <v>7792</v>
      </c>
      <c r="H2775">
        <v>1928</v>
      </c>
      <c r="I2775" t="s">
        <v>15489</v>
      </c>
      <c r="J2775" t="s">
        <v>48</v>
      </c>
      <c r="K2775" t="s">
        <v>13254</v>
      </c>
      <c r="L2775">
        <v>14</v>
      </c>
      <c r="M2775">
        <v>1</v>
      </c>
      <c r="N2775" t="s">
        <v>59</v>
      </c>
      <c r="O2775" t="s">
        <v>50</v>
      </c>
      <c r="P2775">
        <v>0</v>
      </c>
      <c r="Q2775" t="s">
        <v>51</v>
      </c>
      <c r="R2775" t="s">
        <v>51</v>
      </c>
      <c r="S2775" t="s">
        <v>14531</v>
      </c>
      <c r="T2775">
        <v>10.472419763933036</v>
      </c>
      <c r="U2775">
        <v>24</v>
      </c>
      <c r="V2775" t="s">
        <v>15172</v>
      </c>
      <c r="W2775" t="s">
        <v>15172</v>
      </c>
      <c r="X2775" t="s">
        <v>13243</v>
      </c>
      <c r="Y2775" s="102">
        <v>45993.385736689816</v>
      </c>
    </row>
    <row r="2776" spans="1:25" x14ac:dyDescent="0.25">
      <c r="A2776">
        <v>4503</v>
      </c>
      <c r="B2776" t="s">
        <v>7793</v>
      </c>
      <c r="C2776" t="s">
        <v>7794</v>
      </c>
      <c r="D2776" t="s">
        <v>7291</v>
      </c>
      <c r="E2776" t="s">
        <v>1292</v>
      </c>
      <c r="F2776" t="s">
        <v>1376</v>
      </c>
      <c r="G2776" t="s">
        <v>7795</v>
      </c>
      <c r="H2776">
        <v>1955</v>
      </c>
      <c r="I2776" t="s">
        <v>15440</v>
      </c>
      <c r="J2776" t="s">
        <v>48</v>
      </c>
      <c r="K2776" t="s">
        <v>13254</v>
      </c>
      <c r="L2776">
        <v>2</v>
      </c>
      <c r="M2776">
        <v>3</v>
      </c>
      <c r="N2776" t="s">
        <v>165</v>
      </c>
      <c r="O2776" t="s">
        <v>479</v>
      </c>
      <c r="P2776">
        <v>0</v>
      </c>
      <c r="Q2776" t="s">
        <v>51</v>
      </c>
      <c r="R2776" t="s">
        <v>51</v>
      </c>
      <c r="S2776" t="s">
        <v>14531</v>
      </c>
      <c r="T2776">
        <v>11.672152920444033</v>
      </c>
      <c r="U2776">
        <v>101</v>
      </c>
      <c r="V2776" t="s">
        <v>15172</v>
      </c>
      <c r="W2776" t="s">
        <v>15172</v>
      </c>
      <c r="X2776" t="s">
        <v>13243</v>
      </c>
      <c r="Y2776" s="102">
        <v>45993.385736689816</v>
      </c>
    </row>
    <row r="2777" spans="1:25" x14ac:dyDescent="0.25">
      <c r="A2777">
        <v>4504</v>
      </c>
      <c r="B2777" t="s">
        <v>7796</v>
      </c>
      <c r="C2777" t="s">
        <v>7797</v>
      </c>
      <c r="D2777" t="s">
        <v>7291</v>
      </c>
      <c r="E2777" t="s">
        <v>1292</v>
      </c>
      <c r="F2777" t="s">
        <v>1376</v>
      </c>
      <c r="G2777" t="s">
        <v>7703</v>
      </c>
      <c r="H2777">
        <v>1928</v>
      </c>
      <c r="I2777" t="s">
        <v>15489</v>
      </c>
      <c r="J2777" t="s">
        <v>48</v>
      </c>
      <c r="K2777" t="s">
        <v>13254</v>
      </c>
      <c r="L2777">
        <v>14</v>
      </c>
      <c r="M2777">
        <v>3</v>
      </c>
      <c r="N2777" t="s">
        <v>59</v>
      </c>
      <c r="O2777" t="s">
        <v>50</v>
      </c>
      <c r="P2777">
        <v>0</v>
      </c>
      <c r="Q2777" t="s">
        <v>51</v>
      </c>
      <c r="R2777" t="s">
        <v>51</v>
      </c>
      <c r="S2777" t="s">
        <v>14531</v>
      </c>
      <c r="T2777">
        <v>15.985022082173973</v>
      </c>
      <c r="U2777">
        <v>108</v>
      </c>
      <c r="V2777" t="s">
        <v>15172</v>
      </c>
      <c r="W2777" t="s">
        <v>15172</v>
      </c>
      <c r="X2777" t="s">
        <v>13243</v>
      </c>
      <c r="Y2777" s="102">
        <v>45993.385736689816</v>
      </c>
    </row>
    <row r="2778" spans="1:25" x14ac:dyDescent="0.25">
      <c r="A2778">
        <v>4505</v>
      </c>
      <c r="B2778" t="s">
        <v>7798</v>
      </c>
      <c r="C2778" t="s">
        <v>16143</v>
      </c>
      <c r="D2778" t="s">
        <v>7799</v>
      </c>
      <c r="E2778" t="s">
        <v>1292</v>
      </c>
      <c r="F2778" t="s">
        <v>1376</v>
      </c>
      <c r="G2778" t="s">
        <v>7800</v>
      </c>
      <c r="H2778">
        <v>1935</v>
      </c>
      <c r="I2778" t="s">
        <v>15450</v>
      </c>
      <c r="J2778" t="s">
        <v>48</v>
      </c>
      <c r="K2778" t="s">
        <v>13256</v>
      </c>
      <c r="L2778">
        <v>0</v>
      </c>
      <c r="M2778">
        <v>1</v>
      </c>
      <c r="N2778" t="s">
        <v>59</v>
      </c>
      <c r="O2778" t="s">
        <v>50</v>
      </c>
      <c r="P2778">
        <v>0</v>
      </c>
      <c r="Q2778" t="s">
        <v>51</v>
      </c>
      <c r="R2778" t="s">
        <v>51</v>
      </c>
      <c r="S2778" t="s">
        <v>14532</v>
      </c>
      <c r="T2778">
        <v>0.12467238007313966</v>
      </c>
      <c r="U2778">
        <v>31.8</v>
      </c>
      <c r="V2778" t="s">
        <v>15481</v>
      </c>
      <c r="W2778" t="s">
        <v>15481</v>
      </c>
      <c r="X2778" t="s">
        <v>13242</v>
      </c>
      <c r="Y2778" s="102">
        <v>45993.385736689816</v>
      </c>
    </row>
    <row r="2779" spans="1:25" x14ac:dyDescent="0.25">
      <c r="A2779">
        <v>4506</v>
      </c>
      <c r="B2779" t="s">
        <v>7801</v>
      </c>
      <c r="C2779" t="s">
        <v>7802</v>
      </c>
      <c r="D2779" t="s">
        <v>15658</v>
      </c>
      <c r="E2779" t="s">
        <v>1292</v>
      </c>
      <c r="F2779" t="s">
        <v>1293</v>
      </c>
      <c r="G2779" t="s">
        <v>7803</v>
      </c>
      <c r="H2779">
        <v>1991</v>
      </c>
      <c r="I2779" t="s">
        <v>15440</v>
      </c>
      <c r="J2779" t="s">
        <v>48</v>
      </c>
      <c r="K2779" t="s">
        <v>13251</v>
      </c>
      <c r="L2779">
        <v>0</v>
      </c>
      <c r="M2779">
        <v>3</v>
      </c>
      <c r="N2779" t="s">
        <v>49</v>
      </c>
      <c r="O2779" t="s">
        <v>50</v>
      </c>
      <c r="P2779">
        <v>0</v>
      </c>
      <c r="Q2779" t="s">
        <v>51</v>
      </c>
      <c r="R2779" t="s">
        <v>51</v>
      </c>
      <c r="S2779" t="s">
        <v>14533</v>
      </c>
      <c r="T2779">
        <v>0.17964701096795727</v>
      </c>
      <c r="U2779">
        <v>352.9</v>
      </c>
      <c r="V2779" t="s">
        <v>15481</v>
      </c>
      <c r="W2779" t="s">
        <v>15481</v>
      </c>
      <c r="X2779" t="s">
        <v>13243</v>
      </c>
      <c r="Y2779" s="102">
        <v>45993.385736689816</v>
      </c>
    </row>
    <row r="2780" spans="1:25" x14ac:dyDescent="0.25">
      <c r="A2780">
        <v>4507</v>
      </c>
      <c r="B2780" t="s">
        <v>7804</v>
      </c>
      <c r="C2780" t="s">
        <v>7805</v>
      </c>
      <c r="D2780" t="s">
        <v>15658</v>
      </c>
      <c r="E2780" t="s">
        <v>1292</v>
      </c>
      <c r="F2780" t="s">
        <v>1293</v>
      </c>
      <c r="G2780" t="s">
        <v>7806</v>
      </c>
      <c r="H2780">
        <v>1965</v>
      </c>
      <c r="I2780" t="s">
        <v>15450</v>
      </c>
      <c r="J2780" t="s">
        <v>2218</v>
      </c>
      <c r="K2780" t="s">
        <v>13344</v>
      </c>
      <c r="L2780">
        <v>6</v>
      </c>
      <c r="M2780">
        <v>1</v>
      </c>
      <c r="N2780" t="s">
        <v>59</v>
      </c>
      <c r="O2780" t="s">
        <v>50</v>
      </c>
      <c r="P2780">
        <v>0</v>
      </c>
      <c r="Q2780" t="s">
        <v>51</v>
      </c>
      <c r="R2780" t="s">
        <v>51</v>
      </c>
      <c r="S2780" t="s">
        <v>14533</v>
      </c>
      <c r="T2780">
        <v>7.4228053632168143</v>
      </c>
      <c r="U2780">
        <v>52</v>
      </c>
      <c r="V2780" t="s">
        <v>15481</v>
      </c>
      <c r="W2780" t="s">
        <v>15481</v>
      </c>
      <c r="X2780" t="s">
        <v>13243</v>
      </c>
      <c r="Y2780" s="102">
        <v>45993.385736689816</v>
      </c>
    </row>
    <row r="2781" spans="1:25" x14ac:dyDescent="0.25">
      <c r="A2781">
        <v>4508</v>
      </c>
      <c r="B2781" t="s">
        <v>7807</v>
      </c>
      <c r="C2781" t="s">
        <v>15659</v>
      </c>
      <c r="D2781" t="s">
        <v>7808</v>
      </c>
      <c r="E2781" t="s">
        <v>1292</v>
      </c>
      <c r="F2781" t="s">
        <v>1293</v>
      </c>
      <c r="G2781" t="s">
        <v>7809</v>
      </c>
      <c r="H2781">
        <v>2009</v>
      </c>
      <c r="I2781" t="s">
        <v>15441</v>
      </c>
      <c r="J2781" t="s">
        <v>48</v>
      </c>
      <c r="K2781" t="s">
        <v>13251</v>
      </c>
      <c r="L2781">
        <v>0</v>
      </c>
      <c r="M2781">
        <v>1</v>
      </c>
      <c r="N2781" t="s">
        <v>49</v>
      </c>
      <c r="O2781" t="s">
        <v>50</v>
      </c>
      <c r="P2781">
        <v>0</v>
      </c>
      <c r="Q2781" t="s">
        <v>51</v>
      </c>
      <c r="R2781" t="s">
        <v>51</v>
      </c>
      <c r="S2781" t="s">
        <v>14534</v>
      </c>
      <c r="T2781">
        <v>9.7964577772330301</v>
      </c>
      <c r="U2781">
        <v>101.7</v>
      </c>
      <c r="V2781" t="s">
        <v>15481</v>
      </c>
      <c r="W2781" t="s">
        <v>15481</v>
      </c>
      <c r="X2781" t="s">
        <v>13243</v>
      </c>
      <c r="Y2781" s="102">
        <v>45993.385736689816</v>
      </c>
    </row>
    <row r="2782" spans="1:25" x14ac:dyDescent="0.25">
      <c r="A2782">
        <v>4509</v>
      </c>
      <c r="B2782" t="s">
        <v>15660</v>
      </c>
      <c r="C2782" t="s">
        <v>10780</v>
      </c>
      <c r="D2782" t="s">
        <v>15661</v>
      </c>
      <c r="E2782" t="s">
        <v>1292</v>
      </c>
      <c r="F2782" t="s">
        <v>1293</v>
      </c>
      <c r="G2782" t="s">
        <v>15956</v>
      </c>
      <c r="H2782">
        <v>2023</v>
      </c>
      <c r="I2782" t="s">
        <v>15441</v>
      </c>
      <c r="J2782" t="s">
        <v>2179</v>
      </c>
      <c r="K2782" t="s">
        <v>13344</v>
      </c>
      <c r="L2782">
        <v>6</v>
      </c>
      <c r="M2782">
        <v>1</v>
      </c>
      <c r="N2782" t="s">
        <v>59</v>
      </c>
      <c r="O2782" t="s">
        <v>50</v>
      </c>
      <c r="P2782">
        <v>0</v>
      </c>
      <c r="Q2782" t="s">
        <v>51</v>
      </c>
      <c r="R2782" t="s">
        <v>51</v>
      </c>
      <c r="S2782" t="s">
        <v>14535</v>
      </c>
      <c r="T2782">
        <v>10.930110113366846</v>
      </c>
      <c r="U2782">
        <v>65</v>
      </c>
      <c r="V2782" t="s">
        <v>15481</v>
      </c>
      <c r="W2782" t="s">
        <v>15481</v>
      </c>
      <c r="X2782" t="s">
        <v>13243</v>
      </c>
      <c r="Y2782" s="102">
        <v>45993.385736689816</v>
      </c>
    </row>
    <row r="2783" spans="1:25" x14ac:dyDescent="0.25">
      <c r="A2783">
        <v>4510</v>
      </c>
      <c r="B2783" t="s">
        <v>7811</v>
      </c>
      <c r="C2783" t="s">
        <v>7812</v>
      </c>
      <c r="D2783" t="s">
        <v>7808</v>
      </c>
      <c r="E2783" t="s">
        <v>1292</v>
      </c>
      <c r="F2783" t="s">
        <v>1293</v>
      </c>
      <c r="G2783" t="s">
        <v>7813</v>
      </c>
      <c r="H2783">
        <v>1977</v>
      </c>
      <c r="I2783" t="s">
        <v>15440</v>
      </c>
      <c r="J2783" t="s">
        <v>928</v>
      </c>
      <c r="K2783" t="s">
        <v>13254</v>
      </c>
      <c r="L2783">
        <v>5</v>
      </c>
      <c r="M2783">
        <v>1</v>
      </c>
      <c r="N2783" t="s">
        <v>928</v>
      </c>
      <c r="O2783" t="s">
        <v>50</v>
      </c>
      <c r="P2783">
        <v>0</v>
      </c>
      <c r="Q2783" t="s">
        <v>51</v>
      </c>
      <c r="R2783" t="s">
        <v>51</v>
      </c>
      <c r="S2783" t="s">
        <v>14536</v>
      </c>
      <c r="T2783">
        <v>6.3056192646333482</v>
      </c>
      <c r="U2783">
        <v>30</v>
      </c>
      <c r="V2783" t="s">
        <v>15481</v>
      </c>
      <c r="W2783" t="s">
        <v>15481</v>
      </c>
      <c r="X2783" t="s">
        <v>13243</v>
      </c>
      <c r="Y2783" s="102">
        <v>45993.385736689816</v>
      </c>
    </row>
    <row r="2784" spans="1:25" x14ac:dyDescent="0.25">
      <c r="A2784">
        <v>4511</v>
      </c>
      <c r="B2784" t="s">
        <v>15225</v>
      </c>
      <c r="C2784" t="s">
        <v>10772</v>
      </c>
      <c r="D2784" t="s">
        <v>15320</v>
      </c>
      <c r="E2784" t="s">
        <v>1292</v>
      </c>
      <c r="F2784" t="s">
        <v>1293</v>
      </c>
      <c r="G2784" t="s">
        <v>15663</v>
      </c>
      <c r="H2784">
        <v>2019</v>
      </c>
      <c r="I2784" t="s">
        <v>15441</v>
      </c>
      <c r="J2784" t="s">
        <v>2179</v>
      </c>
      <c r="K2784" t="s">
        <v>13344</v>
      </c>
      <c r="L2784">
        <v>8</v>
      </c>
      <c r="M2784">
        <v>1</v>
      </c>
      <c r="N2784" t="s">
        <v>59</v>
      </c>
      <c r="O2784" t="s">
        <v>50</v>
      </c>
      <c r="P2784">
        <v>0</v>
      </c>
      <c r="Q2784" t="s">
        <v>51</v>
      </c>
      <c r="R2784" t="s">
        <v>51</v>
      </c>
      <c r="S2784" t="s">
        <v>15224</v>
      </c>
      <c r="T2784">
        <v>6.3539003002657704E-2</v>
      </c>
      <c r="U2784">
        <v>65</v>
      </c>
      <c r="V2784" t="s">
        <v>15481</v>
      </c>
      <c r="W2784" t="s">
        <v>15481</v>
      </c>
      <c r="X2784" t="s">
        <v>13243</v>
      </c>
      <c r="Y2784" s="102">
        <v>45993.385736689816</v>
      </c>
    </row>
    <row r="2785" spans="1:25" x14ac:dyDescent="0.25">
      <c r="A2785">
        <v>4512</v>
      </c>
      <c r="B2785" t="s">
        <v>7814</v>
      </c>
      <c r="C2785" t="s">
        <v>7815</v>
      </c>
      <c r="D2785" t="s">
        <v>7816</v>
      </c>
      <c r="E2785" t="s">
        <v>1292</v>
      </c>
      <c r="F2785" t="s">
        <v>1293</v>
      </c>
      <c r="G2785" t="s">
        <v>7817</v>
      </c>
      <c r="H2785">
        <v>1923</v>
      </c>
      <c r="I2785" t="s">
        <v>15440</v>
      </c>
      <c r="J2785" t="s">
        <v>2179</v>
      </c>
      <c r="K2785" t="s">
        <v>13251</v>
      </c>
      <c r="L2785">
        <v>12</v>
      </c>
      <c r="M2785">
        <v>1</v>
      </c>
      <c r="N2785" t="s">
        <v>59</v>
      </c>
      <c r="O2785" t="s">
        <v>50</v>
      </c>
      <c r="P2785">
        <v>0</v>
      </c>
      <c r="Q2785" t="s">
        <v>51</v>
      </c>
      <c r="R2785" t="s">
        <v>51</v>
      </c>
      <c r="S2785" t="s">
        <v>14538</v>
      </c>
      <c r="T2785">
        <v>12.61048860880117</v>
      </c>
      <c r="U2785">
        <v>23.9</v>
      </c>
      <c r="V2785" t="s">
        <v>15481</v>
      </c>
      <c r="W2785" t="s">
        <v>15481</v>
      </c>
      <c r="X2785" t="s">
        <v>13243</v>
      </c>
      <c r="Y2785" s="102">
        <v>45993.385736689816</v>
      </c>
    </row>
    <row r="2786" spans="1:25" x14ac:dyDescent="0.25">
      <c r="A2786">
        <v>4513</v>
      </c>
      <c r="B2786" t="s">
        <v>14539</v>
      </c>
      <c r="C2786" t="s">
        <v>15664</v>
      </c>
      <c r="D2786" t="s">
        <v>15658</v>
      </c>
      <c r="E2786" t="s">
        <v>1292</v>
      </c>
      <c r="F2786" t="s">
        <v>1293</v>
      </c>
      <c r="G2786" t="s">
        <v>7818</v>
      </c>
      <c r="H2786">
        <v>2017</v>
      </c>
      <c r="I2786" t="s">
        <v>15450</v>
      </c>
      <c r="J2786" t="s">
        <v>2211</v>
      </c>
      <c r="K2786" t="s">
        <v>13251</v>
      </c>
      <c r="L2786">
        <v>0</v>
      </c>
      <c r="M2786">
        <v>1</v>
      </c>
      <c r="N2786" t="s">
        <v>49</v>
      </c>
      <c r="O2786" t="s">
        <v>50</v>
      </c>
      <c r="P2786">
        <v>0</v>
      </c>
      <c r="Q2786" t="s">
        <v>51</v>
      </c>
      <c r="R2786" t="s">
        <v>51</v>
      </c>
      <c r="S2786" t="s">
        <v>14538</v>
      </c>
      <c r="T2786">
        <v>3.8655640154171094</v>
      </c>
      <c r="U2786">
        <v>102</v>
      </c>
      <c r="V2786" t="s">
        <v>15481</v>
      </c>
      <c r="W2786" t="s">
        <v>15481</v>
      </c>
      <c r="X2786" t="s">
        <v>13243</v>
      </c>
      <c r="Y2786" s="102">
        <v>45993.385736689816</v>
      </c>
    </row>
    <row r="2787" spans="1:25" x14ac:dyDescent="0.25">
      <c r="A2787">
        <v>4514</v>
      </c>
      <c r="B2787" t="s">
        <v>7819</v>
      </c>
      <c r="C2787" t="s">
        <v>15665</v>
      </c>
      <c r="D2787" t="s">
        <v>15658</v>
      </c>
      <c r="E2787" t="s">
        <v>1292</v>
      </c>
      <c r="F2787" t="s">
        <v>1293</v>
      </c>
      <c r="G2787" t="s">
        <v>7820</v>
      </c>
      <c r="H2787">
        <v>2012</v>
      </c>
      <c r="I2787" t="s">
        <v>15441</v>
      </c>
      <c r="J2787" t="s">
        <v>2211</v>
      </c>
      <c r="K2787" t="s">
        <v>13256</v>
      </c>
      <c r="L2787">
        <v>0</v>
      </c>
      <c r="M2787">
        <v>1</v>
      </c>
      <c r="N2787" t="s">
        <v>49</v>
      </c>
      <c r="O2787" t="s">
        <v>479</v>
      </c>
      <c r="P2787">
        <v>0</v>
      </c>
      <c r="Q2787" t="s">
        <v>51</v>
      </c>
      <c r="R2787" t="s">
        <v>51</v>
      </c>
      <c r="S2787" t="s">
        <v>14538</v>
      </c>
      <c r="T2787">
        <v>2.9274618672918891</v>
      </c>
      <c r="U2787">
        <v>51.2</v>
      </c>
      <c r="V2787" t="s">
        <v>15481</v>
      </c>
      <c r="W2787" t="s">
        <v>15481</v>
      </c>
      <c r="X2787" t="s">
        <v>13243</v>
      </c>
      <c r="Y2787" s="102">
        <v>45993.385736689816</v>
      </c>
    </row>
    <row r="2788" spans="1:25" x14ac:dyDescent="0.25">
      <c r="A2788">
        <v>4515</v>
      </c>
      <c r="B2788" t="s">
        <v>7821</v>
      </c>
      <c r="C2788" t="s">
        <v>7822</v>
      </c>
      <c r="D2788" t="s">
        <v>7823</v>
      </c>
      <c r="E2788" t="s">
        <v>1292</v>
      </c>
      <c r="F2788" t="s">
        <v>1293</v>
      </c>
      <c r="G2788" t="s">
        <v>7824</v>
      </c>
      <c r="H2788">
        <v>1997</v>
      </c>
      <c r="I2788" t="s">
        <v>15440</v>
      </c>
      <c r="J2788" t="s">
        <v>2211</v>
      </c>
      <c r="K2788" t="s">
        <v>13256</v>
      </c>
      <c r="L2788">
        <v>0</v>
      </c>
      <c r="M2788">
        <v>1</v>
      </c>
      <c r="N2788" t="s">
        <v>49</v>
      </c>
      <c r="O2788" t="s">
        <v>479</v>
      </c>
      <c r="P2788">
        <v>0</v>
      </c>
      <c r="Q2788" t="s">
        <v>51</v>
      </c>
      <c r="R2788" t="s">
        <v>51</v>
      </c>
      <c r="S2788" t="s">
        <v>14540</v>
      </c>
      <c r="T2788">
        <v>6.06178541869384</v>
      </c>
      <c r="U2788">
        <v>60</v>
      </c>
      <c r="V2788" t="s">
        <v>15481</v>
      </c>
      <c r="W2788" t="s">
        <v>15481</v>
      </c>
      <c r="X2788" t="s">
        <v>13243</v>
      </c>
      <c r="Y2788" s="102">
        <v>45993.385736689816</v>
      </c>
    </row>
    <row r="2789" spans="1:25" x14ac:dyDescent="0.25">
      <c r="A2789">
        <v>4516</v>
      </c>
      <c r="B2789" t="s">
        <v>7825</v>
      </c>
      <c r="C2789" t="s">
        <v>7826</v>
      </c>
      <c r="D2789" t="s">
        <v>15666</v>
      </c>
      <c r="E2789" t="s">
        <v>1292</v>
      </c>
      <c r="F2789" t="s">
        <v>1293</v>
      </c>
      <c r="G2789" t="s">
        <v>7827</v>
      </c>
      <c r="H2789">
        <v>2000</v>
      </c>
      <c r="I2789" t="s">
        <v>15440</v>
      </c>
      <c r="J2789" t="s">
        <v>48</v>
      </c>
      <c r="K2789" t="s">
        <v>13251</v>
      </c>
      <c r="L2789">
        <v>0</v>
      </c>
      <c r="M2789">
        <v>3</v>
      </c>
      <c r="N2789" t="s">
        <v>49</v>
      </c>
      <c r="O2789" t="s">
        <v>50</v>
      </c>
      <c r="P2789">
        <v>0</v>
      </c>
      <c r="Q2789" t="s">
        <v>51</v>
      </c>
      <c r="R2789" t="s">
        <v>51</v>
      </c>
      <c r="S2789" t="s">
        <v>14541</v>
      </c>
      <c r="T2789">
        <v>0.76456170219709285</v>
      </c>
      <c r="U2789">
        <v>426.4</v>
      </c>
      <c r="V2789" t="s">
        <v>15481</v>
      </c>
      <c r="W2789" t="s">
        <v>15481</v>
      </c>
      <c r="X2789" t="s">
        <v>13243</v>
      </c>
      <c r="Y2789" s="102">
        <v>45993.385736689816</v>
      </c>
    </row>
    <row r="2790" spans="1:25" x14ac:dyDescent="0.25">
      <c r="A2790">
        <v>4517</v>
      </c>
      <c r="B2790" t="s">
        <v>7828</v>
      </c>
      <c r="C2790" t="s">
        <v>15664</v>
      </c>
      <c r="D2790" t="s">
        <v>7810</v>
      </c>
      <c r="E2790" t="s">
        <v>1292</v>
      </c>
      <c r="F2790" t="s">
        <v>1293</v>
      </c>
      <c r="G2790" t="s">
        <v>7829</v>
      </c>
      <c r="H2790">
        <v>1957</v>
      </c>
      <c r="I2790" t="s">
        <v>15470</v>
      </c>
      <c r="J2790" t="s">
        <v>48</v>
      </c>
      <c r="K2790" t="s">
        <v>13256</v>
      </c>
      <c r="L2790">
        <v>0</v>
      </c>
      <c r="M2790">
        <v>3</v>
      </c>
      <c r="N2790" t="s">
        <v>165</v>
      </c>
      <c r="O2790" t="s">
        <v>479</v>
      </c>
      <c r="P2790">
        <v>0</v>
      </c>
      <c r="Q2790" t="s">
        <v>51</v>
      </c>
      <c r="R2790" t="s">
        <v>51</v>
      </c>
      <c r="S2790" t="s">
        <v>14535</v>
      </c>
      <c r="T2790">
        <v>1.239808158875265</v>
      </c>
      <c r="U2790">
        <v>110</v>
      </c>
      <c r="V2790" t="s">
        <v>15481</v>
      </c>
      <c r="W2790" t="s">
        <v>15481</v>
      </c>
      <c r="X2790" t="s">
        <v>13243</v>
      </c>
      <c r="Y2790" s="102">
        <v>45993.385736689816</v>
      </c>
    </row>
    <row r="2791" spans="1:25" x14ac:dyDescent="0.25">
      <c r="A2791">
        <v>4518</v>
      </c>
      <c r="B2791" t="s">
        <v>7830</v>
      </c>
      <c r="C2791" t="s">
        <v>7831</v>
      </c>
      <c r="D2791" t="s">
        <v>7832</v>
      </c>
      <c r="E2791" t="s">
        <v>1292</v>
      </c>
      <c r="F2791" t="s">
        <v>1293</v>
      </c>
      <c r="G2791" t="s">
        <v>7833</v>
      </c>
      <c r="H2791">
        <v>1970</v>
      </c>
      <c r="I2791" t="s">
        <v>15450</v>
      </c>
      <c r="J2791" t="s">
        <v>928</v>
      </c>
      <c r="K2791" t="s">
        <v>13344</v>
      </c>
      <c r="L2791">
        <v>2</v>
      </c>
      <c r="M2791">
        <v>1</v>
      </c>
      <c r="N2791" t="s">
        <v>928</v>
      </c>
      <c r="O2791" t="s">
        <v>50</v>
      </c>
      <c r="P2791">
        <v>0</v>
      </c>
      <c r="Q2791" t="s">
        <v>51</v>
      </c>
      <c r="R2791" t="s">
        <v>51</v>
      </c>
      <c r="S2791" t="s">
        <v>14542</v>
      </c>
      <c r="T2791">
        <v>0.92010284519480123</v>
      </c>
      <c r="U2791">
        <v>48</v>
      </c>
      <c r="V2791" t="s">
        <v>15481</v>
      </c>
      <c r="W2791" t="s">
        <v>15481</v>
      </c>
      <c r="X2791" t="s">
        <v>13243</v>
      </c>
      <c r="Y2791" s="102">
        <v>45993.385736689816</v>
      </c>
    </row>
    <row r="2792" spans="1:25" x14ac:dyDescent="0.25">
      <c r="A2792">
        <v>4519</v>
      </c>
      <c r="B2792" t="s">
        <v>14543</v>
      </c>
      <c r="C2792" t="s">
        <v>4843</v>
      </c>
      <c r="D2792" t="s">
        <v>7834</v>
      </c>
      <c r="E2792" t="s">
        <v>1292</v>
      </c>
      <c r="F2792" t="s">
        <v>1293</v>
      </c>
      <c r="G2792" t="s">
        <v>7835</v>
      </c>
      <c r="H2792">
        <v>2017</v>
      </c>
      <c r="I2792" t="s">
        <v>15450</v>
      </c>
      <c r="J2792" t="s">
        <v>48</v>
      </c>
      <c r="K2792" t="s">
        <v>13251</v>
      </c>
      <c r="L2792">
        <v>0</v>
      </c>
      <c r="M2792">
        <v>1</v>
      </c>
      <c r="N2792" t="s">
        <v>64</v>
      </c>
      <c r="O2792" t="s">
        <v>50</v>
      </c>
      <c r="P2792">
        <v>0</v>
      </c>
      <c r="Q2792" t="s">
        <v>51</v>
      </c>
      <c r="R2792" t="s">
        <v>51</v>
      </c>
      <c r="S2792" t="s">
        <v>14544</v>
      </c>
      <c r="T2792">
        <v>30.928218317407779</v>
      </c>
      <c r="U2792">
        <v>126</v>
      </c>
      <c r="V2792" t="s">
        <v>15481</v>
      </c>
      <c r="W2792" t="s">
        <v>15481</v>
      </c>
      <c r="X2792" t="s">
        <v>13243</v>
      </c>
      <c r="Y2792" s="102">
        <v>45993.385736689816</v>
      </c>
    </row>
    <row r="2793" spans="1:25" x14ac:dyDescent="0.25">
      <c r="A2793">
        <v>4520</v>
      </c>
      <c r="B2793" t="s">
        <v>7836</v>
      </c>
      <c r="C2793" t="s">
        <v>7837</v>
      </c>
      <c r="D2793" t="s">
        <v>7834</v>
      </c>
      <c r="E2793" t="s">
        <v>1292</v>
      </c>
      <c r="F2793" t="s">
        <v>1293</v>
      </c>
      <c r="G2793" t="s">
        <v>7838</v>
      </c>
      <c r="H2793">
        <v>1965</v>
      </c>
      <c r="I2793" t="s">
        <v>15450</v>
      </c>
      <c r="J2793" t="s">
        <v>928</v>
      </c>
      <c r="K2793" t="s">
        <v>13344</v>
      </c>
      <c r="L2793">
        <v>1</v>
      </c>
      <c r="M2793">
        <v>1</v>
      </c>
      <c r="N2793" t="s">
        <v>928</v>
      </c>
      <c r="O2793" t="s">
        <v>50</v>
      </c>
      <c r="P2793">
        <v>0</v>
      </c>
      <c r="Q2793" t="s">
        <v>51</v>
      </c>
      <c r="R2793" t="s">
        <v>51</v>
      </c>
      <c r="S2793" t="s">
        <v>14544</v>
      </c>
      <c r="T2793">
        <v>37.438955797169747</v>
      </c>
      <c r="U2793">
        <v>27</v>
      </c>
      <c r="V2793" t="s">
        <v>15481</v>
      </c>
      <c r="W2793" t="s">
        <v>15481</v>
      </c>
      <c r="X2793" t="s">
        <v>13243</v>
      </c>
      <c r="Y2793" s="102">
        <v>45993.385736689816</v>
      </c>
    </row>
    <row r="2794" spans="1:25" x14ac:dyDescent="0.25">
      <c r="A2794">
        <v>4521</v>
      </c>
      <c r="B2794" t="s">
        <v>7839</v>
      </c>
      <c r="C2794" t="s">
        <v>4822</v>
      </c>
      <c r="D2794" t="s">
        <v>7834</v>
      </c>
      <c r="E2794" t="s">
        <v>1292</v>
      </c>
      <c r="F2794" t="s">
        <v>1293</v>
      </c>
      <c r="G2794" t="s">
        <v>7838</v>
      </c>
      <c r="H2794">
        <v>1931</v>
      </c>
      <c r="I2794" t="s">
        <v>15440</v>
      </c>
      <c r="J2794" t="s">
        <v>928</v>
      </c>
      <c r="K2794" t="s">
        <v>928</v>
      </c>
      <c r="L2794">
        <v>0.25</v>
      </c>
      <c r="M2794">
        <v>1</v>
      </c>
      <c r="N2794" t="s">
        <v>59</v>
      </c>
      <c r="O2794" t="s">
        <v>2278</v>
      </c>
      <c r="P2794">
        <v>2</v>
      </c>
      <c r="Q2794" t="s">
        <v>928</v>
      </c>
      <c r="R2794" t="s">
        <v>50</v>
      </c>
      <c r="S2794" t="s">
        <v>14544</v>
      </c>
      <c r="T2794">
        <v>37.627531556048211</v>
      </c>
      <c r="U2794">
        <v>112</v>
      </c>
      <c r="V2794" t="s">
        <v>15481</v>
      </c>
      <c r="W2794" t="s">
        <v>15481</v>
      </c>
      <c r="X2794" t="s">
        <v>13243</v>
      </c>
      <c r="Y2794" s="102">
        <v>45993.385736689816</v>
      </c>
    </row>
    <row r="2795" spans="1:25" x14ac:dyDescent="0.25">
      <c r="A2795">
        <v>4522</v>
      </c>
      <c r="B2795" t="s">
        <v>7840</v>
      </c>
      <c r="C2795" t="s">
        <v>7841</v>
      </c>
      <c r="D2795" t="s">
        <v>7834</v>
      </c>
      <c r="E2795" t="s">
        <v>1292</v>
      </c>
      <c r="F2795" t="s">
        <v>1293</v>
      </c>
      <c r="G2795" t="s">
        <v>7842</v>
      </c>
      <c r="H2795">
        <v>1965</v>
      </c>
      <c r="I2795" t="s">
        <v>15440</v>
      </c>
      <c r="J2795" t="s">
        <v>928</v>
      </c>
      <c r="K2795" t="s">
        <v>260</v>
      </c>
      <c r="L2795">
        <v>0.25</v>
      </c>
      <c r="M2795">
        <v>1</v>
      </c>
      <c r="N2795" t="s">
        <v>928</v>
      </c>
      <c r="O2795" t="s">
        <v>50</v>
      </c>
      <c r="P2795">
        <v>0</v>
      </c>
      <c r="Q2795" t="s">
        <v>51</v>
      </c>
      <c r="R2795" t="s">
        <v>51</v>
      </c>
      <c r="S2795" t="s">
        <v>14544</v>
      </c>
      <c r="T2795">
        <v>38.863888822886722</v>
      </c>
      <c r="U2795">
        <v>27</v>
      </c>
      <c r="V2795" t="s">
        <v>15481</v>
      </c>
      <c r="W2795" t="s">
        <v>15481</v>
      </c>
      <c r="X2795" t="s">
        <v>13243</v>
      </c>
      <c r="Y2795" s="102">
        <v>45993.385736689816</v>
      </c>
    </row>
    <row r="2796" spans="1:25" x14ac:dyDescent="0.25">
      <c r="A2796">
        <v>4523</v>
      </c>
      <c r="B2796" t="s">
        <v>15321</v>
      </c>
      <c r="C2796" t="s">
        <v>15667</v>
      </c>
      <c r="D2796" t="s">
        <v>15668</v>
      </c>
      <c r="E2796" t="s">
        <v>1292</v>
      </c>
      <c r="F2796" t="s">
        <v>1293</v>
      </c>
      <c r="G2796" t="s">
        <v>15669</v>
      </c>
      <c r="H2796">
        <v>2020</v>
      </c>
      <c r="I2796" t="s">
        <v>15441</v>
      </c>
      <c r="J2796" t="s">
        <v>2211</v>
      </c>
      <c r="K2796" t="s">
        <v>13256</v>
      </c>
      <c r="L2796">
        <v>0</v>
      </c>
      <c r="M2796">
        <v>1</v>
      </c>
      <c r="N2796" t="s">
        <v>49</v>
      </c>
      <c r="O2796" t="s">
        <v>479</v>
      </c>
      <c r="P2796">
        <v>0</v>
      </c>
      <c r="Q2796" t="s">
        <v>51</v>
      </c>
      <c r="R2796" t="s">
        <v>51</v>
      </c>
      <c r="S2796" t="s">
        <v>14545</v>
      </c>
      <c r="T2796">
        <v>0.10968330600216224</v>
      </c>
      <c r="U2796">
        <v>138.19999999999999</v>
      </c>
      <c r="V2796" t="s">
        <v>15481</v>
      </c>
      <c r="W2796" t="s">
        <v>15481</v>
      </c>
      <c r="X2796" t="s">
        <v>13243</v>
      </c>
      <c r="Y2796" s="102">
        <v>45993.385736689816</v>
      </c>
    </row>
    <row r="2797" spans="1:25" x14ac:dyDescent="0.25">
      <c r="A2797">
        <v>4524</v>
      </c>
      <c r="B2797" t="s">
        <v>7844</v>
      </c>
      <c r="C2797" t="s">
        <v>7845</v>
      </c>
      <c r="D2797" t="s">
        <v>7843</v>
      </c>
      <c r="E2797" t="s">
        <v>1292</v>
      </c>
      <c r="F2797" t="s">
        <v>1293</v>
      </c>
      <c r="G2797" t="s">
        <v>7846</v>
      </c>
      <c r="H2797">
        <v>1981</v>
      </c>
      <c r="I2797" t="s">
        <v>15440</v>
      </c>
      <c r="J2797" t="s">
        <v>48</v>
      </c>
      <c r="K2797" t="s">
        <v>13251</v>
      </c>
      <c r="L2797">
        <v>0</v>
      </c>
      <c r="M2797">
        <v>4</v>
      </c>
      <c r="N2797" t="s">
        <v>49</v>
      </c>
      <c r="O2797" t="s">
        <v>50</v>
      </c>
      <c r="P2797">
        <v>0</v>
      </c>
      <c r="Q2797" t="s">
        <v>51</v>
      </c>
      <c r="R2797" t="s">
        <v>51</v>
      </c>
      <c r="S2797" t="s">
        <v>14545</v>
      </c>
      <c r="T2797">
        <v>0.70032401223660967</v>
      </c>
      <c r="U2797">
        <v>285.89999999999998</v>
      </c>
      <c r="V2797" t="s">
        <v>15172</v>
      </c>
      <c r="W2797" t="s">
        <v>15172</v>
      </c>
      <c r="X2797" t="s">
        <v>13243</v>
      </c>
      <c r="Y2797" s="102">
        <v>45993.385736689816</v>
      </c>
    </row>
    <row r="2798" spans="1:25" x14ac:dyDescent="0.25">
      <c r="A2798">
        <v>4525</v>
      </c>
      <c r="B2798" t="s">
        <v>15670</v>
      </c>
      <c r="C2798" t="s">
        <v>1355</v>
      </c>
      <c r="D2798" t="s">
        <v>15671</v>
      </c>
      <c r="E2798" t="s">
        <v>1292</v>
      </c>
      <c r="F2798" t="s">
        <v>1293</v>
      </c>
      <c r="G2798" t="s">
        <v>7848</v>
      </c>
      <c r="H2798">
        <v>2022</v>
      </c>
      <c r="I2798" t="s">
        <v>15441</v>
      </c>
      <c r="J2798" t="s">
        <v>2179</v>
      </c>
      <c r="K2798" t="s">
        <v>13344</v>
      </c>
      <c r="L2798">
        <v>8</v>
      </c>
      <c r="M2798">
        <v>1</v>
      </c>
      <c r="N2798" t="s">
        <v>59</v>
      </c>
      <c r="O2798" t="s">
        <v>50</v>
      </c>
      <c r="P2798">
        <v>0</v>
      </c>
      <c r="Q2798" t="s">
        <v>51</v>
      </c>
      <c r="R2798" t="s">
        <v>51</v>
      </c>
      <c r="S2798" t="s">
        <v>14546</v>
      </c>
      <c r="T2798">
        <v>2.9466042312484131</v>
      </c>
      <c r="U2798">
        <v>65</v>
      </c>
      <c r="V2798" t="s">
        <v>15481</v>
      </c>
      <c r="W2798" t="s">
        <v>15481</v>
      </c>
      <c r="X2798" t="s">
        <v>13243</v>
      </c>
      <c r="Y2798" s="102">
        <v>45993.385736689816</v>
      </c>
    </row>
    <row r="2799" spans="1:25" x14ac:dyDescent="0.25">
      <c r="A2799">
        <v>4526</v>
      </c>
      <c r="B2799" t="s">
        <v>7849</v>
      </c>
      <c r="C2799" t="s">
        <v>7850</v>
      </c>
      <c r="D2799" t="s">
        <v>7847</v>
      </c>
      <c r="E2799" t="s">
        <v>1292</v>
      </c>
      <c r="F2799" t="s">
        <v>1293</v>
      </c>
      <c r="G2799" t="s">
        <v>7851</v>
      </c>
      <c r="H2799">
        <v>2004</v>
      </c>
      <c r="I2799" t="s">
        <v>15450</v>
      </c>
      <c r="J2799" t="s">
        <v>2211</v>
      </c>
      <c r="K2799" t="s">
        <v>13251</v>
      </c>
      <c r="L2799">
        <v>0.5</v>
      </c>
      <c r="M2799">
        <v>1</v>
      </c>
      <c r="N2799" t="s">
        <v>49</v>
      </c>
      <c r="O2799" t="s">
        <v>479</v>
      </c>
      <c r="P2799">
        <v>0</v>
      </c>
      <c r="Q2799" t="s">
        <v>51</v>
      </c>
      <c r="R2799" t="s">
        <v>51</v>
      </c>
      <c r="S2799" t="s">
        <v>14547</v>
      </c>
      <c r="T2799">
        <v>9.160648627684008</v>
      </c>
      <c r="U2799">
        <v>31.5</v>
      </c>
      <c r="V2799" t="s">
        <v>15481</v>
      </c>
      <c r="W2799" t="s">
        <v>15481</v>
      </c>
      <c r="X2799" t="s">
        <v>13243</v>
      </c>
      <c r="Y2799" s="102">
        <v>45993.385736689816</v>
      </c>
    </row>
    <row r="2800" spans="1:25" x14ac:dyDescent="0.25">
      <c r="A2800">
        <v>4527</v>
      </c>
      <c r="B2800" t="s">
        <v>7852</v>
      </c>
      <c r="C2800" t="s">
        <v>7853</v>
      </c>
      <c r="D2800" t="s">
        <v>7854</v>
      </c>
      <c r="E2800" t="s">
        <v>1292</v>
      </c>
      <c r="F2800" t="s">
        <v>1293</v>
      </c>
      <c r="G2800" t="s">
        <v>7848</v>
      </c>
      <c r="H2800">
        <v>1993</v>
      </c>
      <c r="I2800" t="s">
        <v>15450</v>
      </c>
      <c r="J2800" t="s">
        <v>48</v>
      </c>
      <c r="K2800" t="s">
        <v>13251</v>
      </c>
      <c r="L2800">
        <v>0</v>
      </c>
      <c r="M2800">
        <v>1</v>
      </c>
      <c r="N2800" t="s">
        <v>59</v>
      </c>
      <c r="O2800" t="s">
        <v>50</v>
      </c>
      <c r="P2800">
        <v>0</v>
      </c>
      <c r="Q2800" t="s">
        <v>51</v>
      </c>
      <c r="R2800" t="s">
        <v>51</v>
      </c>
      <c r="S2800" t="s">
        <v>14548</v>
      </c>
      <c r="T2800">
        <v>0.48024192168083013</v>
      </c>
      <c r="U2800">
        <v>29</v>
      </c>
      <c r="V2800" t="s">
        <v>15481</v>
      </c>
      <c r="W2800" t="s">
        <v>15481</v>
      </c>
      <c r="X2800" t="s">
        <v>13243</v>
      </c>
      <c r="Y2800" s="102">
        <v>45993.385736689816</v>
      </c>
    </row>
    <row r="2801" spans="1:25" x14ac:dyDescent="0.25">
      <c r="A2801">
        <v>4528</v>
      </c>
      <c r="B2801" t="s">
        <v>7855</v>
      </c>
      <c r="C2801" t="s">
        <v>7856</v>
      </c>
      <c r="D2801" t="s">
        <v>7857</v>
      </c>
      <c r="E2801" t="s">
        <v>1292</v>
      </c>
      <c r="F2801" t="s">
        <v>1293</v>
      </c>
      <c r="G2801" t="s">
        <v>7858</v>
      </c>
      <c r="H2801">
        <v>1975</v>
      </c>
      <c r="I2801" t="s">
        <v>15450</v>
      </c>
      <c r="J2801" t="s">
        <v>2218</v>
      </c>
      <c r="K2801" t="s">
        <v>928</v>
      </c>
      <c r="L2801">
        <v>6</v>
      </c>
      <c r="M2801">
        <v>1</v>
      </c>
      <c r="N2801" t="s">
        <v>59</v>
      </c>
      <c r="O2801" t="s">
        <v>50</v>
      </c>
      <c r="P2801">
        <v>0</v>
      </c>
      <c r="Q2801" t="s">
        <v>51</v>
      </c>
      <c r="R2801" t="s">
        <v>51</v>
      </c>
      <c r="S2801" t="s">
        <v>14549</v>
      </c>
      <c r="T2801">
        <v>2.293529278752021</v>
      </c>
      <c r="U2801">
        <v>44</v>
      </c>
      <c r="V2801" t="s">
        <v>15481</v>
      </c>
      <c r="W2801" t="s">
        <v>15481</v>
      </c>
      <c r="X2801" t="s">
        <v>13243</v>
      </c>
      <c r="Y2801" s="102">
        <v>45993.385736689816</v>
      </c>
    </row>
    <row r="2802" spans="1:25" x14ac:dyDescent="0.25">
      <c r="A2802">
        <v>4529</v>
      </c>
      <c r="B2802" t="s">
        <v>7859</v>
      </c>
      <c r="C2802" t="s">
        <v>4810</v>
      </c>
      <c r="D2802" t="s">
        <v>7860</v>
      </c>
      <c r="E2802" t="s">
        <v>1292</v>
      </c>
      <c r="F2802" t="s">
        <v>1293</v>
      </c>
      <c r="G2802" t="s">
        <v>7861</v>
      </c>
      <c r="H2802">
        <v>2002</v>
      </c>
      <c r="I2802" t="s">
        <v>15440</v>
      </c>
      <c r="J2802" t="s">
        <v>2211</v>
      </c>
      <c r="K2802" t="s">
        <v>13256</v>
      </c>
      <c r="L2802">
        <v>0</v>
      </c>
      <c r="M2802">
        <v>1</v>
      </c>
      <c r="N2802" t="s">
        <v>49</v>
      </c>
      <c r="O2802" t="s">
        <v>479</v>
      </c>
      <c r="P2802">
        <v>0</v>
      </c>
      <c r="Q2802" t="s">
        <v>51</v>
      </c>
      <c r="R2802" t="s">
        <v>51</v>
      </c>
      <c r="S2802" t="s">
        <v>14550</v>
      </c>
      <c r="T2802">
        <v>0.32124170979000005</v>
      </c>
      <c r="U2802">
        <v>118.6</v>
      </c>
      <c r="V2802" t="s">
        <v>15481</v>
      </c>
      <c r="W2802" t="s">
        <v>15481</v>
      </c>
      <c r="X2802" t="s">
        <v>13243</v>
      </c>
      <c r="Y2802" s="102">
        <v>45993.385736689816</v>
      </c>
    </row>
    <row r="2803" spans="1:25" x14ac:dyDescent="0.25">
      <c r="A2803">
        <v>4530</v>
      </c>
      <c r="B2803" t="s">
        <v>7862</v>
      </c>
      <c r="C2803" t="s">
        <v>7863</v>
      </c>
      <c r="D2803" t="s">
        <v>7860</v>
      </c>
      <c r="E2803" t="s">
        <v>1292</v>
      </c>
      <c r="F2803" t="s">
        <v>1293</v>
      </c>
      <c r="G2803" t="s">
        <v>7864</v>
      </c>
      <c r="H2803">
        <v>1965</v>
      </c>
      <c r="I2803" t="s">
        <v>15450</v>
      </c>
      <c r="J2803" t="s">
        <v>928</v>
      </c>
      <c r="K2803" t="s">
        <v>260</v>
      </c>
      <c r="L2803">
        <v>0.25</v>
      </c>
      <c r="M2803">
        <v>1</v>
      </c>
      <c r="N2803" t="s">
        <v>928</v>
      </c>
      <c r="O2803" t="s">
        <v>50</v>
      </c>
      <c r="P2803">
        <v>0</v>
      </c>
      <c r="Q2803" t="s">
        <v>51</v>
      </c>
      <c r="R2803" t="s">
        <v>51</v>
      </c>
      <c r="S2803" t="s">
        <v>14550</v>
      </c>
      <c r="T2803">
        <v>1.1201693162509296</v>
      </c>
      <c r="U2803">
        <v>41</v>
      </c>
      <c r="V2803" t="s">
        <v>15481</v>
      </c>
      <c r="W2803" t="s">
        <v>15481</v>
      </c>
      <c r="X2803" t="s">
        <v>13243</v>
      </c>
      <c r="Y2803" s="102">
        <v>45993.385736689816</v>
      </c>
    </row>
    <row r="2804" spans="1:25" x14ac:dyDescent="0.25">
      <c r="A2804">
        <v>4531</v>
      </c>
      <c r="B2804" t="s">
        <v>16144</v>
      </c>
      <c r="C2804" t="s">
        <v>16145</v>
      </c>
      <c r="D2804" t="s">
        <v>16146</v>
      </c>
      <c r="E2804" t="s">
        <v>1292</v>
      </c>
      <c r="F2804" t="s">
        <v>1293</v>
      </c>
      <c r="G2804" t="s">
        <v>7865</v>
      </c>
      <c r="H2804">
        <v>2024</v>
      </c>
      <c r="I2804" t="s">
        <v>15441</v>
      </c>
      <c r="J2804" t="s">
        <v>2179</v>
      </c>
      <c r="K2804" t="s">
        <v>13344</v>
      </c>
      <c r="L2804">
        <v>8</v>
      </c>
      <c r="M2804">
        <v>1</v>
      </c>
      <c r="N2804" t="s">
        <v>59</v>
      </c>
      <c r="O2804" t="s">
        <v>50</v>
      </c>
      <c r="P2804">
        <v>0</v>
      </c>
      <c r="Q2804" t="s">
        <v>51</v>
      </c>
      <c r="R2804" t="s">
        <v>51</v>
      </c>
      <c r="S2804" t="s">
        <v>14551</v>
      </c>
      <c r="T2804">
        <v>0.14561922548005421</v>
      </c>
      <c r="U2804">
        <v>70</v>
      </c>
      <c r="V2804" t="s">
        <v>15481</v>
      </c>
      <c r="W2804" t="s">
        <v>15481</v>
      </c>
      <c r="X2804" t="s">
        <v>13243</v>
      </c>
      <c r="Y2804" s="102">
        <v>45993.385736689816</v>
      </c>
    </row>
    <row r="2805" spans="1:25" x14ac:dyDescent="0.25">
      <c r="A2805">
        <v>4532</v>
      </c>
      <c r="B2805" t="s">
        <v>7866</v>
      </c>
      <c r="C2805" t="s">
        <v>7867</v>
      </c>
      <c r="D2805" t="s">
        <v>7860</v>
      </c>
      <c r="E2805" t="s">
        <v>1292</v>
      </c>
      <c r="F2805" t="s">
        <v>1293</v>
      </c>
      <c r="G2805" t="s">
        <v>7868</v>
      </c>
      <c r="H2805">
        <v>1969</v>
      </c>
      <c r="I2805" t="s">
        <v>15450</v>
      </c>
      <c r="J2805" t="s">
        <v>2179</v>
      </c>
      <c r="K2805" t="s">
        <v>13344</v>
      </c>
      <c r="L2805">
        <v>6</v>
      </c>
      <c r="M2805">
        <v>1</v>
      </c>
      <c r="N2805" t="s">
        <v>59</v>
      </c>
      <c r="O2805" t="s">
        <v>50</v>
      </c>
      <c r="P2805">
        <v>0</v>
      </c>
      <c r="Q2805" t="s">
        <v>51</v>
      </c>
      <c r="R2805" t="s">
        <v>51</v>
      </c>
      <c r="S2805" t="s">
        <v>14551</v>
      </c>
      <c r="T2805">
        <v>1.2945834807021905</v>
      </c>
      <c r="U2805">
        <v>30</v>
      </c>
      <c r="V2805" t="s">
        <v>15481</v>
      </c>
      <c r="W2805" t="s">
        <v>15481</v>
      </c>
      <c r="X2805" t="s">
        <v>13243</v>
      </c>
      <c r="Y2805" s="102">
        <v>45993.385736689816</v>
      </c>
    </row>
    <row r="2806" spans="1:25" x14ac:dyDescent="0.25">
      <c r="A2806">
        <v>4533</v>
      </c>
      <c r="B2806" t="s">
        <v>7869</v>
      </c>
      <c r="C2806" t="s">
        <v>7870</v>
      </c>
      <c r="D2806" t="s">
        <v>7860</v>
      </c>
      <c r="E2806" t="s">
        <v>1292</v>
      </c>
      <c r="F2806" t="s">
        <v>1293</v>
      </c>
      <c r="G2806" t="s">
        <v>7871</v>
      </c>
      <c r="H2806">
        <v>1971</v>
      </c>
      <c r="I2806" t="s">
        <v>15450</v>
      </c>
      <c r="J2806" t="s">
        <v>928</v>
      </c>
      <c r="K2806" t="s">
        <v>13344</v>
      </c>
      <c r="L2806">
        <v>1</v>
      </c>
      <c r="M2806">
        <v>1</v>
      </c>
      <c r="N2806" t="s">
        <v>928</v>
      </c>
      <c r="O2806" t="s">
        <v>50</v>
      </c>
      <c r="P2806">
        <v>0</v>
      </c>
      <c r="Q2806" t="s">
        <v>51</v>
      </c>
      <c r="R2806" t="s">
        <v>51</v>
      </c>
      <c r="S2806" t="s">
        <v>14551</v>
      </c>
      <c r="T2806">
        <v>1.894133479151207</v>
      </c>
      <c r="U2806">
        <v>34</v>
      </c>
      <c r="V2806" t="s">
        <v>15481</v>
      </c>
      <c r="W2806" t="s">
        <v>15481</v>
      </c>
      <c r="X2806" t="s">
        <v>13243</v>
      </c>
      <c r="Y2806" s="102">
        <v>45993.385736689816</v>
      </c>
    </row>
    <row r="2807" spans="1:25" x14ac:dyDescent="0.25">
      <c r="A2807">
        <v>4534</v>
      </c>
      <c r="B2807" t="s">
        <v>7872</v>
      </c>
      <c r="C2807" t="s">
        <v>7873</v>
      </c>
      <c r="D2807" t="s">
        <v>7874</v>
      </c>
      <c r="E2807" t="s">
        <v>1292</v>
      </c>
      <c r="F2807" t="s">
        <v>1293</v>
      </c>
      <c r="G2807" t="s">
        <v>7875</v>
      </c>
      <c r="H2807">
        <v>1981</v>
      </c>
      <c r="I2807" t="s">
        <v>15440</v>
      </c>
      <c r="J2807" t="s">
        <v>48</v>
      </c>
      <c r="K2807" t="s">
        <v>13251</v>
      </c>
      <c r="L2807">
        <v>0</v>
      </c>
      <c r="M2807">
        <v>4</v>
      </c>
      <c r="N2807" t="s">
        <v>49</v>
      </c>
      <c r="O2807" t="s">
        <v>50</v>
      </c>
      <c r="P2807">
        <v>0</v>
      </c>
      <c r="Q2807" t="s">
        <v>51</v>
      </c>
      <c r="R2807" t="s">
        <v>51</v>
      </c>
      <c r="S2807" t="s">
        <v>14552</v>
      </c>
      <c r="T2807">
        <v>8.4204527245084093E-2</v>
      </c>
      <c r="U2807">
        <v>295.89999999999998</v>
      </c>
      <c r="V2807" t="s">
        <v>15172</v>
      </c>
      <c r="W2807" t="s">
        <v>15172</v>
      </c>
      <c r="X2807" t="s">
        <v>13242</v>
      </c>
      <c r="Y2807" s="102">
        <v>45993.385736689816</v>
      </c>
    </row>
    <row r="2808" spans="1:25" x14ac:dyDescent="0.25">
      <c r="A2808">
        <v>4535</v>
      </c>
      <c r="B2808" t="s">
        <v>7876</v>
      </c>
      <c r="C2808" t="s">
        <v>7877</v>
      </c>
      <c r="D2808" t="s">
        <v>7878</v>
      </c>
      <c r="E2808" t="s">
        <v>1292</v>
      </c>
      <c r="F2808" t="s">
        <v>1293</v>
      </c>
      <c r="G2808" t="s">
        <v>7879</v>
      </c>
      <c r="H2808">
        <v>1975</v>
      </c>
      <c r="I2808" t="s">
        <v>15450</v>
      </c>
      <c r="J2808" t="s">
        <v>2218</v>
      </c>
      <c r="K2808" t="s">
        <v>260</v>
      </c>
      <c r="L2808">
        <v>0.25</v>
      </c>
      <c r="M2808">
        <v>1</v>
      </c>
      <c r="N2808" t="s">
        <v>59</v>
      </c>
      <c r="O2808" t="s">
        <v>50</v>
      </c>
      <c r="P2808">
        <v>0</v>
      </c>
      <c r="Q2808" t="s">
        <v>51</v>
      </c>
      <c r="R2808" t="s">
        <v>51</v>
      </c>
      <c r="S2808" t="s">
        <v>14553</v>
      </c>
      <c r="T2808">
        <v>0.82835924747156287</v>
      </c>
      <c r="U2808">
        <v>42</v>
      </c>
      <c r="V2808" t="s">
        <v>15481</v>
      </c>
      <c r="W2808" t="s">
        <v>15481</v>
      </c>
      <c r="X2808" t="s">
        <v>13242</v>
      </c>
      <c r="Y2808" s="102">
        <v>45993.385736689816</v>
      </c>
    </row>
    <row r="2809" spans="1:25" x14ac:dyDescent="0.25">
      <c r="A2809">
        <v>4536</v>
      </c>
      <c r="B2809" t="s">
        <v>7880</v>
      </c>
      <c r="C2809" t="s">
        <v>7881</v>
      </c>
      <c r="D2809" t="s">
        <v>7291</v>
      </c>
      <c r="E2809" t="s">
        <v>1292</v>
      </c>
      <c r="F2809" t="s">
        <v>1293</v>
      </c>
      <c r="G2809" t="s">
        <v>7882</v>
      </c>
      <c r="H2809">
        <v>1937</v>
      </c>
      <c r="I2809" t="s">
        <v>15489</v>
      </c>
      <c r="J2809" t="s">
        <v>928</v>
      </c>
      <c r="K2809" t="s">
        <v>13254</v>
      </c>
      <c r="L2809">
        <v>12</v>
      </c>
      <c r="M2809">
        <v>3</v>
      </c>
      <c r="N2809" t="s">
        <v>928</v>
      </c>
      <c r="O2809" t="s">
        <v>50</v>
      </c>
      <c r="P2809">
        <v>0</v>
      </c>
      <c r="Q2809" t="s">
        <v>51</v>
      </c>
      <c r="R2809" t="s">
        <v>51</v>
      </c>
      <c r="S2809" t="s">
        <v>14554</v>
      </c>
      <c r="T2809">
        <v>2.835082027238355</v>
      </c>
      <c r="U2809">
        <v>57</v>
      </c>
      <c r="V2809" t="s">
        <v>15172</v>
      </c>
      <c r="W2809" t="s">
        <v>15172</v>
      </c>
      <c r="X2809" t="s">
        <v>13243</v>
      </c>
      <c r="Y2809" s="102">
        <v>45993.385736689816</v>
      </c>
    </row>
    <row r="2810" spans="1:25" x14ac:dyDescent="0.25">
      <c r="A2810">
        <v>4537</v>
      </c>
      <c r="B2810" t="s">
        <v>7883</v>
      </c>
      <c r="C2810" t="s">
        <v>7884</v>
      </c>
      <c r="D2810" t="s">
        <v>7291</v>
      </c>
      <c r="E2810" t="s">
        <v>1292</v>
      </c>
      <c r="F2810" t="s">
        <v>1293</v>
      </c>
      <c r="G2810" t="s">
        <v>7885</v>
      </c>
      <c r="H2810">
        <v>1937</v>
      </c>
      <c r="I2810" t="s">
        <v>15489</v>
      </c>
      <c r="J2810" t="s">
        <v>928</v>
      </c>
      <c r="K2810" t="s">
        <v>13254</v>
      </c>
      <c r="L2810">
        <v>12</v>
      </c>
      <c r="M2810">
        <v>1</v>
      </c>
      <c r="N2810" t="s">
        <v>928</v>
      </c>
      <c r="O2810" t="s">
        <v>50</v>
      </c>
      <c r="P2810">
        <v>0</v>
      </c>
      <c r="Q2810" t="s">
        <v>51</v>
      </c>
      <c r="R2810" t="s">
        <v>51</v>
      </c>
      <c r="S2810" t="s">
        <v>14554</v>
      </c>
      <c r="T2810">
        <v>3.3400717335014241</v>
      </c>
      <c r="U2810">
        <v>12</v>
      </c>
      <c r="V2810" t="s">
        <v>15172</v>
      </c>
      <c r="W2810" t="s">
        <v>15172</v>
      </c>
      <c r="X2810" t="s">
        <v>13243</v>
      </c>
      <c r="Y2810" s="102">
        <v>45993.385736689816</v>
      </c>
    </row>
    <row r="2811" spans="1:25" x14ac:dyDescent="0.25">
      <c r="A2811">
        <v>4538</v>
      </c>
      <c r="B2811" t="s">
        <v>7886</v>
      </c>
      <c r="C2811" t="s">
        <v>7887</v>
      </c>
      <c r="D2811" t="s">
        <v>7291</v>
      </c>
      <c r="E2811" t="s">
        <v>1292</v>
      </c>
      <c r="F2811" t="s">
        <v>1293</v>
      </c>
      <c r="G2811" t="s">
        <v>7885</v>
      </c>
      <c r="H2811">
        <v>1937</v>
      </c>
      <c r="I2811" t="s">
        <v>15489</v>
      </c>
      <c r="J2811" t="s">
        <v>928</v>
      </c>
      <c r="K2811" t="s">
        <v>13254</v>
      </c>
      <c r="L2811">
        <v>14</v>
      </c>
      <c r="M2811">
        <v>1</v>
      </c>
      <c r="N2811" t="s">
        <v>928</v>
      </c>
      <c r="O2811" t="s">
        <v>50</v>
      </c>
      <c r="P2811">
        <v>0</v>
      </c>
      <c r="Q2811" t="s">
        <v>51</v>
      </c>
      <c r="R2811" t="s">
        <v>51</v>
      </c>
      <c r="S2811" t="s">
        <v>14554</v>
      </c>
      <c r="T2811">
        <v>3.5200982755321024</v>
      </c>
      <c r="U2811">
        <v>12</v>
      </c>
      <c r="V2811" t="s">
        <v>15172</v>
      </c>
      <c r="W2811" t="s">
        <v>15172</v>
      </c>
      <c r="X2811" t="s">
        <v>13243</v>
      </c>
      <c r="Y2811" s="102">
        <v>45993.385736689816</v>
      </c>
    </row>
    <row r="2812" spans="1:25" x14ac:dyDescent="0.25">
      <c r="A2812">
        <v>4539</v>
      </c>
      <c r="B2812" t="s">
        <v>7888</v>
      </c>
      <c r="C2812" t="s">
        <v>7889</v>
      </c>
      <c r="D2812" t="s">
        <v>7291</v>
      </c>
      <c r="E2812" t="s">
        <v>1292</v>
      </c>
      <c r="F2812" t="s">
        <v>1293</v>
      </c>
      <c r="G2812" t="s">
        <v>7885</v>
      </c>
      <c r="H2812">
        <v>1937</v>
      </c>
      <c r="I2812" t="s">
        <v>15489</v>
      </c>
      <c r="J2812" t="s">
        <v>928</v>
      </c>
      <c r="K2812" t="s">
        <v>13254</v>
      </c>
      <c r="L2812">
        <v>10</v>
      </c>
      <c r="M2812">
        <v>1</v>
      </c>
      <c r="N2812" t="s">
        <v>928</v>
      </c>
      <c r="O2812" t="s">
        <v>50</v>
      </c>
      <c r="P2812">
        <v>0</v>
      </c>
      <c r="Q2812" t="s">
        <v>51</v>
      </c>
      <c r="R2812" t="s">
        <v>51</v>
      </c>
      <c r="S2812" t="s">
        <v>14554</v>
      </c>
      <c r="T2812">
        <v>4.2520951057240266</v>
      </c>
      <c r="U2812">
        <v>21</v>
      </c>
      <c r="V2812" t="s">
        <v>15172</v>
      </c>
      <c r="W2812" t="s">
        <v>15172</v>
      </c>
      <c r="X2812" t="s">
        <v>13243</v>
      </c>
      <c r="Y2812" s="102">
        <v>45993.385736689816</v>
      </c>
    </row>
    <row r="2813" spans="1:25" x14ac:dyDescent="0.25">
      <c r="A2813">
        <v>4540</v>
      </c>
      <c r="B2813" t="s">
        <v>7890</v>
      </c>
      <c r="C2813" t="s">
        <v>7891</v>
      </c>
      <c r="D2813" t="s">
        <v>7291</v>
      </c>
      <c r="E2813" t="s">
        <v>1292</v>
      </c>
      <c r="F2813" t="s">
        <v>1293</v>
      </c>
      <c r="G2813" t="s">
        <v>7892</v>
      </c>
      <c r="H2813">
        <v>1975</v>
      </c>
      <c r="I2813" t="s">
        <v>15440</v>
      </c>
      <c r="J2813" t="s">
        <v>48</v>
      </c>
      <c r="K2813" t="s">
        <v>13251</v>
      </c>
      <c r="L2813">
        <v>0</v>
      </c>
      <c r="M2813">
        <v>2</v>
      </c>
      <c r="N2813" t="s">
        <v>49</v>
      </c>
      <c r="O2813" t="s">
        <v>50</v>
      </c>
      <c r="P2813">
        <v>0</v>
      </c>
      <c r="Q2813" t="s">
        <v>51</v>
      </c>
      <c r="R2813" t="s">
        <v>51</v>
      </c>
      <c r="S2813" t="s">
        <v>14554</v>
      </c>
      <c r="T2813">
        <v>4.8741964481579592</v>
      </c>
      <c r="U2813">
        <v>100</v>
      </c>
      <c r="V2813" t="s">
        <v>15172</v>
      </c>
      <c r="W2813" t="s">
        <v>15172</v>
      </c>
      <c r="X2813" t="s">
        <v>13243</v>
      </c>
      <c r="Y2813" s="102">
        <v>45993.385736689816</v>
      </c>
    </row>
    <row r="2814" spans="1:25" x14ac:dyDescent="0.25">
      <c r="A2814">
        <v>4541</v>
      </c>
      <c r="B2814" t="s">
        <v>7893</v>
      </c>
      <c r="C2814" t="s">
        <v>7894</v>
      </c>
      <c r="D2814" t="s">
        <v>7291</v>
      </c>
      <c r="E2814" t="s">
        <v>1292</v>
      </c>
      <c r="F2814" t="s">
        <v>1293</v>
      </c>
      <c r="G2814" t="s">
        <v>7895</v>
      </c>
      <c r="H2814">
        <v>1928</v>
      </c>
      <c r="I2814" t="s">
        <v>15489</v>
      </c>
      <c r="J2814" t="s">
        <v>48</v>
      </c>
      <c r="K2814" t="s">
        <v>13254</v>
      </c>
      <c r="L2814">
        <v>3</v>
      </c>
      <c r="M2814">
        <v>1</v>
      </c>
      <c r="N2814" t="s">
        <v>59</v>
      </c>
      <c r="O2814" t="s">
        <v>50</v>
      </c>
      <c r="P2814">
        <v>0</v>
      </c>
      <c r="Q2814" t="s">
        <v>51</v>
      </c>
      <c r="R2814" t="s">
        <v>51</v>
      </c>
      <c r="S2814" t="s">
        <v>14554</v>
      </c>
      <c r="T2814">
        <v>6.5405718620711673</v>
      </c>
      <c r="U2814">
        <v>40</v>
      </c>
      <c r="V2814" t="s">
        <v>15172</v>
      </c>
      <c r="W2814" t="s">
        <v>15172</v>
      </c>
      <c r="X2814" t="s">
        <v>13242</v>
      </c>
      <c r="Y2814" s="102">
        <v>45993.385736689816</v>
      </c>
    </row>
    <row r="2815" spans="1:25" x14ac:dyDescent="0.25">
      <c r="A2815">
        <v>4542</v>
      </c>
      <c r="B2815" t="s">
        <v>7896</v>
      </c>
      <c r="C2815" t="s">
        <v>7897</v>
      </c>
      <c r="D2815" t="s">
        <v>7291</v>
      </c>
      <c r="E2815" t="s">
        <v>1292</v>
      </c>
      <c r="F2815" t="s">
        <v>1293</v>
      </c>
      <c r="G2815" t="s">
        <v>7895</v>
      </c>
      <c r="H2815">
        <v>1936</v>
      </c>
      <c r="I2815" t="s">
        <v>15489</v>
      </c>
      <c r="J2815" t="s">
        <v>928</v>
      </c>
      <c r="K2815" t="s">
        <v>13254</v>
      </c>
      <c r="L2815">
        <v>10</v>
      </c>
      <c r="M2815">
        <v>1</v>
      </c>
      <c r="N2815" t="s">
        <v>928</v>
      </c>
      <c r="O2815" t="s">
        <v>50</v>
      </c>
      <c r="P2815">
        <v>0</v>
      </c>
      <c r="Q2815" t="s">
        <v>51</v>
      </c>
      <c r="R2815" t="s">
        <v>51</v>
      </c>
      <c r="S2815" t="s">
        <v>14554</v>
      </c>
      <c r="T2815">
        <v>6.8223693785363659</v>
      </c>
      <c r="U2815">
        <v>25</v>
      </c>
      <c r="V2815" t="s">
        <v>15172</v>
      </c>
      <c r="W2815" t="s">
        <v>15172</v>
      </c>
      <c r="X2815" t="s">
        <v>13242</v>
      </c>
      <c r="Y2815" s="102">
        <v>45993.385736689816</v>
      </c>
    </row>
    <row r="2816" spans="1:25" x14ac:dyDescent="0.25">
      <c r="A2816">
        <v>4543</v>
      </c>
      <c r="B2816" t="s">
        <v>7898</v>
      </c>
      <c r="C2816" t="s">
        <v>7899</v>
      </c>
      <c r="D2816" t="s">
        <v>7291</v>
      </c>
      <c r="E2816" t="s">
        <v>1292</v>
      </c>
      <c r="F2816" t="s">
        <v>1293</v>
      </c>
      <c r="G2816" t="s">
        <v>7900</v>
      </c>
      <c r="H2816">
        <v>1931</v>
      </c>
      <c r="I2816" t="s">
        <v>15470</v>
      </c>
      <c r="J2816" t="s">
        <v>48</v>
      </c>
      <c r="K2816" t="s">
        <v>13254</v>
      </c>
      <c r="L2816">
        <v>12</v>
      </c>
      <c r="M2816">
        <v>3</v>
      </c>
      <c r="N2816" t="s">
        <v>165</v>
      </c>
      <c r="O2816" t="s">
        <v>479</v>
      </c>
      <c r="P2816">
        <v>0</v>
      </c>
      <c r="Q2816" t="s">
        <v>51</v>
      </c>
      <c r="R2816" t="s">
        <v>51</v>
      </c>
      <c r="S2816" t="s">
        <v>14554</v>
      </c>
      <c r="T2816">
        <v>14.192465488254667</v>
      </c>
      <c r="U2816">
        <v>96</v>
      </c>
      <c r="V2816" t="s">
        <v>15172</v>
      </c>
      <c r="W2816" t="s">
        <v>15172</v>
      </c>
      <c r="X2816" t="s">
        <v>13242</v>
      </c>
      <c r="Y2816" s="102">
        <v>45993.385736689816</v>
      </c>
    </row>
    <row r="2817" spans="1:25" x14ac:dyDescent="0.25">
      <c r="A2817">
        <v>4544</v>
      </c>
      <c r="B2817" t="s">
        <v>7901</v>
      </c>
      <c r="C2817" t="s">
        <v>7902</v>
      </c>
      <c r="D2817" t="s">
        <v>7291</v>
      </c>
      <c r="E2817" t="s">
        <v>1292</v>
      </c>
      <c r="F2817" t="s">
        <v>1293</v>
      </c>
      <c r="G2817" t="s">
        <v>7903</v>
      </c>
      <c r="H2817">
        <v>1932</v>
      </c>
      <c r="I2817" t="s">
        <v>15450</v>
      </c>
      <c r="J2817" t="s">
        <v>48</v>
      </c>
      <c r="K2817" t="s">
        <v>13254</v>
      </c>
      <c r="L2817">
        <v>4</v>
      </c>
      <c r="M2817">
        <v>2</v>
      </c>
      <c r="N2817" t="s">
        <v>165</v>
      </c>
      <c r="O2817" t="s">
        <v>479</v>
      </c>
      <c r="P2817">
        <v>0</v>
      </c>
      <c r="Q2817" t="s">
        <v>51</v>
      </c>
      <c r="R2817" t="s">
        <v>51</v>
      </c>
      <c r="S2817" t="s">
        <v>14554</v>
      </c>
      <c r="T2817">
        <v>17.570952259587628</v>
      </c>
      <c r="U2817">
        <v>68</v>
      </c>
      <c r="V2817" t="s">
        <v>15172</v>
      </c>
      <c r="W2817" t="s">
        <v>15172</v>
      </c>
      <c r="X2817" t="s">
        <v>13243</v>
      </c>
      <c r="Y2817" s="102">
        <v>45993.385736689816</v>
      </c>
    </row>
    <row r="2818" spans="1:25" x14ac:dyDescent="0.25">
      <c r="A2818">
        <v>4545</v>
      </c>
      <c r="B2818" t="s">
        <v>7904</v>
      </c>
      <c r="C2818" t="s">
        <v>15322</v>
      </c>
      <c r="D2818" t="s">
        <v>7291</v>
      </c>
      <c r="E2818" t="s">
        <v>1292</v>
      </c>
      <c r="F2818" t="s">
        <v>1293</v>
      </c>
      <c r="G2818" t="s">
        <v>7905</v>
      </c>
      <c r="H2818">
        <v>1932</v>
      </c>
      <c r="I2818" t="s">
        <v>15470</v>
      </c>
      <c r="J2818" t="s">
        <v>48</v>
      </c>
      <c r="K2818" t="s">
        <v>13254</v>
      </c>
      <c r="L2818">
        <v>5</v>
      </c>
      <c r="M2818">
        <v>1</v>
      </c>
      <c r="N2818" t="s">
        <v>165</v>
      </c>
      <c r="O2818" t="s">
        <v>479</v>
      </c>
      <c r="P2818">
        <v>0</v>
      </c>
      <c r="Q2818" t="s">
        <v>51</v>
      </c>
      <c r="R2818" t="s">
        <v>51</v>
      </c>
      <c r="S2818" t="s">
        <v>14554</v>
      </c>
      <c r="T2818">
        <v>18.820178886703655</v>
      </c>
      <c r="U2818">
        <v>30</v>
      </c>
      <c r="V2818" t="s">
        <v>15172</v>
      </c>
      <c r="W2818" t="s">
        <v>15172</v>
      </c>
      <c r="X2818" t="s">
        <v>13243</v>
      </c>
      <c r="Y2818" s="102">
        <v>45993.385736689816</v>
      </c>
    </row>
    <row r="2819" spans="1:25" x14ac:dyDescent="0.25">
      <c r="A2819">
        <v>4546</v>
      </c>
      <c r="B2819" t="s">
        <v>7906</v>
      </c>
      <c r="C2819" t="s">
        <v>7907</v>
      </c>
      <c r="D2819" t="s">
        <v>7908</v>
      </c>
      <c r="E2819" t="s">
        <v>1292</v>
      </c>
      <c r="F2819" t="s">
        <v>1293</v>
      </c>
      <c r="G2819" t="s">
        <v>7909</v>
      </c>
      <c r="H2819">
        <v>1960</v>
      </c>
      <c r="I2819" t="s">
        <v>15450</v>
      </c>
      <c r="J2819" t="s">
        <v>48</v>
      </c>
      <c r="K2819" t="s">
        <v>13256</v>
      </c>
      <c r="L2819">
        <v>0</v>
      </c>
      <c r="M2819">
        <v>1</v>
      </c>
      <c r="N2819" t="s">
        <v>928</v>
      </c>
      <c r="O2819" t="s">
        <v>50</v>
      </c>
      <c r="P2819">
        <v>2</v>
      </c>
      <c r="Q2819" t="s">
        <v>49</v>
      </c>
      <c r="R2819" t="s">
        <v>479</v>
      </c>
      <c r="S2819" t="s">
        <v>14555</v>
      </c>
      <c r="T2819">
        <v>0.30887925499318492</v>
      </c>
      <c r="U2819">
        <v>118.1</v>
      </c>
      <c r="V2819" t="s">
        <v>15481</v>
      </c>
      <c r="W2819" t="s">
        <v>15481</v>
      </c>
      <c r="X2819" t="s">
        <v>13243</v>
      </c>
      <c r="Y2819" s="102">
        <v>45993.385736689816</v>
      </c>
    </row>
    <row r="2820" spans="1:25" x14ac:dyDescent="0.25">
      <c r="A2820">
        <v>4547</v>
      </c>
      <c r="B2820" t="s">
        <v>7910</v>
      </c>
      <c r="C2820" t="s">
        <v>7911</v>
      </c>
      <c r="D2820" t="s">
        <v>7912</v>
      </c>
      <c r="E2820" t="s">
        <v>1292</v>
      </c>
      <c r="F2820" t="s">
        <v>1293</v>
      </c>
      <c r="G2820" t="s">
        <v>7913</v>
      </c>
      <c r="H2820">
        <v>1912</v>
      </c>
      <c r="I2820" t="s">
        <v>15450</v>
      </c>
      <c r="J2820" t="s">
        <v>928</v>
      </c>
      <c r="K2820" t="s">
        <v>928</v>
      </c>
      <c r="L2820">
        <v>0</v>
      </c>
      <c r="M2820">
        <v>1</v>
      </c>
      <c r="N2820" t="s">
        <v>59</v>
      </c>
      <c r="O2820" t="s">
        <v>2278</v>
      </c>
      <c r="P2820">
        <v>0</v>
      </c>
      <c r="Q2820" t="s">
        <v>51</v>
      </c>
      <c r="R2820" t="s">
        <v>51</v>
      </c>
      <c r="S2820" t="s">
        <v>14556</v>
      </c>
      <c r="T2820">
        <v>0.21526219112288347</v>
      </c>
      <c r="U2820">
        <v>62</v>
      </c>
      <c r="V2820" t="s">
        <v>15481</v>
      </c>
      <c r="W2820" t="s">
        <v>15481</v>
      </c>
      <c r="X2820" t="s">
        <v>13243</v>
      </c>
      <c r="Y2820" s="102">
        <v>45993.385736689816</v>
      </c>
    </row>
    <row r="2821" spans="1:25" x14ac:dyDescent="0.25">
      <c r="A2821">
        <v>4548</v>
      </c>
      <c r="B2821" t="s">
        <v>7914</v>
      </c>
      <c r="C2821" t="s">
        <v>7915</v>
      </c>
      <c r="D2821" t="s">
        <v>7916</v>
      </c>
      <c r="E2821" t="s">
        <v>399</v>
      </c>
      <c r="F2821" t="s">
        <v>579</v>
      </c>
      <c r="G2821" t="s">
        <v>7917</v>
      </c>
      <c r="H2821">
        <v>1930</v>
      </c>
      <c r="I2821" t="s">
        <v>15440</v>
      </c>
      <c r="J2821" t="s">
        <v>2179</v>
      </c>
      <c r="K2821" t="s">
        <v>13344</v>
      </c>
      <c r="L2821">
        <v>5</v>
      </c>
      <c r="M2821">
        <v>2</v>
      </c>
      <c r="N2821" t="s">
        <v>59</v>
      </c>
      <c r="O2821" t="s">
        <v>50</v>
      </c>
      <c r="P2821">
        <v>0</v>
      </c>
      <c r="Q2821" t="s">
        <v>51</v>
      </c>
      <c r="R2821" t="s">
        <v>51</v>
      </c>
      <c r="S2821" t="s">
        <v>14557</v>
      </c>
      <c r="T2821">
        <v>18.260002414296157</v>
      </c>
      <c r="U2821">
        <v>101</v>
      </c>
      <c r="V2821" t="s">
        <v>15481</v>
      </c>
      <c r="W2821" t="s">
        <v>15481</v>
      </c>
      <c r="X2821" t="s">
        <v>13243</v>
      </c>
      <c r="Y2821" s="102">
        <v>45993.385736689816</v>
      </c>
    </row>
    <row r="2822" spans="1:25" x14ac:dyDescent="0.25">
      <c r="A2822">
        <v>4549</v>
      </c>
      <c r="B2822" t="s">
        <v>7918</v>
      </c>
      <c r="C2822" t="s">
        <v>7919</v>
      </c>
      <c r="D2822" t="s">
        <v>7920</v>
      </c>
      <c r="E2822" t="s">
        <v>399</v>
      </c>
      <c r="F2822" t="s">
        <v>579</v>
      </c>
      <c r="G2822" t="s">
        <v>7921</v>
      </c>
      <c r="H2822">
        <v>1982</v>
      </c>
      <c r="I2822" t="s">
        <v>15440</v>
      </c>
      <c r="J2822" t="s">
        <v>2179</v>
      </c>
      <c r="K2822" t="s">
        <v>13344</v>
      </c>
      <c r="L2822">
        <v>7.5</v>
      </c>
      <c r="M2822">
        <v>1</v>
      </c>
      <c r="N2822" t="s">
        <v>928</v>
      </c>
      <c r="O2822" t="s">
        <v>50</v>
      </c>
      <c r="P2822">
        <v>0</v>
      </c>
      <c r="Q2822" t="s">
        <v>51</v>
      </c>
      <c r="R2822" t="s">
        <v>51</v>
      </c>
      <c r="S2822" t="s">
        <v>14558</v>
      </c>
      <c r="T2822">
        <v>9.2347374505779065</v>
      </c>
      <c r="U2822">
        <v>30</v>
      </c>
      <c r="V2822" t="s">
        <v>15481</v>
      </c>
      <c r="W2822" t="s">
        <v>15481</v>
      </c>
      <c r="X2822" t="s">
        <v>13243</v>
      </c>
      <c r="Y2822" s="102">
        <v>45993.385736689816</v>
      </c>
    </row>
    <row r="2823" spans="1:25" x14ac:dyDescent="0.25">
      <c r="A2823">
        <v>4550</v>
      </c>
      <c r="B2823" t="s">
        <v>7922</v>
      </c>
      <c r="C2823" t="s">
        <v>7923</v>
      </c>
      <c r="D2823" t="s">
        <v>7924</v>
      </c>
      <c r="E2823" t="s">
        <v>399</v>
      </c>
      <c r="F2823" t="s">
        <v>579</v>
      </c>
      <c r="G2823" t="s">
        <v>7925</v>
      </c>
      <c r="H2823">
        <v>1970</v>
      </c>
      <c r="I2823" t="s">
        <v>15440</v>
      </c>
      <c r="J2823" t="s">
        <v>2211</v>
      </c>
      <c r="K2823" t="s">
        <v>13254</v>
      </c>
      <c r="L2823">
        <v>2</v>
      </c>
      <c r="M2823">
        <v>5</v>
      </c>
      <c r="N2823" t="s">
        <v>49</v>
      </c>
      <c r="O2823" t="s">
        <v>65</v>
      </c>
      <c r="P2823">
        <v>0</v>
      </c>
      <c r="Q2823" t="s">
        <v>51</v>
      </c>
      <c r="R2823" t="s">
        <v>51</v>
      </c>
      <c r="S2823" t="s">
        <v>14559</v>
      </c>
      <c r="T2823">
        <v>0.33731338383929588</v>
      </c>
      <c r="U2823">
        <v>100</v>
      </c>
      <c r="V2823" t="s">
        <v>15481</v>
      </c>
      <c r="W2823" t="s">
        <v>15481</v>
      </c>
      <c r="X2823" t="s">
        <v>13243</v>
      </c>
      <c r="Y2823" s="102">
        <v>45993.385736689816</v>
      </c>
    </row>
    <row r="2824" spans="1:25" x14ac:dyDescent="0.25">
      <c r="A2824">
        <v>4551</v>
      </c>
      <c r="B2824" t="s">
        <v>7926</v>
      </c>
      <c r="C2824" t="s">
        <v>7927</v>
      </c>
      <c r="D2824" t="s">
        <v>7924</v>
      </c>
      <c r="E2824" t="s">
        <v>399</v>
      </c>
      <c r="F2824" t="s">
        <v>579</v>
      </c>
      <c r="G2824" t="s">
        <v>7928</v>
      </c>
      <c r="H2824">
        <v>2013</v>
      </c>
      <c r="I2824" t="s">
        <v>15441</v>
      </c>
      <c r="J2824" t="s">
        <v>2211</v>
      </c>
      <c r="K2824" t="s">
        <v>13325</v>
      </c>
      <c r="L2824">
        <v>2</v>
      </c>
      <c r="M2824">
        <v>1</v>
      </c>
      <c r="N2824" t="s">
        <v>49</v>
      </c>
      <c r="O2824" t="s">
        <v>479</v>
      </c>
      <c r="P2824">
        <v>0</v>
      </c>
      <c r="Q2824" t="s">
        <v>51</v>
      </c>
      <c r="R2824" t="s">
        <v>51</v>
      </c>
      <c r="S2824" t="s">
        <v>14559</v>
      </c>
      <c r="T2824">
        <v>7.4894192976432645</v>
      </c>
      <c r="U2824">
        <v>78</v>
      </c>
      <c r="V2824" t="s">
        <v>15481</v>
      </c>
      <c r="W2824" t="s">
        <v>15481</v>
      </c>
      <c r="X2824" t="s">
        <v>13243</v>
      </c>
      <c r="Y2824" s="102">
        <v>45993.385736689816</v>
      </c>
    </row>
    <row r="2825" spans="1:25" x14ac:dyDescent="0.25">
      <c r="A2825">
        <v>4552</v>
      </c>
      <c r="B2825" t="s">
        <v>7929</v>
      </c>
      <c r="C2825" t="s">
        <v>7930</v>
      </c>
      <c r="D2825" t="s">
        <v>7924</v>
      </c>
      <c r="E2825" t="s">
        <v>399</v>
      </c>
      <c r="F2825" t="s">
        <v>579</v>
      </c>
      <c r="G2825" t="s">
        <v>7931</v>
      </c>
      <c r="H2825">
        <v>1986</v>
      </c>
      <c r="I2825" t="s">
        <v>15450</v>
      </c>
      <c r="J2825" t="s">
        <v>2218</v>
      </c>
      <c r="K2825" t="s">
        <v>13344</v>
      </c>
      <c r="L2825">
        <v>7.75</v>
      </c>
      <c r="M2825">
        <v>1</v>
      </c>
      <c r="N2825" t="s">
        <v>59</v>
      </c>
      <c r="O2825" t="s">
        <v>50</v>
      </c>
      <c r="P2825">
        <v>0</v>
      </c>
      <c r="Q2825" t="s">
        <v>51</v>
      </c>
      <c r="R2825" t="s">
        <v>51</v>
      </c>
      <c r="S2825" t="s">
        <v>14559</v>
      </c>
      <c r="T2825">
        <v>15.520273668227006</v>
      </c>
      <c r="U2825">
        <v>40</v>
      </c>
      <c r="V2825" t="s">
        <v>15481</v>
      </c>
      <c r="W2825" t="s">
        <v>15481</v>
      </c>
      <c r="X2825" t="s">
        <v>13243</v>
      </c>
      <c r="Y2825" s="102">
        <v>45993.385736689816</v>
      </c>
    </row>
    <row r="2826" spans="1:25" x14ac:dyDescent="0.25">
      <c r="A2826">
        <v>4553</v>
      </c>
      <c r="B2826" t="s">
        <v>7932</v>
      </c>
      <c r="C2826" t="s">
        <v>7933</v>
      </c>
      <c r="D2826" t="s">
        <v>7934</v>
      </c>
      <c r="E2826" t="s">
        <v>399</v>
      </c>
      <c r="F2826" t="s">
        <v>579</v>
      </c>
      <c r="G2826" t="s">
        <v>7935</v>
      </c>
      <c r="H2826">
        <v>1982</v>
      </c>
      <c r="I2826" t="s">
        <v>15440</v>
      </c>
      <c r="J2826" t="s">
        <v>928</v>
      </c>
      <c r="K2826" t="s">
        <v>13344</v>
      </c>
      <c r="L2826">
        <v>0.75</v>
      </c>
      <c r="M2826">
        <v>1</v>
      </c>
      <c r="N2826" t="s">
        <v>928</v>
      </c>
      <c r="O2826" t="s">
        <v>50</v>
      </c>
      <c r="P2826">
        <v>0</v>
      </c>
      <c r="Q2826" t="s">
        <v>51</v>
      </c>
      <c r="R2826" t="s">
        <v>51</v>
      </c>
      <c r="S2826" t="s">
        <v>14560</v>
      </c>
      <c r="T2826">
        <v>4.1919680115235067</v>
      </c>
      <c r="U2826">
        <v>33</v>
      </c>
      <c r="V2826" t="s">
        <v>15481</v>
      </c>
      <c r="W2826" t="s">
        <v>15481</v>
      </c>
      <c r="X2826" t="s">
        <v>13243</v>
      </c>
      <c r="Y2826" s="102">
        <v>45993.385736689816</v>
      </c>
    </row>
    <row r="2827" spans="1:25" x14ac:dyDescent="0.25">
      <c r="A2827">
        <v>4554</v>
      </c>
      <c r="B2827" t="s">
        <v>7936</v>
      </c>
      <c r="C2827" t="s">
        <v>7937</v>
      </c>
      <c r="D2827" t="s">
        <v>7938</v>
      </c>
      <c r="E2827" t="s">
        <v>399</v>
      </c>
      <c r="F2827" t="s">
        <v>579</v>
      </c>
      <c r="G2827" t="s">
        <v>7939</v>
      </c>
      <c r="H2827">
        <v>2012</v>
      </c>
      <c r="I2827" t="s">
        <v>15441</v>
      </c>
      <c r="J2827" t="s">
        <v>51</v>
      </c>
      <c r="K2827" t="s">
        <v>15442</v>
      </c>
      <c r="L2827">
        <v>8.3332999999999995</v>
      </c>
      <c r="M2827">
        <v>1</v>
      </c>
      <c r="N2827" t="s">
        <v>165</v>
      </c>
      <c r="O2827" t="s">
        <v>116</v>
      </c>
      <c r="P2827">
        <v>0</v>
      </c>
      <c r="Q2827" t="s">
        <v>51</v>
      </c>
      <c r="R2827" t="s">
        <v>51</v>
      </c>
      <c r="S2827" t="s">
        <v>14561</v>
      </c>
      <c r="T2827">
        <v>3.649272463675465</v>
      </c>
      <c r="U2827">
        <v>20.2</v>
      </c>
      <c r="V2827" t="s">
        <v>15481</v>
      </c>
      <c r="W2827" t="s">
        <v>15481</v>
      </c>
      <c r="X2827" t="s">
        <v>13243</v>
      </c>
      <c r="Y2827" s="102">
        <v>45993.385736689816</v>
      </c>
    </row>
    <row r="2828" spans="1:25" x14ac:dyDescent="0.25">
      <c r="A2828">
        <v>4555</v>
      </c>
      <c r="B2828" t="s">
        <v>7940</v>
      </c>
      <c r="C2828" t="s">
        <v>7941</v>
      </c>
      <c r="D2828" t="s">
        <v>7938</v>
      </c>
      <c r="E2828" t="s">
        <v>399</v>
      </c>
      <c r="F2828" t="s">
        <v>579</v>
      </c>
      <c r="G2828" t="s">
        <v>7942</v>
      </c>
      <c r="H2828">
        <v>1982</v>
      </c>
      <c r="I2828" t="s">
        <v>15440</v>
      </c>
      <c r="J2828" t="s">
        <v>2211</v>
      </c>
      <c r="K2828" t="s">
        <v>13254</v>
      </c>
      <c r="L2828">
        <v>1</v>
      </c>
      <c r="M2828">
        <v>1</v>
      </c>
      <c r="N2828" t="s">
        <v>49</v>
      </c>
      <c r="O2828" t="s">
        <v>479</v>
      </c>
      <c r="P2828">
        <v>0</v>
      </c>
      <c r="Q2828" t="s">
        <v>51</v>
      </c>
      <c r="R2828" t="s">
        <v>51</v>
      </c>
      <c r="S2828" t="s">
        <v>14561</v>
      </c>
      <c r="T2828">
        <v>10.84770206231917</v>
      </c>
      <c r="U2828">
        <v>67</v>
      </c>
      <c r="V2828" t="s">
        <v>15481</v>
      </c>
      <c r="W2828" t="s">
        <v>15481</v>
      </c>
      <c r="X2828" t="s">
        <v>13243</v>
      </c>
      <c r="Y2828" s="102">
        <v>45993.385736689816</v>
      </c>
    </row>
    <row r="2829" spans="1:25" x14ac:dyDescent="0.25">
      <c r="A2829">
        <v>4559</v>
      </c>
      <c r="B2829" t="s">
        <v>7943</v>
      </c>
      <c r="C2829" t="s">
        <v>7944</v>
      </c>
      <c r="D2829" t="s">
        <v>7945</v>
      </c>
      <c r="E2829" t="s">
        <v>399</v>
      </c>
      <c r="F2829" t="s">
        <v>579</v>
      </c>
      <c r="G2829" t="s">
        <v>7946</v>
      </c>
      <c r="H2829">
        <v>2013</v>
      </c>
      <c r="I2829" t="s">
        <v>15441</v>
      </c>
      <c r="J2829" t="s">
        <v>2211</v>
      </c>
      <c r="K2829" t="s">
        <v>13325</v>
      </c>
      <c r="L2829">
        <v>2</v>
      </c>
      <c r="M2829">
        <v>1</v>
      </c>
      <c r="N2829" t="s">
        <v>49</v>
      </c>
      <c r="O2829" t="s">
        <v>479</v>
      </c>
      <c r="P2829">
        <v>0</v>
      </c>
      <c r="Q2829" t="s">
        <v>51</v>
      </c>
      <c r="R2829" t="s">
        <v>51</v>
      </c>
      <c r="S2829" t="s">
        <v>14562</v>
      </c>
      <c r="T2829">
        <v>0.8041908196143992</v>
      </c>
      <c r="U2829">
        <v>78</v>
      </c>
      <c r="V2829" t="s">
        <v>15481</v>
      </c>
      <c r="W2829" t="s">
        <v>15481</v>
      </c>
      <c r="X2829" t="s">
        <v>13243</v>
      </c>
      <c r="Y2829" s="102">
        <v>45993.385736689816</v>
      </c>
    </row>
    <row r="2830" spans="1:25" x14ac:dyDescent="0.25">
      <c r="A2830">
        <v>4560</v>
      </c>
      <c r="B2830" t="s">
        <v>7947</v>
      </c>
      <c r="C2830" t="s">
        <v>7948</v>
      </c>
      <c r="D2830" t="s">
        <v>7949</v>
      </c>
      <c r="E2830" t="s">
        <v>399</v>
      </c>
      <c r="F2830" t="s">
        <v>579</v>
      </c>
      <c r="G2830" t="s">
        <v>7950</v>
      </c>
      <c r="H2830">
        <v>1970</v>
      </c>
      <c r="I2830" t="s">
        <v>15440</v>
      </c>
      <c r="J2830" t="s">
        <v>2211</v>
      </c>
      <c r="K2830" t="s">
        <v>13254</v>
      </c>
      <c r="L2830">
        <v>1</v>
      </c>
      <c r="M2830">
        <v>3</v>
      </c>
      <c r="N2830" t="s">
        <v>49</v>
      </c>
      <c r="O2830" t="s">
        <v>65</v>
      </c>
      <c r="P2830">
        <v>0</v>
      </c>
      <c r="Q2830" t="s">
        <v>51</v>
      </c>
      <c r="R2830" t="s">
        <v>51</v>
      </c>
      <c r="S2830" t="s">
        <v>14562</v>
      </c>
      <c r="T2830">
        <v>3.13964587461669</v>
      </c>
      <c r="U2830">
        <v>62</v>
      </c>
      <c r="V2830" t="s">
        <v>15481</v>
      </c>
      <c r="W2830" t="s">
        <v>15481</v>
      </c>
      <c r="X2830" t="s">
        <v>13243</v>
      </c>
      <c r="Y2830" s="102">
        <v>45993.385736689816</v>
      </c>
    </row>
    <row r="2831" spans="1:25" x14ac:dyDescent="0.25">
      <c r="A2831">
        <v>4561</v>
      </c>
      <c r="B2831" t="s">
        <v>7951</v>
      </c>
      <c r="C2831" t="s">
        <v>7952</v>
      </c>
      <c r="D2831" t="s">
        <v>7949</v>
      </c>
      <c r="E2831" t="s">
        <v>399</v>
      </c>
      <c r="F2831" t="s">
        <v>579</v>
      </c>
      <c r="G2831" t="s">
        <v>7953</v>
      </c>
      <c r="H2831">
        <v>1970</v>
      </c>
      <c r="I2831" t="s">
        <v>15440</v>
      </c>
      <c r="J2831" t="s">
        <v>2211</v>
      </c>
      <c r="K2831" t="s">
        <v>13251</v>
      </c>
      <c r="L2831">
        <v>0</v>
      </c>
      <c r="M2831">
        <v>1</v>
      </c>
      <c r="N2831" t="s">
        <v>49</v>
      </c>
      <c r="O2831" t="s">
        <v>65</v>
      </c>
      <c r="P2831">
        <v>0</v>
      </c>
      <c r="Q2831" t="s">
        <v>51</v>
      </c>
      <c r="R2831" t="s">
        <v>51</v>
      </c>
      <c r="S2831" t="s">
        <v>14562</v>
      </c>
      <c r="T2831">
        <v>5.7747584741456741</v>
      </c>
      <c r="U2831">
        <v>16</v>
      </c>
      <c r="V2831" t="s">
        <v>15481</v>
      </c>
      <c r="W2831" t="s">
        <v>15481</v>
      </c>
      <c r="X2831" t="s">
        <v>13243</v>
      </c>
      <c r="Y2831" s="102">
        <v>45993.385736689816</v>
      </c>
    </row>
    <row r="2832" spans="1:25" x14ac:dyDescent="0.25">
      <c r="A2832">
        <v>4562</v>
      </c>
      <c r="B2832" t="s">
        <v>7954</v>
      </c>
      <c r="C2832" t="s">
        <v>7955</v>
      </c>
      <c r="D2832" t="s">
        <v>7949</v>
      </c>
      <c r="E2832" t="s">
        <v>399</v>
      </c>
      <c r="F2832" t="s">
        <v>579</v>
      </c>
      <c r="G2832" t="s">
        <v>7956</v>
      </c>
      <c r="H2832">
        <v>1986</v>
      </c>
      <c r="I2832" t="s">
        <v>15440</v>
      </c>
      <c r="J2832" t="s">
        <v>2211</v>
      </c>
      <c r="K2832" t="s">
        <v>13251</v>
      </c>
      <c r="L2832">
        <v>0</v>
      </c>
      <c r="M2832">
        <v>1</v>
      </c>
      <c r="N2832" t="s">
        <v>49</v>
      </c>
      <c r="O2832" t="s">
        <v>479</v>
      </c>
      <c r="P2832">
        <v>0</v>
      </c>
      <c r="Q2832" t="s">
        <v>51</v>
      </c>
      <c r="R2832" t="s">
        <v>51</v>
      </c>
      <c r="S2832" t="s">
        <v>14562</v>
      </c>
      <c r="T2832">
        <v>8.3010212281764257</v>
      </c>
      <c r="U2832">
        <v>50</v>
      </c>
      <c r="V2832" t="s">
        <v>15481</v>
      </c>
      <c r="W2832" t="s">
        <v>15481</v>
      </c>
      <c r="X2832" t="s">
        <v>13243</v>
      </c>
      <c r="Y2832" s="102">
        <v>45993.385736689816</v>
      </c>
    </row>
    <row r="2833" spans="1:25" x14ac:dyDescent="0.25">
      <c r="A2833">
        <v>4564</v>
      </c>
      <c r="B2833" t="s">
        <v>7957</v>
      </c>
      <c r="C2833" t="s">
        <v>7958</v>
      </c>
      <c r="D2833" t="s">
        <v>7959</v>
      </c>
      <c r="E2833" t="s">
        <v>399</v>
      </c>
      <c r="F2833" t="s">
        <v>579</v>
      </c>
      <c r="G2833" t="s">
        <v>7960</v>
      </c>
      <c r="H2833">
        <v>1938</v>
      </c>
      <c r="I2833" t="s">
        <v>15450</v>
      </c>
      <c r="J2833" t="s">
        <v>928</v>
      </c>
      <c r="K2833" t="s">
        <v>13254</v>
      </c>
      <c r="L2833">
        <v>4</v>
      </c>
      <c r="M2833">
        <v>2</v>
      </c>
      <c r="N2833" t="s">
        <v>59</v>
      </c>
      <c r="O2833" t="s">
        <v>50</v>
      </c>
      <c r="P2833">
        <v>0</v>
      </c>
      <c r="Q2833" t="s">
        <v>51</v>
      </c>
      <c r="R2833" t="s">
        <v>51</v>
      </c>
      <c r="S2833" t="s">
        <v>14563</v>
      </c>
      <c r="T2833">
        <v>3.1003887165194737</v>
      </c>
      <c r="U2833">
        <v>88</v>
      </c>
      <c r="V2833" t="s">
        <v>15481</v>
      </c>
      <c r="W2833" t="s">
        <v>15481</v>
      </c>
      <c r="X2833" t="s">
        <v>13243</v>
      </c>
      <c r="Y2833" s="102">
        <v>45993.385736689816</v>
      </c>
    </row>
    <row r="2834" spans="1:25" x14ac:dyDescent="0.25">
      <c r="A2834">
        <v>4565</v>
      </c>
      <c r="B2834" t="s">
        <v>7961</v>
      </c>
      <c r="C2834" t="s">
        <v>7962</v>
      </c>
      <c r="D2834" t="s">
        <v>4310</v>
      </c>
      <c r="E2834" t="s">
        <v>399</v>
      </c>
      <c r="F2834" t="s">
        <v>579</v>
      </c>
      <c r="G2834" t="s">
        <v>7963</v>
      </c>
      <c r="H2834">
        <v>1960</v>
      </c>
      <c r="I2834" t="s">
        <v>15450</v>
      </c>
      <c r="J2834" t="s">
        <v>928</v>
      </c>
      <c r="K2834" t="s">
        <v>13254</v>
      </c>
      <c r="L2834">
        <v>2</v>
      </c>
      <c r="M2834">
        <v>1</v>
      </c>
      <c r="N2834" t="s">
        <v>928</v>
      </c>
      <c r="O2834" t="s">
        <v>50</v>
      </c>
      <c r="P2834">
        <v>0</v>
      </c>
      <c r="Q2834" t="s">
        <v>51</v>
      </c>
      <c r="R2834" t="s">
        <v>51</v>
      </c>
      <c r="S2834" t="s">
        <v>16147</v>
      </c>
      <c r="T2834">
        <v>8.2441392915226896E-2</v>
      </c>
      <c r="U2834">
        <v>29</v>
      </c>
      <c r="V2834" t="s">
        <v>15481</v>
      </c>
      <c r="W2834" t="s">
        <v>15481</v>
      </c>
      <c r="X2834" t="s">
        <v>13243</v>
      </c>
      <c r="Y2834" s="102">
        <v>45993.385736689816</v>
      </c>
    </row>
    <row r="2835" spans="1:25" x14ac:dyDescent="0.25">
      <c r="A2835">
        <v>4566</v>
      </c>
      <c r="B2835" t="s">
        <v>7964</v>
      </c>
      <c r="C2835" t="s">
        <v>7965</v>
      </c>
      <c r="D2835" t="s">
        <v>7966</v>
      </c>
      <c r="E2835" t="s">
        <v>399</v>
      </c>
      <c r="F2835" t="s">
        <v>579</v>
      </c>
      <c r="G2835" t="s">
        <v>7967</v>
      </c>
      <c r="H2835">
        <v>1984</v>
      </c>
      <c r="I2835" t="s">
        <v>15450</v>
      </c>
      <c r="J2835" t="s">
        <v>2218</v>
      </c>
      <c r="K2835" t="s">
        <v>13344</v>
      </c>
      <c r="L2835">
        <v>6</v>
      </c>
      <c r="M2835">
        <v>1</v>
      </c>
      <c r="N2835" t="s">
        <v>59</v>
      </c>
      <c r="O2835" t="s">
        <v>50</v>
      </c>
      <c r="P2835">
        <v>0</v>
      </c>
      <c r="Q2835" t="s">
        <v>51</v>
      </c>
      <c r="R2835" t="s">
        <v>51</v>
      </c>
      <c r="S2835" t="s">
        <v>14564</v>
      </c>
      <c r="T2835">
        <v>7.2553879830766181</v>
      </c>
      <c r="U2835">
        <v>51</v>
      </c>
      <c r="V2835" t="s">
        <v>15481</v>
      </c>
      <c r="W2835" t="s">
        <v>15481</v>
      </c>
      <c r="X2835" t="s">
        <v>13243</v>
      </c>
      <c r="Y2835" s="102">
        <v>45993.385736689816</v>
      </c>
    </row>
    <row r="2836" spans="1:25" x14ac:dyDescent="0.25">
      <c r="A2836">
        <v>4567</v>
      </c>
      <c r="B2836" t="s">
        <v>7968</v>
      </c>
      <c r="C2836" t="s">
        <v>7969</v>
      </c>
      <c r="D2836" t="s">
        <v>7966</v>
      </c>
      <c r="E2836" t="s">
        <v>399</v>
      </c>
      <c r="F2836" t="s">
        <v>579</v>
      </c>
      <c r="G2836" t="s">
        <v>7970</v>
      </c>
      <c r="H2836">
        <v>2009</v>
      </c>
      <c r="I2836" t="s">
        <v>15464</v>
      </c>
      <c r="J2836" t="s">
        <v>48</v>
      </c>
      <c r="K2836" t="s">
        <v>13344</v>
      </c>
      <c r="L2836">
        <v>0.5</v>
      </c>
      <c r="M2836">
        <v>3</v>
      </c>
      <c r="N2836" t="s">
        <v>49</v>
      </c>
      <c r="O2836" t="s">
        <v>50</v>
      </c>
      <c r="P2836">
        <v>0</v>
      </c>
      <c r="Q2836" t="s">
        <v>51</v>
      </c>
      <c r="R2836" t="s">
        <v>51</v>
      </c>
      <c r="S2836" t="s">
        <v>14564</v>
      </c>
      <c r="T2836">
        <v>6.8203031116829305</v>
      </c>
      <c r="U2836">
        <v>129.6</v>
      </c>
      <c r="V2836" t="s">
        <v>15481</v>
      </c>
      <c r="W2836" t="s">
        <v>15481</v>
      </c>
      <c r="X2836" t="s">
        <v>13243</v>
      </c>
      <c r="Y2836" s="102">
        <v>45993.385736689816</v>
      </c>
    </row>
    <row r="2837" spans="1:25" x14ac:dyDescent="0.25">
      <c r="A2837">
        <v>4569</v>
      </c>
      <c r="B2837" t="s">
        <v>7971</v>
      </c>
      <c r="C2837" t="s">
        <v>7972</v>
      </c>
      <c r="D2837" t="s">
        <v>7973</v>
      </c>
      <c r="E2837" t="s">
        <v>399</v>
      </c>
      <c r="F2837" t="s">
        <v>579</v>
      </c>
      <c r="G2837" t="s">
        <v>7974</v>
      </c>
      <c r="H2837">
        <v>1938</v>
      </c>
      <c r="I2837" t="s">
        <v>15441</v>
      </c>
      <c r="J2837" t="s">
        <v>2211</v>
      </c>
      <c r="K2837" t="s">
        <v>13251</v>
      </c>
      <c r="L2837">
        <v>1.5</v>
      </c>
      <c r="M2837">
        <v>2</v>
      </c>
      <c r="N2837" t="s">
        <v>165</v>
      </c>
      <c r="O2837" t="s">
        <v>65</v>
      </c>
      <c r="P2837">
        <v>0</v>
      </c>
      <c r="Q2837" t="s">
        <v>51</v>
      </c>
      <c r="R2837" t="s">
        <v>51</v>
      </c>
      <c r="S2837" t="s">
        <v>14565</v>
      </c>
      <c r="T2837">
        <v>5.1448507063476896</v>
      </c>
      <c r="U2837">
        <v>28</v>
      </c>
      <c r="V2837" t="s">
        <v>15481</v>
      </c>
      <c r="W2837" t="s">
        <v>15481</v>
      </c>
      <c r="X2837" t="s">
        <v>13243</v>
      </c>
      <c r="Y2837" s="102">
        <v>45993.385736689816</v>
      </c>
    </row>
    <row r="2838" spans="1:25" x14ac:dyDescent="0.25">
      <c r="A2838">
        <v>4570</v>
      </c>
      <c r="B2838" t="s">
        <v>7975</v>
      </c>
      <c r="C2838" t="s">
        <v>7976</v>
      </c>
      <c r="D2838" t="s">
        <v>7977</v>
      </c>
      <c r="E2838" t="s">
        <v>399</v>
      </c>
      <c r="F2838" t="s">
        <v>579</v>
      </c>
      <c r="G2838" t="s">
        <v>7978</v>
      </c>
      <c r="H2838">
        <v>1995</v>
      </c>
      <c r="I2838" t="s">
        <v>15450</v>
      </c>
      <c r="J2838" t="s">
        <v>51</v>
      </c>
      <c r="K2838" t="s">
        <v>15442</v>
      </c>
      <c r="L2838">
        <v>0</v>
      </c>
      <c r="M2838">
        <v>3</v>
      </c>
      <c r="N2838" t="s">
        <v>59</v>
      </c>
      <c r="O2838" t="s">
        <v>116</v>
      </c>
      <c r="P2838">
        <v>0</v>
      </c>
      <c r="Q2838" t="s">
        <v>51</v>
      </c>
      <c r="R2838" t="s">
        <v>51</v>
      </c>
      <c r="S2838" t="s">
        <v>14566</v>
      </c>
      <c r="T2838">
        <v>7.4814259072817944</v>
      </c>
      <c r="U2838">
        <v>20</v>
      </c>
      <c r="V2838" t="s">
        <v>15481</v>
      </c>
      <c r="W2838" t="s">
        <v>15481</v>
      </c>
      <c r="X2838" t="s">
        <v>13243</v>
      </c>
      <c r="Y2838" s="102">
        <v>45993.385736689816</v>
      </c>
    </row>
    <row r="2839" spans="1:25" x14ac:dyDescent="0.25">
      <c r="A2839">
        <v>4572</v>
      </c>
      <c r="B2839" t="s">
        <v>7980</v>
      </c>
      <c r="C2839" t="s">
        <v>7981</v>
      </c>
      <c r="D2839" t="s">
        <v>7979</v>
      </c>
      <c r="E2839" t="s">
        <v>399</v>
      </c>
      <c r="F2839" t="s">
        <v>579</v>
      </c>
      <c r="G2839" t="s">
        <v>7982</v>
      </c>
      <c r="H2839">
        <v>2007</v>
      </c>
      <c r="I2839" t="s">
        <v>15440</v>
      </c>
      <c r="J2839" t="s">
        <v>2179</v>
      </c>
      <c r="K2839" t="s">
        <v>13254</v>
      </c>
      <c r="L2839">
        <v>2</v>
      </c>
      <c r="M2839">
        <v>1</v>
      </c>
      <c r="N2839" t="s">
        <v>59</v>
      </c>
      <c r="O2839" t="s">
        <v>50</v>
      </c>
      <c r="P2839">
        <v>0</v>
      </c>
      <c r="Q2839" t="s">
        <v>51</v>
      </c>
      <c r="R2839" t="s">
        <v>51</v>
      </c>
      <c r="S2839" t="s">
        <v>14567</v>
      </c>
      <c r="T2839">
        <v>1.2730421008717623</v>
      </c>
      <c r="U2839">
        <v>40.200000000000003</v>
      </c>
      <c r="V2839" t="s">
        <v>15481</v>
      </c>
      <c r="W2839" t="s">
        <v>15481</v>
      </c>
      <c r="X2839" t="s">
        <v>13243</v>
      </c>
      <c r="Y2839" s="102">
        <v>45993.385736689816</v>
      </c>
    </row>
    <row r="2840" spans="1:25" x14ac:dyDescent="0.25">
      <c r="A2840">
        <v>4573</v>
      </c>
      <c r="B2840" t="s">
        <v>7983</v>
      </c>
      <c r="C2840" t="s">
        <v>7984</v>
      </c>
      <c r="D2840" t="s">
        <v>7985</v>
      </c>
      <c r="E2840" t="s">
        <v>399</v>
      </c>
      <c r="F2840" t="s">
        <v>579</v>
      </c>
      <c r="G2840" t="s">
        <v>7986</v>
      </c>
      <c r="H2840">
        <v>1978</v>
      </c>
      <c r="I2840" t="s">
        <v>15450</v>
      </c>
      <c r="J2840" t="s">
        <v>928</v>
      </c>
      <c r="K2840" t="s">
        <v>13344</v>
      </c>
      <c r="L2840">
        <v>4</v>
      </c>
      <c r="M2840">
        <v>1</v>
      </c>
      <c r="N2840" t="s">
        <v>928</v>
      </c>
      <c r="O2840" t="s">
        <v>50</v>
      </c>
      <c r="P2840">
        <v>0</v>
      </c>
      <c r="Q2840" t="s">
        <v>51</v>
      </c>
      <c r="R2840" t="s">
        <v>51</v>
      </c>
      <c r="S2840" t="s">
        <v>14568</v>
      </c>
      <c r="T2840">
        <v>5.1271264713449778</v>
      </c>
      <c r="U2840">
        <v>30</v>
      </c>
      <c r="V2840" t="s">
        <v>15481</v>
      </c>
      <c r="W2840" t="s">
        <v>15481</v>
      </c>
      <c r="X2840" t="s">
        <v>13243</v>
      </c>
      <c r="Y2840" s="102">
        <v>45993.385736689816</v>
      </c>
    </row>
    <row r="2841" spans="1:25" x14ac:dyDescent="0.25">
      <c r="A2841">
        <v>4574</v>
      </c>
      <c r="B2841" t="s">
        <v>7987</v>
      </c>
      <c r="C2841" t="s">
        <v>7988</v>
      </c>
      <c r="D2841" t="s">
        <v>7989</v>
      </c>
      <c r="E2841" t="s">
        <v>399</v>
      </c>
      <c r="F2841" t="s">
        <v>579</v>
      </c>
      <c r="G2841" t="s">
        <v>7990</v>
      </c>
      <c r="H2841">
        <v>1978</v>
      </c>
      <c r="I2841" t="s">
        <v>15440</v>
      </c>
      <c r="J2841" t="s">
        <v>2211</v>
      </c>
      <c r="K2841" t="s">
        <v>13254</v>
      </c>
      <c r="L2841">
        <v>0.5</v>
      </c>
      <c r="M2841">
        <v>1</v>
      </c>
      <c r="N2841" t="s">
        <v>49</v>
      </c>
      <c r="O2841" t="s">
        <v>479</v>
      </c>
      <c r="P2841">
        <v>0</v>
      </c>
      <c r="Q2841" t="s">
        <v>51</v>
      </c>
      <c r="R2841" t="s">
        <v>51</v>
      </c>
      <c r="S2841" t="s">
        <v>14569</v>
      </c>
      <c r="T2841">
        <v>0.8540875215124214</v>
      </c>
      <c r="U2841">
        <v>63</v>
      </c>
      <c r="V2841" t="s">
        <v>15481</v>
      </c>
      <c r="W2841" t="s">
        <v>15481</v>
      </c>
      <c r="X2841" t="s">
        <v>13243</v>
      </c>
      <c r="Y2841" s="102">
        <v>45993.385736689816</v>
      </c>
    </row>
    <row r="2842" spans="1:25" x14ac:dyDescent="0.25">
      <c r="A2842">
        <v>4575</v>
      </c>
      <c r="B2842" t="s">
        <v>7991</v>
      </c>
      <c r="C2842" t="s">
        <v>7992</v>
      </c>
      <c r="D2842" t="s">
        <v>7989</v>
      </c>
      <c r="E2842" t="s">
        <v>399</v>
      </c>
      <c r="F2842" t="s">
        <v>579</v>
      </c>
      <c r="G2842" t="s">
        <v>7993</v>
      </c>
      <c r="H2842">
        <v>1976</v>
      </c>
      <c r="I2842" t="s">
        <v>15450</v>
      </c>
      <c r="J2842" t="s">
        <v>2179</v>
      </c>
      <c r="K2842" t="s">
        <v>13254</v>
      </c>
      <c r="L2842">
        <v>2</v>
      </c>
      <c r="M2842">
        <v>2</v>
      </c>
      <c r="N2842" t="s">
        <v>928</v>
      </c>
      <c r="O2842" t="s">
        <v>50</v>
      </c>
      <c r="P2842">
        <v>0</v>
      </c>
      <c r="Q2842" t="s">
        <v>51</v>
      </c>
      <c r="R2842" t="s">
        <v>51</v>
      </c>
      <c r="S2842" t="s">
        <v>14569</v>
      </c>
      <c r="T2842">
        <v>3.7399941176153506</v>
      </c>
      <c r="U2842">
        <v>32</v>
      </c>
      <c r="V2842" t="s">
        <v>15481</v>
      </c>
      <c r="W2842" t="s">
        <v>15481</v>
      </c>
      <c r="X2842" t="s">
        <v>13243</v>
      </c>
      <c r="Y2842" s="102">
        <v>45993.385736689816</v>
      </c>
    </row>
    <row r="2843" spans="1:25" x14ac:dyDescent="0.25">
      <c r="A2843">
        <v>4576</v>
      </c>
      <c r="B2843" t="s">
        <v>7994</v>
      </c>
      <c r="C2843" t="s">
        <v>7995</v>
      </c>
      <c r="D2843" t="s">
        <v>7996</v>
      </c>
      <c r="E2843" t="s">
        <v>399</v>
      </c>
      <c r="F2843" t="s">
        <v>579</v>
      </c>
      <c r="G2843" t="s">
        <v>7997</v>
      </c>
      <c r="H2843">
        <v>1966</v>
      </c>
      <c r="I2843" t="s">
        <v>15450</v>
      </c>
      <c r="J2843" t="s">
        <v>2179</v>
      </c>
      <c r="K2843" t="s">
        <v>13344</v>
      </c>
      <c r="L2843">
        <v>4</v>
      </c>
      <c r="M2843">
        <v>2</v>
      </c>
      <c r="N2843" t="s">
        <v>928</v>
      </c>
      <c r="O2843" t="s">
        <v>50</v>
      </c>
      <c r="P2843">
        <v>0</v>
      </c>
      <c r="Q2843" t="s">
        <v>51</v>
      </c>
      <c r="R2843" t="s">
        <v>51</v>
      </c>
      <c r="S2843" t="s">
        <v>14566</v>
      </c>
      <c r="T2843">
        <v>5.8060985371253633</v>
      </c>
      <c r="U2843">
        <v>39</v>
      </c>
      <c r="V2843" t="s">
        <v>15481</v>
      </c>
      <c r="W2843" t="s">
        <v>15481</v>
      </c>
      <c r="X2843" t="s">
        <v>13243</v>
      </c>
      <c r="Y2843" s="102">
        <v>45993.385736689816</v>
      </c>
    </row>
    <row r="2844" spans="1:25" x14ac:dyDescent="0.25">
      <c r="A2844">
        <v>4577</v>
      </c>
      <c r="B2844" t="s">
        <v>7998</v>
      </c>
      <c r="C2844" t="s">
        <v>7999</v>
      </c>
      <c r="D2844" t="s">
        <v>8000</v>
      </c>
      <c r="E2844" t="s">
        <v>399</v>
      </c>
      <c r="F2844" t="s">
        <v>579</v>
      </c>
      <c r="G2844" t="s">
        <v>8001</v>
      </c>
      <c r="H2844">
        <v>1938</v>
      </c>
      <c r="I2844" t="s">
        <v>15450</v>
      </c>
      <c r="J2844" t="s">
        <v>2179</v>
      </c>
      <c r="K2844" t="s">
        <v>13344</v>
      </c>
      <c r="L2844">
        <v>6</v>
      </c>
      <c r="M2844">
        <v>2</v>
      </c>
      <c r="N2844" t="s">
        <v>928</v>
      </c>
      <c r="O2844" t="s">
        <v>50</v>
      </c>
      <c r="P2844">
        <v>0</v>
      </c>
      <c r="Q2844" t="s">
        <v>51</v>
      </c>
      <c r="R2844" t="s">
        <v>51</v>
      </c>
      <c r="S2844" t="s">
        <v>14570</v>
      </c>
      <c r="T2844">
        <v>0.65793323054561403</v>
      </c>
      <c r="U2844">
        <v>53</v>
      </c>
      <c r="V2844" t="s">
        <v>15481</v>
      </c>
      <c r="W2844" t="s">
        <v>15481</v>
      </c>
      <c r="X2844" t="s">
        <v>13243</v>
      </c>
      <c r="Y2844" s="102">
        <v>45993.385736689816</v>
      </c>
    </row>
    <row r="2845" spans="1:25" x14ac:dyDescent="0.25">
      <c r="A2845">
        <v>4578</v>
      </c>
      <c r="B2845" t="s">
        <v>8002</v>
      </c>
      <c r="C2845" t="s">
        <v>8003</v>
      </c>
      <c r="D2845" t="s">
        <v>8000</v>
      </c>
      <c r="E2845" t="s">
        <v>399</v>
      </c>
      <c r="F2845" t="s">
        <v>579</v>
      </c>
      <c r="G2845" t="s">
        <v>8001</v>
      </c>
      <c r="H2845">
        <v>1966</v>
      </c>
      <c r="I2845" t="s">
        <v>15450</v>
      </c>
      <c r="J2845" t="s">
        <v>2179</v>
      </c>
      <c r="K2845" t="s">
        <v>13254</v>
      </c>
      <c r="L2845">
        <v>2</v>
      </c>
      <c r="M2845">
        <v>2</v>
      </c>
      <c r="N2845" t="s">
        <v>928</v>
      </c>
      <c r="O2845" t="s">
        <v>50</v>
      </c>
      <c r="P2845">
        <v>0</v>
      </c>
      <c r="Q2845" t="s">
        <v>51</v>
      </c>
      <c r="R2845" t="s">
        <v>51</v>
      </c>
      <c r="S2845" t="s">
        <v>14570</v>
      </c>
      <c r="T2845">
        <v>0.78949825941483742</v>
      </c>
      <c r="U2845">
        <v>55.3</v>
      </c>
      <c r="V2845" t="s">
        <v>15481</v>
      </c>
      <c r="W2845" t="s">
        <v>15481</v>
      </c>
      <c r="X2845" t="s">
        <v>13243</v>
      </c>
      <c r="Y2845" s="102">
        <v>45993.385736689816</v>
      </c>
    </row>
    <row r="2846" spans="1:25" x14ac:dyDescent="0.25">
      <c r="A2846">
        <v>4579</v>
      </c>
      <c r="B2846" t="s">
        <v>8004</v>
      </c>
      <c r="C2846" t="s">
        <v>8005</v>
      </c>
      <c r="D2846" t="s">
        <v>6518</v>
      </c>
      <c r="E2846" t="s">
        <v>399</v>
      </c>
      <c r="F2846" t="s">
        <v>579</v>
      </c>
      <c r="G2846" t="s">
        <v>8006</v>
      </c>
      <c r="H2846">
        <v>2016</v>
      </c>
      <c r="I2846" t="s">
        <v>15450</v>
      </c>
      <c r="J2846" t="s">
        <v>2211</v>
      </c>
      <c r="K2846" t="s">
        <v>13251</v>
      </c>
      <c r="L2846">
        <v>0</v>
      </c>
      <c r="M2846">
        <v>1</v>
      </c>
      <c r="N2846" t="s">
        <v>49</v>
      </c>
      <c r="O2846" t="s">
        <v>479</v>
      </c>
      <c r="P2846">
        <v>0</v>
      </c>
      <c r="Q2846" t="s">
        <v>51</v>
      </c>
      <c r="R2846" t="s">
        <v>51</v>
      </c>
      <c r="S2846" t="s">
        <v>14571</v>
      </c>
      <c r="T2846">
        <v>9.6699140342243481</v>
      </c>
      <c r="U2846">
        <v>96.5</v>
      </c>
      <c r="V2846" t="s">
        <v>15481</v>
      </c>
      <c r="W2846" t="s">
        <v>15481</v>
      </c>
      <c r="X2846" t="s">
        <v>13243</v>
      </c>
      <c r="Y2846" s="102">
        <v>45993.385736689816</v>
      </c>
    </row>
    <row r="2847" spans="1:25" x14ac:dyDescent="0.25">
      <c r="A2847">
        <v>4580</v>
      </c>
      <c r="B2847" t="s">
        <v>8007</v>
      </c>
      <c r="C2847" t="s">
        <v>8008</v>
      </c>
      <c r="D2847" t="s">
        <v>5827</v>
      </c>
      <c r="E2847" t="s">
        <v>399</v>
      </c>
      <c r="F2847" t="s">
        <v>579</v>
      </c>
      <c r="G2847" t="s">
        <v>8009</v>
      </c>
      <c r="H2847">
        <v>1976</v>
      </c>
      <c r="I2847" t="s">
        <v>15440</v>
      </c>
      <c r="J2847" t="s">
        <v>2211</v>
      </c>
      <c r="K2847" t="s">
        <v>13251</v>
      </c>
      <c r="L2847">
        <v>0</v>
      </c>
      <c r="M2847">
        <v>2</v>
      </c>
      <c r="N2847" t="s">
        <v>49</v>
      </c>
      <c r="O2847" t="s">
        <v>479</v>
      </c>
      <c r="P2847">
        <v>0</v>
      </c>
      <c r="Q2847" t="s">
        <v>51</v>
      </c>
      <c r="R2847" t="s">
        <v>51</v>
      </c>
      <c r="S2847" t="s">
        <v>14572</v>
      </c>
      <c r="T2847">
        <v>8.1886505925504025</v>
      </c>
      <c r="U2847">
        <v>84</v>
      </c>
      <c r="V2847" t="s">
        <v>15481</v>
      </c>
      <c r="W2847" t="s">
        <v>15481</v>
      </c>
      <c r="X2847" t="s">
        <v>13243</v>
      </c>
      <c r="Y2847" s="102">
        <v>45993.385736689816</v>
      </c>
    </row>
    <row r="2848" spans="1:25" x14ac:dyDescent="0.25">
      <c r="A2848">
        <v>4582</v>
      </c>
      <c r="B2848" t="s">
        <v>8010</v>
      </c>
      <c r="C2848" t="s">
        <v>8011</v>
      </c>
      <c r="D2848" t="s">
        <v>8012</v>
      </c>
      <c r="E2848" t="s">
        <v>399</v>
      </c>
      <c r="F2848" t="s">
        <v>579</v>
      </c>
      <c r="G2848" t="s">
        <v>8013</v>
      </c>
      <c r="H2848">
        <v>1984</v>
      </c>
      <c r="I2848" t="s">
        <v>15440</v>
      </c>
      <c r="J2848" t="s">
        <v>928</v>
      </c>
      <c r="K2848" t="s">
        <v>13344</v>
      </c>
      <c r="L2848">
        <v>1</v>
      </c>
      <c r="M2848">
        <v>1</v>
      </c>
      <c r="N2848" t="s">
        <v>928</v>
      </c>
      <c r="O2848" t="s">
        <v>50</v>
      </c>
      <c r="P2848">
        <v>0</v>
      </c>
      <c r="Q2848" t="s">
        <v>51</v>
      </c>
      <c r="R2848" t="s">
        <v>51</v>
      </c>
      <c r="S2848" t="s">
        <v>14573</v>
      </c>
      <c r="T2848">
        <v>3.9630188791380014</v>
      </c>
      <c r="U2848">
        <v>26</v>
      </c>
      <c r="V2848" t="s">
        <v>15481</v>
      </c>
      <c r="W2848" t="s">
        <v>15481</v>
      </c>
      <c r="X2848" t="s">
        <v>13243</v>
      </c>
      <c r="Y2848" s="102">
        <v>45993.385736689816</v>
      </c>
    </row>
    <row r="2849" spans="1:25" x14ac:dyDescent="0.25">
      <c r="A2849">
        <v>4583</v>
      </c>
      <c r="B2849" t="s">
        <v>8014</v>
      </c>
      <c r="C2849" t="s">
        <v>8015</v>
      </c>
      <c r="D2849" t="s">
        <v>7996</v>
      </c>
      <c r="E2849" t="s">
        <v>399</v>
      </c>
      <c r="F2849" t="s">
        <v>579</v>
      </c>
      <c r="G2849" t="s">
        <v>8016</v>
      </c>
      <c r="H2849">
        <v>1998</v>
      </c>
      <c r="I2849" t="s">
        <v>15440</v>
      </c>
      <c r="J2849" t="s">
        <v>2211</v>
      </c>
      <c r="K2849" t="s">
        <v>13251</v>
      </c>
      <c r="L2849">
        <v>0</v>
      </c>
      <c r="M2849">
        <v>3</v>
      </c>
      <c r="N2849" t="s">
        <v>49</v>
      </c>
      <c r="O2849" t="s">
        <v>479</v>
      </c>
      <c r="P2849">
        <v>0</v>
      </c>
      <c r="Q2849" t="s">
        <v>51</v>
      </c>
      <c r="R2849" t="s">
        <v>51</v>
      </c>
      <c r="S2849" t="s">
        <v>14574</v>
      </c>
      <c r="T2849">
        <v>6.5804919522720917</v>
      </c>
      <c r="U2849">
        <v>141</v>
      </c>
      <c r="V2849" t="s">
        <v>15481</v>
      </c>
      <c r="W2849" t="s">
        <v>15481</v>
      </c>
      <c r="X2849" t="s">
        <v>13243</v>
      </c>
      <c r="Y2849" s="102">
        <v>45993.385736689816</v>
      </c>
    </row>
    <row r="2850" spans="1:25" x14ac:dyDescent="0.25">
      <c r="A2850">
        <v>4584</v>
      </c>
      <c r="B2850" t="s">
        <v>8017</v>
      </c>
      <c r="C2850" t="s">
        <v>8018</v>
      </c>
      <c r="D2850" t="s">
        <v>8019</v>
      </c>
      <c r="E2850" t="s">
        <v>399</v>
      </c>
      <c r="F2850" t="s">
        <v>579</v>
      </c>
      <c r="G2850" t="s">
        <v>8020</v>
      </c>
      <c r="H2850">
        <v>1977</v>
      </c>
      <c r="I2850" t="s">
        <v>15440</v>
      </c>
      <c r="J2850" t="s">
        <v>48</v>
      </c>
      <c r="K2850" t="s">
        <v>13251</v>
      </c>
      <c r="L2850">
        <v>0</v>
      </c>
      <c r="M2850">
        <v>4</v>
      </c>
      <c r="N2850" t="s">
        <v>49</v>
      </c>
      <c r="O2850" t="s">
        <v>50</v>
      </c>
      <c r="P2850">
        <v>0</v>
      </c>
      <c r="Q2850" t="s">
        <v>51</v>
      </c>
      <c r="R2850" t="s">
        <v>51</v>
      </c>
      <c r="S2850" t="s">
        <v>14575</v>
      </c>
      <c r="T2850">
        <v>0.43615963583273126</v>
      </c>
      <c r="U2850">
        <v>297.8</v>
      </c>
      <c r="V2850" t="s">
        <v>15172</v>
      </c>
      <c r="W2850" t="s">
        <v>15172</v>
      </c>
      <c r="X2850" t="s">
        <v>13243</v>
      </c>
      <c r="Y2850" s="102">
        <v>45993.385736689816</v>
      </c>
    </row>
    <row r="2851" spans="1:25" x14ac:dyDescent="0.25">
      <c r="A2851">
        <v>4585</v>
      </c>
      <c r="B2851" t="s">
        <v>8021</v>
      </c>
      <c r="C2851" t="s">
        <v>8022</v>
      </c>
      <c r="D2851" t="s">
        <v>8023</v>
      </c>
      <c r="E2851" t="s">
        <v>399</v>
      </c>
      <c r="F2851" t="s">
        <v>579</v>
      </c>
      <c r="G2851" t="s">
        <v>8024</v>
      </c>
      <c r="H2851">
        <v>1969</v>
      </c>
      <c r="I2851" t="s">
        <v>15450</v>
      </c>
      <c r="J2851" t="s">
        <v>928</v>
      </c>
      <c r="K2851" t="s">
        <v>13344</v>
      </c>
      <c r="L2851">
        <v>2</v>
      </c>
      <c r="M2851">
        <v>3</v>
      </c>
      <c r="N2851" t="s">
        <v>928</v>
      </c>
      <c r="O2851" t="s">
        <v>50</v>
      </c>
      <c r="P2851">
        <v>0</v>
      </c>
      <c r="Q2851" t="s">
        <v>51</v>
      </c>
      <c r="R2851" t="s">
        <v>51</v>
      </c>
      <c r="S2851" t="s">
        <v>14576</v>
      </c>
      <c r="T2851">
        <v>0.19926483964842673</v>
      </c>
      <c r="U2851">
        <v>38.799999999999997</v>
      </c>
      <c r="V2851" t="s">
        <v>15481</v>
      </c>
      <c r="W2851" t="s">
        <v>15481</v>
      </c>
      <c r="X2851" t="s">
        <v>13243</v>
      </c>
      <c r="Y2851" s="102">
        <v>45993.385736689816</v>
      </c>
    </row>
    <row r="2852" spans="1:25" x14ac:dyDescent="0.25">
      <c r="A2852">
        <v>4586</v>
      </c>
      <c r="B2852" t="s">
        <v>8025</v>
      </c>
      <c r="C2852" t="s">
        <v>8026</v>
      </c>
      <c r="D2852" t="s">
        <v>8027</v>
      </c>
      <c r="E2852" t="s">
        <v>399</v>
      </c>
      <c r="F2852" t="s">
        <v>579</v>
      </c>
      <c r="G2852" t="s">
        <v>8028</v>
      </c>
      <c r="H2852">
        <v>1994</v>
      </c>
      <c r="I2852" t="s">
        <v>15440</v>
      </c>
      <c r="J2852" t="s">
        <v>2179</v>
      </c>
      <c r="K2852" t="s">
        <v>13254</v>
      </c>
      <c r="L2852">
        <v>3</v>
      </c>
      <c r="M2852">
        <v>2</v>
      </c>
      <c r="N2852" t="s">
        <v>928</v>
      </c>
      <c r="O2852" t="s">
        <v>50</v>
      </c>
      <c r="P2852">
        <v>0</v>
      </c>
      <c r="Q2852" t="s">
        <v>51</v>
      </c>
      <c r="R2852" t="s">
        <v>51</v>
      </c>
      <c r="S2852" t="s">
        <v>14577</v>
      </c>
      <c r="T2852">
        <v>0.34534186111831461</v>
      </c>
      <c r="U2852">
        <v>61.8</v>
      </c>
      <c r="V2852" t="s">
        <v>15481</v>
      </c>
      <c r="W2852" t="s">
        <v>15481</v>
      </c>
      <c r="X2852" t="s">
        <v>13243</v>
      </c>
      <c r="Y2852" s="102">
        <v>45993.385736689816</v>
      </c>
    </row>
    <row r="2853" spans="1:25" x14ac:dyDescent="0.25">
      <c r="A2853">
        <v>4587</v>
      </c>
      <c r="B2853" t="s">
        <v>8029</v>
      </c>
      <c r="C2853" t="s">
        <v>6337</v>
      </c>
      <c r="D2853" t="s">
        <v>8030</v>
      </c>
      <c r="E2853" t="s">
        <v>399</v>
      </c>
      <c r="F2853" t="s">
        <v>579</v>
      </c>
      <c r="G2853" t="s">
        <v>8031</v>
      </c>
      <c r="H2853">
        <v>1988</v>
      </c>
      <c r="I2853" t="s">
        <v>15440</v>
      </c>
      <c r="J2853" t="s">
        <v>928</v>
      </c>
      <c r="K2853" t="s">
        <v>13344</v>
      </c>
      <c r="L2853">
        <v>2</v>
      </c>
      <c r="M2853">
        <v>1</v>
      </c>
      <c r="N2853" t="s">
        <v>928</v>
      </c>
      <c r="O2853" t="s">
        <v>50</v>
      </c>
      <c r="P2853">
        <v>0</v>
      </c>
      <c r="Q2853" t="s">
        <v>51</v>
      </c>
      <c r="R2853" t="s">
        <v>51</v>
      </c>
      <c r="S2853" t="s">
        <v>14578</v>
      </c>
      <c r="T2853">
        <v>1.4749752511495813</v>
      </c>
      <c r="U2853">
        <v>24</v>
      </c>
      <c r="V2853" t="s">
        <v>15481</v>
      </c>
      <c r="W2853" t="s">
        <v>15481</v>
      </c>
      <c r="X2853" t="s">
        <v>13243</v>
      </c>
      <c r="Y2853" s="102">
        <v>45993.385736689816</v>
      </c>
    </row>
    <row r="2854" spans="1:25" x14ac:dyDescent="0.25">
      <c r="A2854">
        <v>4588</v>
      </c>
      <c r="B2854" t="s">
        <v>8032</v>
      </c>
      <c r="C2854" t="s">
        <v>8033</v>
      </c>
      <c r="D2854" t="s">
        <v>8023</v>
      </c>
      <c r="E2854" t="s">
        <v>399</v>
      </c>
      <c r="F2854" t="s">
        <v>579</v>
      </c>
      <c r="G2854" t="s">
        <v>8034</v>
      </c>
      <c r="H2854">
        <v>1974</v>
      </c>
      <c r="I2854" t="s">
        <v>15450</v>
      </c>
      <c r="J2854" t="s">
        <v>928</v>
      </c>
      <c r="K2854" t="s">
        <v>13344</v>
      </c>
      <c r="L2854">
        <v>2</v>
      </c>
      <c r="M2854">
        <v>1</v>
      </c>
      <c r="N2854" t="s">
        <v>928</v>
      </c>
      <c r="O2854" t="s">
        <v>50</v>
      </c>
      <c r="P2854">
        <v>0</v>
      </c>
      <c r="Q2854" t="s">
        <v>51</v>
      </c>
      <c r="R2854" t="s">
        <v>51</v>
      </c>
      <c r="S2854" t="s">
        <v>14578</v>
      </c>
      <c r="T2854">
        <v>5.6433233750350578</v>
      </c>
      <c r="U2854">
        <v>22.8</v>
      </c>
      <c r="V2854" t="s">
        <v>15481</v>
      </c>
      <c r="W2854" t="s">
        <v>15481</v>
      </c>
      <c r="X2854" t="s">
        <v>13243</v>
      </c>
      <c r="Y2854" s="102">
        <v>45993.385736689816</v>
      </c>
    </row>
    <row r="2855" spans="1:25" x14ac:dyDescent="0.25">
      <c r="A2855">
        <v>4589</v>
      </c>
      <c r="B2855" t="s">
        <v>8035</v>
      </c>
      <c r="C2855" t="s">
        <v>8036</v>
      </c>
      <c r="D2855" t="s">
        <v>4906</v>
      </c>
      <c r="E2855" t="s">
        <v>399</v>
      </c>
      <c r="F2855" t="s">
        <v>579</v>
      </c>
      <c r="G2855" t="s">
        <v>8037</v>
      </c>
      <c r="H2855">
        <v>1976</v>
      </c>
      <c r="I2855" t="s">
        <v>15440</v>
      </c>
      <c r="J2855" t="s">
        <v>2211</v>
      </c>
      <c r="K2855" t="s">
        <v>13251</v>
      </c>
      <c r="L2855">
        <v>0</v>
      </c>
      <c r="M2855">
        <v>2</v>
      </c>
      <c r="N2855" t="s">
        <v>49</v>
      </c>
      <c r="O2855" t="s">
        <v>479</v>
      </c>
      <c r="P2855">
        <v>0</v>
      </c>
      <c r="Q2855" t="s">
        <v>51</v>
      </c>
      <c r="R2855" t="s">
        <v>51</v>
      </c>
      <c r="S2855" t="s">
        <v>14579</v>
      </c>
      <c r="T2855">
        <v>0.21195950245571615</v>
      </c>
      <c r="U2855">
        <v>144</v>
      </c>
      <c r="V2855" t="s">
        <v>15481</v>
      </c>
      <c r="W2855" t="s">
        <v>15481</v>
      </c>
      <c r="X2855" t="s">
        <v>13243</v>
      </c>
      <c r="Y2855" s="102">
        <v>45993.385736689816</v>
      </c>
    </row>
    <row r="2856" spans="1:25" x14ac:dyDescent="0.25">
      <c r="A2856">
        <v>4593</v>
      </c>
      <c r="B2856" t="s">
        <v>8038</v>
      </c>
      <c r="C2856" t="s">
        <v>8039</v>
      </c>
      <c r="D2856" t="s">
        <v>8040</v>
      </c>
      <c r="E2856" t="s">
        <v>399</v>
      </c>
      <c r="F2856" t="s">
        <v>579</v>
      </c>
      <c r="G2856" t="s">
        <v>8041</v>
      </c>
      <c r="H2856">
        <v>1975</v>
      </c>
      <c r="I2856" t="s">
        <v>15450</v>
      </c>
      <c r="J2856" t="s">
        <v>928</v>
      </c>
      <c r="K2856" t="s">
        <v>928</v>
      </c>
      <c r="L2856">
        <v>0</v>
      </c>
      <c r="M2856">
        <v>3</v>
      </c>
      <c r="N2856" t="s">
        <v>928</v>
      </c>
      <c r="O2856" t="s">
        <v>50</v>
      </c>
      <c r="P2856">
        <v>0</v>
      </c>
      <c r="Q2856" t="s">
        <v>51</v>
      </c>
      <c r="R2856" t="s">
        <v>51</v>
      </c>
      <c r="S2856" t="s">
        <v>14580</v>
      </c>
      <c r="T2856">
        <v>0.58728917272043668</v>
      </c>
      <c r="U2856">
        <v>71</v>
      </c>
      <c r="V2856" t="s">
        <v>15481</v>
      </c>
      <c r="W2856" t="s">
        <v>15481</v>
      </c>
      <c r="X2856" t="s">
        <v>13243</v>
      </c>
      <c r="Y2856" s="102">
        <v>45993.385736689816</v>
      </c>
    </row>
    <row r="2857" spans="1:25" x14ac:dyDescent="0.25">
      <c r="A2857">
        <v>4594</v>
      </c>
      <c r="B2857" t="s">
        <v>8042</v>
      </c>
      <c r="C2857" t="s">
        <v>8043</v>
      </c>
      <c r="D2857" t="s">
        <v>8044</v>
      </c>
      <c r="E2857" t="s">
        <v>399</v>
      </c>
      <c r="F2857" t="s">
        <v>579</v>
      </c>
      <c r="G2857" t="s">
        <v>8045</v>
      </c>
      <c r="H2857">
        <v>1977</v>
      </c>
      <c r="I2857" t="s">
        <v>15440</v>
      </c>
      <c r="J2857" t="s">
        <v>48</v>
      </c>
      <c r="K2857" t="s">
        <v>13251</v>
      </c>
      <c r="L2857">
        <v>0</v>
      </c>
      <c r="M2857">
        <v>4</v>
      </c>
      <c r="N2857" t="s">
        <v>49</v>
      </c>
      <c r="O2857" t="s">
        <v>50</v>
      </c>
      <c r="P2857">
        <v>0</v>
      </c>
      <c r="Q2857" t="s">
        <v>51</v>
      </c>
      <c r="R2857" t="s">
        <v>51</v>
      </c>
      <c r="S2857" t="s">
        <v>14581</v>
      </c>
      <c r="T2857">
        <v>0.13666604157592904</v>
      </c>
      <c r="U2857">
        <v>297.7</v>
      </c>
      <c r="V2857" t="s">
        <v>15172</v>
      </c>
      <c r="W2857" t="s">
        <v>15172</v>
      </c>
      <c r="X2857" t="s">
        <v>13242</v>
      </c>
      <c r="Y2857" s="102">
        <v>45993.385736689816</v>
      </c>
    </row>
    <row r="2858" spans="1:25" x14ac:dyDescent="0.25">
      <c r="A2858">
        <v>4595</v>
      </c>
      <c r="B2858" t="s">
        <v>8046</v>
      </c>
      <c r="C2858" t="s">
        <v>8047</v>
      </c>
      <c r="D2858" t="s">
        <v>7996</v>
      </c>
      <c r="E2858" t="s">
        <v>399</v>
      </c>
      <c r="F2858" t="s">
        <v>579</v>
      </c>
      <c r="G2858" t="s">
        <v>8048</v>
      </c>
      <c r="H2858">
        <v>1987</v>
      </c>
      <c r="I2858" t="s">
        <v>15440</v>
      </c>
      <c r="J2858" t="s">
        <v>51</v>
      </c>
      <c r="K2858" t="s">
        <v>15442</v>
      </c>
      <c r="L2858">
        <v>9.25</v>
      </c>
      <c r="M2858">
        <v>4</v>
      </c>
      <c r="N2858" t="s">
        <v>59</v>
      </c>
      <c r="O2858" t="s">
        <v>116</v>
      </c>
      <c r="P2858">
        <v>0</v>
      </c>
      <c r="Q2858" t="s">
        <v>51</v>
      </c>
      <c r="R2858" t="s">
        <v>51</v>
      </c>
      <c r="S2858" t="s">
        <v>14581</v>
      </c>
      <c r="T2858">
        <v>4.3859737395263556</v>
      </c>
      <c r="U2858">
        <v>50.25</v>
      </c>
      <c r="V2858" t="s">
        <v>15481</v>
      </c>
      <c r="W2858" t="s">
        <v>15481</v>
      </c>
      <c r="X2858" t="s">
        <v>13243</v>
      </c>
      <c r="Y2858" s="102">
        <v>45993.385736689816</v>
      </c>
    </row>
    <row r="2859" spans="1:25" x14ac:dyDescent="0.25">
      <c r="A2859">
        <v>4596</v>
      </c>
      <c r="B2859" t="s">
        <v>8049</v>
      </c>
      <c r="C2859" t="s">
        <v>8050</v>
      </c>
      <c r="D2859" t="s">
        <v>8051</v>
      </c>
      <c r="E2859" t="s">
        <v>399</v>
      </c>
      <c r="F2859" t="s">
        <v>579</v>
      </c>
      <c r="G2859" t="s">
        <v>8052</v>
      </c>
      <c r="H2859">
        <v>1975</v>
      </c>
      <c r="I2859" t="s">
        <v>15440</v>
      </c>
      <c r="J2859" t="s">
        <v>2211</v>
      </c>
      <c r="K2859" t="s">
        <v>13251</v>
      </c>
      <c r="L2859">
        <v>0</v>
      </c>
      <c r="M2859">
        <v>2</v>
      </c>
      <c r="N2859" t="s">
        <v>49</v>
      </c>
      <c r="O2859" t="s">
        <v>65</v>
      </c>
      <c r="P2859">
        <v>0</v>
      </c>
      <c r="Q2859" t="s">
        <v>51</v>
      </c>
      <c r="R2859" t="s">
        <v>51</v>
      </c>
      <c r="S2859" t="s">
        <v>14581</v>
      </c>
      <c r="T2859">
        <v>18.123245746902491</v>
      </c>
      <c r="U2859">
        <v>41</v>
      </c>
      <c r="V2859" t="s">
        <v>15481</v>
      </c>
      <c r="W2859" t="s">
        <v>15481</v>
      </c>
      <c r="X2859" t="s">
        <v>13243</v>
      </c>
      <c r="Y2859" s="102">
        <v>45993.385736689816</v>
      </c>
    </row>
    <row r="2860" spans="1:25" x14ac:dyDescent="0.25">
      <c r="A2860">
        <v>4597</v>
      </c>
      <c r="B2860" t="s">
        <v>8053</v>
      </c>
      <c r="C2860" t="s">
        <v>8054</v>
      </c>
      <c r="D2860" t="s">
        <v>8055</v>
      </c>
      <c r="E2860" t="s">
        <v>399</v>
      </c>
      <c r="F2860" t="s">
        <v>579</v>
      </c>
      <c r="G2860" t="s">
        <v>8056</v>
      </c>
      <c r="H2860">
        <v>1980</v>
      </c>
      <c r="I2860" t="s">
        <v>15440</v>
      </c>
      <c r="J2860" t="s">
        <v>2211</v>
      </c>
      <c r="K2860" t="s">
        <v>13251</v>
      </c>
      <c r="L2860">
        <v>0</v>
      </c>
      <c r="M2860">
        <v>2</v>
      </c>
      <c r="N2860" t="s">
        <v>49</v>
      </c>
      <c r="O2860" t="s">
        <v>479</v>
      </c>
      <c r="P2860">
        <v>0</v>
      </c>
      <c r="Q2860" t="s">
        <v>51</v>
      </c>
      <c r="R2860" t="s">
        <v>51</v>
      </c>
      <c r="S2860" t="s">
        <v>14582</v>
      </c>
      <c r="T2860">
        <v>4.5460765467655397</v>
      </c>
      <c r="U2860">
        <v>150</v>
      </c>
      <c r="V2860" t="s">
        <v>15481</v>
      </c>
      <c r="W2860" t="s">
        <v>15481</v>
      </c>
      <c r="X2860" t="s">
        <v>13243</v>
      </c>
      <c r="Y2860" s="102">
        <v>45993.385736689816</v>
      </c>
    </row>
    <row r="2861" spans="1:25" x14ac:dyDescent="0.25">
      <c r="A2861">
        <v>4598</v>
      </c>
      <c r="B2861" t="s">
        <v>8057</v>
      </c>
      <c r="C2861" t="s">
        <v>8058</v>
      </c>
      <c r="D2861" t="s">
        <v>8055</v>
      </c>
      <c r="E2861" t="s">
        <v>399</v>
      </c>
      <c r="F2861" t="s">
        <v>579</v>
      </c>
      <c r="G2861" t="s">
        <v>8059</v>
      </c>
      <c r="H2861">
        <v>1988</v>
      </c>
      <c r="I2861" t="s">
        <v>15450</v>
      </c>
      <c r="J2861" t="s">
        <v>48</v>
      </c>
      <c r="K2861" t="s">
        <v>13256</v>
      </c>
      <c r="L2861">
        <v>4</v>
      </c>
      <c r="M2861">
        <v>2</v>
      </c>
      <c r="N2861" t="s">
        <v>928</v>
      </c>
      <c r="O2861" t="s">
        <v>50</v>
      </c>
      <c r="P2861">
        <v>0</v>
      </c>
      <c r="Q2861" t="s">
        <v>51</v>
      </c>
      <c r="R2861" t="s">
        <v>51</v>
      </c>
      <c r="S2861" t="s">
        <v>14583</v>
      </c>
      <c r="T2861">
        <v>0.49643252319015091</v>
      </c>
      <c r="U2861">
        <v>57.9</v>
      </c>
      <c r="V2861" t="s">
        <v>15481</v>
      </c>
      <c r="W2861" t="s">
        <v>15481</v>
      </c>
      <c r="X2861" t="s">
        <v>13243</v>
      </c>
      <c r="Y2861" s="102">
        <v>45993.385736689816</v>
      </c>
    </row>
    <row r="2862" spans="1:25" x14ac:dyDescent="0.25">
      <c r="A2862">
        <v>4601</v>
      </c>
      <c r="B2862" t="s">
        <v>15223</v>
      </c>
      <c r="C2862" t="s">
        <v>12526</v>
      </c>
      <c r="D2862" t="s">
        <v>15222</v>
      </c>
      <c r="E2862" t="s">
        <v>399</v>
      </c>
      <c r="F2862" t="s">
        <v>579</v>
      </c>
      <c r="G2862" t="s">
        <v>8060</v>
      </c>
      <c r="H2862">
        <v>2019</v>
      </c>
      <c r="I2862" t="s">
        <v>15441</v>
      </c>
      <c r="J2862" t="s">
        <v>51</v>
      </c>
      <c r="K2862" t="s">
        <v>15442</v>
      </c>
      <c r="L2862">
        <v>25.2</v>
      </c>
      <c r="M2862">
        <v>1</v>
      </c>
      <c r="N2862" t="s">
        <v>165</v>
      </c>
      <c r="O2862" t="s">
        <v>116</v>
      </c>
      <c r="P2862">
        <v>0</v>
      </c>
      <c r="Q2862" t="s">
        <v>51</v>
      </c>
      <c r="R2862" t="s">
        <v>51</v>
      </c>
      <c r="S2862" t="s">
        <v>14584</v>
      </c>
      <c r="T2862">
        <v>0.28211861202849364</v>
      </c>
      <c r="U2862">
        <v>21.7</v>
      </c>
      <c r="V2862" t="s">
        <v>15481</v>
      </c>
      <c r="W2862" t="s">
        <v>15481</v>
      </c>
      <c r="X2862" t="s">
        <v>13243</v>
      </c>
      <c r="Y2862" s="102">
        <v>45993.385736689816</v>
      </c>
    </row>
    <row r="2863" spans="1:25" x14ac:dyDescent="0.25">
      <c r="A2863">
        <v>4602</v>
      </c>
      <c r="B2863" t="s">
        <v>8061</v>
      </c>
      <c r="C2863" t="s">
        <v>8062</v>
      </c>
      <c r="D2863" t="s">
        <v>8063</v>
      </c>
      <c r="E2863" t="s">
        <v>399</v>
      </c>
      <c r="F2863" t="s">
        <v>579</v>
      </c>
      <c r="G2863" t="s">
        <v>8064</v>
      </c>
      <c r="H2863">
        <v>1986</v>
      </c>
      <c r="I2863" t="s">
        <v>15450</v>
      </c>
      <c r="J2863" t="s">
        <v>2179</v>
      </c>
      <c r="K2863" t="s">
        <v>13254</v>
      </c>
      <c r="L2863">
        <v>5</v>
      </c>
      <c r="M2863">
        <v>2</v>
      </c>
      <c r="N2863" t="s">
        <v>928</v>
      </c>
      <c r="O2863" t="s">
        <v>50</v>
      </c>
      <c r="P2863">
        <v>0</v>
      </c>
      <c r="Q2863" t="s">
        <v>51</v>
      </c>
      <c r="R2863" t="s">
        <v>51</v>
      </c>
      <c r="S2863" t="s">
        <v>14585</v>
      </c>
      <c r="T2863">
        <v>2.3271074849566586</v>
      </c>
      <c r="U2863">
        <v>63</v>
      </c>
      <c r="V2863" t="s">
        <v>15481</v>
      </c>
      <c r="W2863" t="s">
        <v>15481</v>
      </c>
      <c r="X2863" t="s">
        <v>13243</v>
      </c>
      <c r="Y2863" s="102">
        <v>45993.385736689816</v>
      </c>
    </row>
    <row r="2864" spans="1:25" x14ac:dyDescent="0.25">
      <c r="A2864">
        <v>4603</v>
      </c>
      <c r="B2864" t="s">
        <v>8065</v>
      </c>
      <c r="C2864" t="s">
        <v>8066</v>
      </c>
      <c r="D2864" t="s">
        <v>8067</v>
      </c>
      <c r="E2864" t="s">
        <v>399</v>
      </c>
      <c r="F2864" t="s">
        <v>579</v>
      </c>
      <c r="G2864" t="s">
        <v>8068</v>
      </c>
      <c r="H2864">
        <v>1976</v>
      </c>
      <c r="I2864" t="s">
        <v>15440</v>
      </c>
      <c r="J2864" t="s">
        <v>2211</v>
      </c>
      <c r="K2864" t="s">
        <v>13251</v>
      </c>
      <c r="L2864">
        <v>0</v>
      </c>
      <c r="M2864">
        <v>1</v>
      </c>
      <c r="N2864" t="s">
        <v>49</v>
      </c>
      <c r="O2864" t="s">
        <v>479</v>
      </c>
      <c r="P2864">
        <v>0</v>
      </c>
      <c r="Q2864" t="s">
        <v>51</v>
      </c>
      <c r="R2864" t="s">
        <v>51</v>
      </c>
      <c r="S2864" t="s">
        <v>14586</v>
      </c>
      <c r="T2864">
        <v>0.7692806849962599</v>
      </c>
      <c r="U2864">
        <v>77</v>
      </c>
      <c r="V2864" t="s">
        <v>15481</v>
      </c>
      <c r="W2864" t="s">
        <v>15481</v>
      </c>
      <c r="X2864" t="s">
        <v>13243</v>
      </c>
      <c r="Y2864" s="102">
        <v>45993.385736689816</v>
      </c>
    </row>
    <row r="2865" spans="1:25" x14ac:dyDescent="0.25">
      <c r="A2865">
        <v>4604</v>
      </c>
      <c r="B2865" t="s">
        <v>8069</v>
      </c>
      <c r="C2865" t="s">
        <v>8070</v>
      </c>
      <c r="D2865" t="s">
        <v>8071</v>
      </c>
      <c r="E2865" t="s">
        <v>399</v>
      </c>
      <c r="F2865" t="s">
        <v>579</v>
      </c>
      <c r="G2865" t="s">
        <v>8072</v>
      </c>
      <c r="H2865">
        <v>1938</v>
      </c>
      <c r="I2865" t="s">
        <v>15450</v>
      </c>
      <c r="J2865" t="s">
        <v>928</v>
      </c>
      <c r="K2865" t="s">
        <v>928</v>
      </c>
      <c r="L2865">
        <v>0</v>
      </c>
      <c r="M2865">
        <v>5</v>
      </c>
      <c r="N2865" t="s">
        <v>928</v>
      </c>
      <c r="O2865" t="s">
        <v>50</v>
      </c>
      <c r="P2865">
        <v>0</v>
      </c>
      <c r="Q2865" t="s">
        <v>51</v>
      </c>
      <c r="R2865" t="s">
        <v>51</v>
      </c>
      <c r="S2865" t="s">
        <v>14587</v>
      </c>
      <c r="T2865">
        <v>0.76956760339159147</v>
      </c>
      <c r="U2865">
        <v>96</v>
      </c>
      <c r="V2865" t="s">
        <v>15481</v>
      </c>
      <c r="W2865" t="s">
        <v>15481</v>
      </c>
      <c r="X2865" t="s">
        <v>13243</v>
      </c>
      <c r="Y2865" s="102">
        <v>45993.385736689816</v>
      </c>
    </row>
    <row r="2866" spans="1:25" x14ac:dyDescent="0.25">
      <c r="A2866">
        <v>4605</v>
      </c>
      <c r="B2866" t="s">
        <v>8073</v>
      </c>
      <c r="C2866" t="s">
        <v>8074</v>
      </c>
      <c r="D2866" t="s">
        <v>8075</v>
      </c>
      <c r="E2866" t="s">
        <v>399</v>
      </c>
      <c r="F2866" t="s">
        <v>579</v>
      </c>
      <c r="G2866" t="s">
        <v>8076</v>
      </c>
      <c r="H2866">
        <v>1973</v>
      </c>
      <c r="I2866" t="s">
        <v>15440</v>
      </c>
      <c r="J2866" t="s">
        <v>2211</v>
      </c>
      <c r="K2866" t="s">
        <v>13251</v>
      </c>
      <c r="L2866">
        <v>0</v>
      </c>
      <c r="M2866">
        <v>2</v>
      </c>
      <c r="N2866" t="s">
        <v>49</v>
      </c>
      <c r="O2866" t="s">
        <v>479</v>
      </c>
      <c r="P2866">
        <v>0</v>
      </c>
      <c r="Q2866" t="s">
        <v>51</v>
      </c>
      <c r="R2866" t="s">
        <v>51</v>
      </c>
      <c r="S2866" t="s">
        <v>14588</v>
      </c>
      <c r="T2866">
        <v>0.40880079682877457</v>
      </c>
      <c r="U2866">
        <v>143</v>
      </c>
      <c r="V2866" t="s">
        <v>15481</v>
      </c>
      <c r="W2866" t="s">
        <v>15481</v>
      </c>
      <c r="X2866" t="s">
        <v>13243</v>
      </c>
      <c r="Y2866" s="102">
        <v>45993.385736689816</v>
      </c>
    </row>
    <row r="2867" spans="1:25" x14ac:dyDescent="0.25">
      <c r="A2867">
        <v>4606</v>
      </c>
      <c r="B2867" t="s">
        <v>8077</v>
      </c>
      <c r="C2867" t="s">
        <v>8078</v>
      </c>
      <c r="D2867" t="s">
        <v>7924</v>
      </c>
      <c r="E2867" t="s">
        <v>399</v>
      </c>
      <c r="F2867" t="s">
        <v>579</v>
      </c>
      <c r="G2867" t="s">
        <v>7946</v>
      </c>
      <c r="H2867">
        <v>1962</v>
      </c>
      <c r="I2867" t="s">
        <v>15440</v>
      </c>
      <c r="J2867" t="s">
        <v>51</v>
      </c>
      <c r="K2867" t="s">
        <v>15442</v>
      </c>
      <c r="L2867">
        <v>18</v>
      </c>
      <c r="M2867">
        <v>2</v>
      </c>
      <c r="N2867" t="s">
        <v>59</v>
      </c>
      <c r="O2867" t="s">
        <v>116</v>
      </c>
      <c r="P2867">
        <v>0</v>
      </c>
      <c r="Q2867" t="s">
        <v>51</v>
      </c>
      <c r="R2867" t="s">
        <v>51</v>
      </c>
      <c r="S2867" t="s">
        <v>14559</v>
      </c>
      <c r="T2867">
        <v>5.3264713860015549</v>
      </c>
      <c r="U2867">
        <v>23.3</v>
      </c>
      <c r="V2867" t="s">
        <v>15481</v>
      </c>
      <c r="W2867" t="s">
        <v>15481</v>
      </c>
      <c r="X2867" t="s">
        <v>13243</v>
      </c>
      <c r="Y2867" s="102">
        <v>45993.385736689816</v>
      </c>
    </row>
    <row r="2868" spans="1:25" x14ac:dyDescent="0.25">
      <c r="A2868">
        <v>4607</v>
      </c>
      <c r="B2868" t="s">
        <v>8079</v>
      </c>
      <c r="C2868" t="s">
        <v>3039</v>
      </c>
      <c r="D2868" t="s">
        <v>8080</v>
      </c>
      <c r="E2868" t="s">
        <v>399</v>
      </c>
      <c r="F2868" t="s">
        <v>579</v>
      </c>
      <c r="G2868" t="s">
        <v>8081</v>
      </c>
      <c r="H2868">
        <v>1982</v>
      </c>
      <c r="I2868" t="s">
        <v>15450</v>
      </c>
      <c r="J2868" t="s">
        <v>2179</v>
      </c>
      <c r="K2868" t="s">
        <v>13254</v>
      </c>
      <c r="L2868">
        <v>3</v>
      </c>
      <c r="M2868">
        <v>2</v>
      </c>
      <c r="N2868" t="s">
        <v>928</v>
      </c>
      <c r="O2868" t="s">
        <v>50</v>
      </c>
      <c r="P2868">
        <v>0</v>
      </c>
      <c r="Q2868" t="s">
        <v>51</v>
      </c>
      <c r="R2868" t="s">
        <v>51</v>
      </c>
      <c r="S2868" t="s">
        <v>14589</v>
      </c>
      <c r="T2868">
        <v>2.0349128278234931</v>
      </c>
      <c r="U2868">
        <v>61.5</v>
      </c>
      <c r="V2868" t="s">
        <v>15481</v>
      </c>
      <c r="W2868" t="s">
        <v>15481</v>
      </c>
      <c r="X2868" t="s">
        <v>13243</v>
      </c>
      <c r="Y2868" s="102">
        <v>45993.385736689816</v>
      </c>
    </row>
    <row r="2869" spans="1:25" x14ac:dyDescent="0.25">
      <c r="A2869">
        <v>4613</v>
      </c>
      <c r="B2869" t="s">
        <v>8083</v>
      </c>
      <c r="C2869" t="s">
        <v>8084</v>
      </c>
      <c r="D2869" t="s">
        <v>7979</v>
      </c>
      <c r="E2869" t="s">
        <v>399</v>
      </c>
      <c r="F2869" t="s">
        <v>579</v>
      </c>
      <c r="G2869" t="s">
        <v>8085</v>
      </c>
      <c r="H2869">
        <v>1965</v>
      </c>
      <c r="I2869" t="s">
        <v>15440</v>
      </c>
      <c r="J2869" t="s">
        <v>48</v>
      </c>
      <c r="K2869" t="s">
        <v>13251</v>
      </c>
      <c r="L2869">
        <v>0</v>
      </c>
      <c r="M2869">
        <v>5</v>
      </c>
      <c r="N2869" t="s">
        <v>49</v>
      </c>
      <c r="O2869" t="s">
        <v>50</v>
      </c>
      <c r="P2869">
        <v>0</v>
      </c>
      <c r="Q2869" t="s">
        <v>51</v>
      </c>
      <c r="R2869" t="s">
        <v>51</v>
      </c>
      <c r="S2869" t="s">
        <v>14590</v>
      </c>
      <c r="T2869">
        <v>5.8145107169874768</v>
      </c>
      <c r="U2869">
        <v>347.9</v>
      </c>
      <c r="V2869" t="s">
        <v>15172</v>
      </c>
      <c r="W2869" t="s">
        <v>15172</v>
      </c>
      <c r="X2869" t="s">
        <v>13243</v>
      </c>
      <c r="Y2869" s="102">
        <v>45993.385736689816</v>
      </c>
    </row>
    <row r="2870" spans="1:25" x14ac:dyDescent="0.25">
      <c r="A2870">
        <v>4614</v>
      </c>
      <c r="B2870" t="s">
        <v>8086</v>
      </c>
      <c r="C2870" t="s">
        <v>8087</v>
      </c>
      <c r="D2870" t="s">
        <v>3040</v>
      </c>
      <c r="E2870" t="s">
        <v>399</v>
      </c>
      <c r="F2870" t="s">
        <v>579</v>
      </c>
      <c r="G2870" t="s">
        <v>8088</v>
      </c>
      <c r="H2870">
        <v>1949</v>
      </c>
      <c r="I2870" t="s">
        <v>15489</v>
      </c>
      <c r="J2870" t="s">
        <v>928</v>
      </c>
      <c r="K2870" t="s">
        <v>13254</v>
      </c>
      <c r="L2870">
        <v>11</v>
      </c>
      <c r="M2870">
        <v>3</v>
      </c>
      <c r="N2870" t="s">
        <v>928</v>
      </c>
      <c r="O2870" t="s">
        <v>50</v>
      </c>
      <c r="P2870">
        <v>0</v>
      </c>
      <c r="Q2870" t="s">
        <v>51</v>
      </c>
      <c r="R2870" t="s">
        <v>51</v>
      </c>
      <c r="S2870" t="s">
        <v>14591</v>
      </c>
      <c r="T2870">
        <v>0.28220172551163242</v>
      </c>
      <c r="U2870">
        <v>57</v>
      </c>
      <c r="V2870" t="s">
        <v>15481</v>
      </c>
      <c r="W2870" t="s">
        <v>15481</v>
      </c>
      <c r="X2870" t="s">
        <v>13243</v>
      </c>
      <c r="Y2870" s="102">
        <v>45993.385736689816</v>
      </c>
    </row>
    <row r="2871" spans="1:25" x14ac:dyDescent="0.25">
      <c r="A2871">
        <v>4615</v>
      </c>
      <c r="B2871" t="s">
        <v>8089</v>
      </c>
      <c r="C2871" t="s">
        <v>8090</v>
      </c>
      <c r="D2871" t="s">
        <v>8091</v>
      </c>
      <c r="E2871" t="s">
        <v>399</v>
      </c>
      <c r="F2871" t="s">
        <v>615</v>
      </c>
      <c r="G2871" t="s">
        <v>8092</v>
      </c>
      <c r="H2871">
        <v>1980</v>
      </c>
      <c r="I2871" t="s">
        <v>15450</v>
      </c>
      <c r="J2871" t="s">
        <v>51</v>
      </c>
      <c r="K2871" t="s">
        <v>15442</v>
      </c>
      <c r="L2871">
        <v>0</v>
      </c>
      <c r="M2871">
        <v>2</v>
      </c>
      <c r="N2871" t="s">
        <v>59</v>
      </c>
      <c r="O2871" t="s">
        <v>116</v>
      </c>
      <c r="P2871">
        <v>0</v>
      </c>
      <c r="Q2871" t="s">
        <v>51</v>
      </c>
      <c r="R2871" t="s">
        <v>51</v>
      </c>
      <c r="S2871" t="s">
        <v>14592</v>
      </c>
      <c r="T2871">
        <v>0.13069589681545643</v>
      </c>
      <c r="U2871">
        <v>36</v>
      </c>
      <c r="V2871" t="s">
        <v>15481</v>
      </c>
      <c r="W2871" t="s">
        <v>15481</v>
      </c>
      <c r="X2871" t="s">
        <v>13243</v>
      </c>
      <c r="Y2871" s="102">
        <v>45993.385736689816</v>
      </c>
    </row>
    <row r="2872" spans="1:25" x14ac:dyDescent="0.25">
      <c r="A2872">
        <v>4616</v>
      </c>
      <c r="B2872" t="s">
        <v>8093</v>
      </c>
      <c r="C2872" t="s">
        <v>8094</v>
      </c>
      <c r="D2872" t="s">
        <v>8095</v>
      </c>
      <c r="E2872" t="s">
        <v>399</v>
      </c>
      <c r="F2872" t="s">
        <v>615</v>
      </c>
      <c r="G2872" t="s">
        <v>8096</v>
      </c>
      <c r="H2872">
        <v>1987</v>
      </c>
      <c r="I2872" t="s">
        <v>15440</v>
      </c>
      <c r="J2872" t="s">
        <v>51</v>
      </c>
      <c r="K2872" t="s">
        <v>15442</v>
      </c>
      <c r="L2872">
        <v>0</v>
      </c>
      <c r="M2872">
        <v>2</v>
      </c>
      <c r="N2872" t="s">
        <v>59</v>
      </c>
      <c r="O2872" t="s">
        <v>116</v>
      </c>
      <c r="P2872">
        <v>0</v>
      </c>
      <c r="Q2872" t="s">
        <v>51</v>
      </c>
      <c r="R2872" t="s">
        <v>51</v>
      </c>
      <c r="S2872" t="s">
        <v>14593</v>
      </c>
      <c r="T2872">
        <v>1.1970344420286481</v>
      </c>
      <c r="U2872">
        <v>31</v>
      </c>
      <c r="V2872" t="s">
        <v>15481</v>
      </c>
      <c r="W2872" t="s">
        <v>15481</v>
      </c>
      <c r="X2872" t="s">
        <v>13243</v>
      </c>
      <c r="Y2872" s="102">
        <v>45993.385736689816</v>
      </c>
    </row>
    <row r="2873" spans="1:25" x14ac:dyDescent="0.25">
      <c r="A2873">
        <v>4617</v>
      </c>
      <c r="B2873" t="s">
        <v>8097</v>
      </c>
      <c r="C2873" t="s">
        <v>8098</v>
      </c>
      <c r="D2873" t="s">
        <v>8099</v>
      </c>
      <c r="E2873" t="s">
        <v>399</v>
      </c>
      <c r="F2873" t="s">
        <v>615</v>
      </c>
      <c r="G2873" t="s">
        <v>8100</v>
      </c>
      <c r="H2873">
        <v>1977</v>
      </c>
      <c r="I2873" t="s">
        <v>15440</v>
      </c>
      <c r="J2873" t="s">
        <v>48</v>
      </c>
      <c r="K2873" t="s">
        <v>13251</v>
      </c>
      <c r="L2873">
        <v>0</v>
      </c>
      <c r="M2873">
        <v>4</v>
      </c>
      <c r="N2873" t="s">
        <v>49</v>
      </c>
      <c r="O2873" t="s">
        <v>50</v>
      </c>
      <c r="P2873">
        <v>0</v>
      </c>
      <c r="Q2873" t="s">
        <v>51</v>
      </c>
      <c r="R2873" t="s">
        <v>51</v>
      </c>
      <c r="S2873" t="s">
        <v>14593</v>
      </c>
      <c r="T2873">
        <v>4.1101584362464987</v>
      </c>
      <c r="U2873">
        <v>257.89999999999998</v>
      </c>
      <c r="V2873" t="s">
        <v>15172</v>
      </c>
      <c r="W2873" t="s">
        <v>15172</v>
      </c>
      <c r="X2873" t="s">
        <v>13242</v>
      </c>
      <c r="Y2873" s="102">
        <v>45993.385736689816</v>
      </c>
    </row>
    <row r="2874" spans="1:25" x14ac:dyDescent="0.25">
      <c r="A2874">
        <v>4618</v>
      </c>
      <c r="B2874" t="s">
        <v>8101</v>
      </c>
      <c r="C2874" t="s">
        <v>8102</v>
      </c>
      <c r="D2874" t="s">
        <v>8103</v>
      </c>
      <c r="E2874" t="s">
        <v>399</v>
      </c>
      <c r="F2874" t="s">
        <v>615</v>
      </c>
      <c r="G2874" t="s">
        <v>8104</v>
      </c>
      <c r="H2874">
        <v>1964</v>
      </c>
      <c r="I2874" t="s">
        <v>15441</v>
      </c>
      <c r="J2874" t="s">
        <v>48</v>
      </c>
      <c r="K2874" t="s">
        <v>13251</v>
      </c>
      <c r="L2874">
        <v>0</v>
      </c>
      <c r="M2874">
        <v>4</v>
      </c>
      <c r="N2874" t="s">
        <v>49</v>
      </c>
      <c r="O2874" t="s">
        <v>50</v>
      </c>
      <c r="P2874">
        <v>0</v>
      </c>
      <c r="Q2874" t="s">
        <v>51</v>
      </c>
      <c r="R2874" t="s">
        <v>51</v>
      </c>
      <c r="S2874" t="s">
        <v>14594</v>
      </c>
      <c r="T2874">
        <v>0.15139259105913466</v>
      </c>
      <c r="U2874">
        <v>245.9</v>
      </c>
      <c r="V2874" t="s">
        <v>15172</v>
      </c>
      <c r="W2874" t="s">
        <v>15172</v>
      </c>
      <c r="X2874" t="s">
        <v>13242</v>
      </c>
      <c r="Y2874" s="102">
        <v>45993.385736689816</v>
      </c>
    </row>
    <row r="2875" spans="1:25" x14ac:dyDescent="0.25">
      <c r="A2875">
        <v>4619</v>
      </c>
      <c r="B2875" t="s">
        <v>8105</v>
      </c>
      <c r="C2875" t="s">
        <v>8106</v>
      </c>
      <c r="D2875" t="s">
        <v>8107</v>
      </c>
      <c r="E2875" t="s">
        <v>399</v>
      </c>
      <c r="F2875" t="s">
        <v>615</v>
      </c>
      <c r="G2875" t="s">
        <v>8108</v>
      </c>
      <c r="H2875">
        <v>1980</v>
      </c>
      <c r="I2875" t="s">
        <v>15440</v>
      </c>
      <c r="J2875" t="s">
        <v>48</v>
      </c>
      <c r="K2875" t="s">
        <v>13251</v>
      </c>
      <c r="L2875">
        <v>0</v>
      </c>
      <c r="M2875">
        <v>2</v>
      </c>
      <c r="N2875" t="s">
        <v>49</v>
      </c>
      <c r="O2875" t="s">
        <v>50</v>
      </c>
      <c r="P2875">
        <v>0</v>
      </c>
      <c r="Q2875" t="s">
        <v>51</v>
      </c>
      <c r="R2875" t="s">
        <v>51</v>
      </c>
      <c r="S2875" t="s">
        <v>14595</v>
      </c>
      <c r="T2875">
        <v>0.1079385921906022</v>
      </c>
      <c r="U2875">
        <v>232.9</v>
      </c>
      <c r="V2875" t="s">
        <v>15172</v>
      </c>
      <c r="W2875" t="s">
        <v>15172</v>
      </c>
      <c r="X2875" t="s">
        <v>13242</v>
      </c>
      <c r="Y2875" s="102">
        <v>45993.385736689816</v>
      </c>
    </row>
    <row r="2876" spans="1:25" x14ac:dyDescent="0.25">
      <c r="A2876">
        <v>4620</v>
      </c>
      <c r="B2876" t="s">
        <v>8109</v>
      </c>
      <c r="C2876" t="s">
        <v>8110</v>
      </c>
      <c r="D2876" t="s">
        <v>8111</v>
      </c>
      <c r="E2876" t="s">
        <v>399</v>
      </c>
      <c r="F2876" t="s">
        <v>615</v>
      </c>
      <c r="G2876" t="s">
        <v>8112</v>
      </c>
      <c r="H2876">
        <v>1971</v>
      </c>
      <c r="I2876" t="s">
        <v>15441</v>
      </c>
      <c r="J2876" t="s">
        <v>48</v>
      </c>
      <c r="K2876" t="s">
        <v>13279</v>
      </c>
      <c r="L2876">
        <v>0</v>
      </c>
      <c r="M2876">
        <v>2</v>
      </c>
      <c r="N2876" t="s">
        <v>73</v>
      </c>
      <c r="O2876" t="s">
        <v>50</v>
      </c>
      <c r="P2876">
        <v>0</v>
      </c>
      <c r="Q2876" t="s">
        <v>51</v>
      </c>
      <c r="R2876" t="s">
        <v>51</v>
      </c>
      <c r="S2876" t="s">
        <v>14596</v>
      </c>
      <c r="T2876">
        <v>4.4743726546279587</v>
      </c>
      <c r="U2876">
        <v>222</v>
      </c>
      <c r="V2876" t="s">
        <v>15172</v>
      </c>
      <c r="W2876" t="s">
        <v>15172</v>
      </c>
      <c r="X2876" t="s">
        <v>13242</v>
      </c>
      <c r="Y2876" s="102">
        <v>45993.385736689816</v>
      </c>
    </row>
    <row r="2877" spans="1:25" x14ac:dyDescent="0.25">
      <c r="A2877">
        <v>4621</v>
      </c>
      <c r="B2877" t="s">
        <v>8113</v>
      </c>
      <c r="C2877" t="s">
        <v>8114</v>
      </c>
      <c r="D2877" t="s">
        <v>8115</v>
      </c>
      <c r="E2877" t="s">
        <v>399</v>
      </c>
      <c r="F2877" t="s">
        <v>615</v>
      </c>
      <c r="G2877" t="s">
        <v>8116</v>
      </c>
      <c r="H2877">
        <v>1971</v>
      </c>
      <c r="I2877" t="s">
        <v>15489</v>
      </c>
      <c r="J2877" t="s">
        <v>48</v>
      </c>
      <c r="K2877" t="s">
        <v>13251</v>
      </c>
      <c r="L2877">
        <v>0</v>
      </c>
      <c r="M2877">
        <v>2</v>
      </c>
      <c r="N2877" t="s">
        <v>73</v>
      </c>
      <c r="O2877" t="s">
        <v>50</v>
      </c>
      <c r="P2877">
        <v>0</v>
      </c>
      <c r="Q2877" t="s">
        <v>51</v>
      </c>
      <c r="R2877" t="s">
        <v>51</v>
      </c>
      <c r="S2877" t="s">
        <v>14597</v>
      </c>
      <c r="T2877">
        <v>0.11376265299268146</v>
      </c>
      <c r="U2877">
        <v>224.9</v>
      </c>
      <c r="V2877" t="s">
        <v>15172</v>
      </c>
      <c r="W2877" t="s">
        <v>15172</v>
      </c>
      <c r="X2877" t="s">
        <v>13243</v>
      </c>
      <c r="Y2877" s="102">
        <v>45993.385736689816</v>
      </c>
    </row>
    <row r="2878" spans="1:25" x14ac:dyDescent="0.25">
      <c r="A2878">
        <v>4622</v>
      </c>
      <c r="B2878" t="s">
        <v>8117</v>
      </c>
      <c r="C2878" t="s">
        <v>8118</v>
      </c>
      <c r="D2878" t="s">
        <v>8119</v>
      </c>
      <c r="E2878" t="s">
        <v>399</v>
      </c>
      <c r="F2878" t="s">
        <v>615</v>
      </c>
      <c r="G2878" t="s">
        <v>8120</v>
      </c>
      <c r="H2878">
        <v>1971</v>
      </c>
      <c r="I2878" t="s">
        <v>15470</v>
      </c>
      <c r="J2878" t="s">
        <v>48</v>
      </c>
      <c r="K2878" t="s">
        <v>13251</v>
      </c>
      <c r="L2878">
        <v>0</v>
      </c>
      <c r="M2878">
        <v>2</v>
      </c>
      <c r="N2878" t="s">
        <v>73</v>
      </c>
      <c r="O2878" t="s">
        <v>50</v>
      </c>
      <c r="P2878">
        <v>0</v>
      </c>
      <c r="Q2878" t="s">
        <v>51</v>
      </c>
      <c r="R2878" t="s">
        <v>51</v>
      </c>
      <c r="S2878" t="s">
        <v>14598</v>
      </c>
      <c r="T2878">
        <v>0.17049126837883286</v>
      </c>
      <c r="U2878">
        <v>224.9</v>
      </c>
      <c r="V2878" t="s">
        <v>15172</v>
      </c>
      <c r="W2878" t="s">
        <v>15172</v>
      </c>
      <c r="X2878" t="s">
        <v>13243</v>
      </c>
      <c r="Y2878" s="102">
        <v>45993.385736689816</v>
      </c>
    </row>
    <row r="2879" spans="1:25" x14ac:dyDescent="0.25">
      <c r="A2879">
        <v>4623</v>
      </c>
      <c r="B2879" t="s">
        <v>8121</v>
      </c>
      <c r="C2879" t="s">
        <v>8122</v>
      </c>
      <c r="D2879" t="s">
        <v>8123</v>
      </c>
      <c r="E2879" t="s">
        <v>399</v>
      </c>
      <c r="F2879" t="s">
        <v>615</v>
      </c>
      <c r="G2879" t="s">
        <v>8124</v>
      </c>
      <c r="H2879">
        <v>1980</v>
      </c>
      <c r="I2879" t="s">
        <v>15440</v>
      </c>
      <c r="J2879" t="s">
        <v>48</v>
      </c>
      <c r="K2879" t="s">
        <v>13251</v>
      </c>
      <c r="L2879">
        <v>0</v>
      </c>
      <c r="M2879">
        <v>2</v>
      </c>
      <c r="N2879" t="s">
        <v>49</v>
      </c>
      <c r="O2879" t="s">
        <v>50</v>
      </c>
      <c r="P2879">
        <v>0</v>
      </c>
      <c r="Q2879" t="s">
        <v>51</v>
      </c>
      <c r="R2879" t="s">
        <v>51</v>
      </c>
      <c r="S2879" t="s">
        <v>14599</v>
      </c>
      <c r="T2879">
        <v>6.9656644147197877</v>
      </c>
      <c r="U2879">
        <v>231.9</v>
      </c>
      <c r="V2879" t="s">
        <v>15172</v>
      </c>
      <c r="W2879" t="s">
        <v>15172</v>
      </c>
      <c r="X2879" t="s">
        <v>13243</v>
      </c>
      <c r="Y2879" s="102">
        <v>45993.385736689816</v>
      </c>
    </row>
    <row r="2880" spans="1:25" x14ac:dyDescent="0.25">
      <c r="A2880">
        <v>4624</v>
      </c>
      <c r="B2880" t="s">
        <v>8125</v>
      </c>
      <c r="C2880" t="s">
        <v>8126</v>
      </c>
      <c r="D2880" t="s">
        <v>8127</v>
      </c>
      <c r="E2880" t="s">
        <v>399</v>
      </c>
      <c r="F2880" t="s">
        <v>615</v>
      </c>
      <c r="G2880" t="s">
        <v>8128</v>
      </c>
      <c r="H2880">
        <v>1976</v>
      </c>
      <c r="I2880" t="s">
        <v>15440</v>
      </c>
      <c r="J2880" t="s">
        <v>48</v>
      </c>
      <c r="K2880" t="s">
        <v>13251</v>
      </c>
      <c r="L2880">
        <v>0</v>
      </c>
      <c r="M2880">
        <v>4</v>
      </c>
      <c r="N2880" t="s">
        <v>49</v>
      </c>
      <c r="O2880" t="s">
        <v>50</v>
      </c>
      <c r="P2880">
        <v>0</v>
      </c>
      <c r="Q2880" t="s">
        <v>51</v>
      </c>
      <c r="R2880" t="s">
        <v>51</v>
      </c>
      <c r="S2880" t="s">
        <v>14600</v>
      </c>
      <c r="T2880">
        <v>0.15108394762166769</v>
      </c>
      <c r="U2880">
        <v>286.89999999999998</v>
      </c>
      <c r="V2880" t="s">
        <v>15172</v>
      </c>
      <c r="W2880" t="s">
        <v>15172</v>
      </c>
      <c r="X2880" t="s">
        <v>13242</v>
      </c>
      <c r="Y2880" s="102">
        <v>45993.385736689816</v>
      </c>
    </row>
    <row r="2881" spans="1:25" x14ac:dyDescent="0.25">
      <c r="A2881">
        <v>4625</v>
      </c>
      <c r="B2881" t="s">
        <v>8129</v>
      </c>
      <c r="C2881" t="s">
        <v>8130</v>
      </c>
      <c r="D2881" t="s">
        <v>8131</v>
      </c>
      <c r="E2881" t="s">
        <v>399</v>
      </c>
      <c r="F2881" t="s">
        <v>615</v>
      </c>
      <c r="G2881" t="s">
        <v>8132</v>
      </c>
      <c r="H2881">
        <v>1976</v>
      </c>
      <c r="I2881" t="s">
        <v>15440</v>
      </c>
      <c r="J2881" t="s">
        <v>48</v>
      </c>
      <c r="K2881" t="s">
        <v>13251</v>
      </c>
      <c r="L2881">
        <v>0</v>
      </c>
      <c r="M2881">
        <v>4</v>
      </c>
      <c r="N2881" t="s">
        <v>49</v>
      </c>
      <c r="O2881" t="s">
        <v>50</v>
      </c>
      <c r="P2881">
        <v>0</v>
      </c>
      <c r="Q2881" t="s">
        <v>51</v>
      </c>
      <c r="R2881" t="s">
        <v>51</v>
      </c>
      <c r="S2881" t="s">
        <v>14242</v>
      </c>
      <c r="T2881">
        <v>15.825259178248867</v>
      </c>
      <c r="U2881">
        <v>295.60000000000002</v>
      </c>
      <c r="V2881" t="s">
        <v>15172</v>
      </c>
      <c r="W2881" t="s">
        <v>15172</v>
      </c>
      <c r="X2881" t="s">
        <v>13243</v>
      </c>
      <c r="Y2881" s="102">
        <v>45993.385736689816</v>
      </c>
    </row>
    <row r="2882" spans="1:25" x14ac:dyDescent="0.25">
      <c r="A2882">
        <v>4626</v>
      </c>
      <c r="B2882" t="s">
        <v>8133</v>
      </c>
      <c r="C2882" t="s">
        <v>8134</v>
      </c>
      <c r="D2882" t="s">
        <v>8131</v>
      </c>
      <c r="E2882" t="s">
        <v>399</v>
      </c>
      <c r="F2882" t="s">
        <v>615</v>
      </c>
      <c r="G2882" t="s">
        <v>8135</v>
      </c>
      <c r="H2882">
        <v>1936</v>
      </c>
      <c r="I2882" t="s">
        <v>15489</v>
      </c>
      <c r="J2882" t="s">
        <v>48</v>
      </c>
      <c r="K2882" t="s">
        <v>13251</v>
      </c>
      <c r="L2882">
        <v>0</v>
      </c>
      <c r="M2882">
        <v>2</v>
      </c>
      <c r="N2882" t="s">
        <v>73</v>
      </c>
      <c r="O2882" t="s">
        <v>475</v>
      </c>
      <c r="P2882">
        <v>4</v>
      </c>
      <c r="Q2882" t="s">
        <v>73</v>
      </c>
      <c r="R2882" t="s">
        <v>50</v>
      </c>
      <c r="S2882" t="s">
        <v>14242</v>
      </c>
      <c r="T2882">
        <v>18.519974243531014</v>
      </c>
      <c r="U2882">
        <v>544.9</v>
      </c>
      <c r="V2882" t="s">
        <v>15172</v>
      </c>
      <c r="W2882" t="s">
        <v>15172</v>
      </c>
      <c r="X2882" t="s">
        <v>13243</v>
      </c>
      <c r="Y2882" s="102">
        <v>45993.385736689816</v>
      </c>
    </row>
    <row r="2883" spans="1:25" x14ac:dyDescent="0.25">
      <c r="A2883">
        <v>4627</v>
      </c>
      <c r="B2883" t="s">
        <v>8136</v>
      </c>
      <c r="C2883" t="s">
        <v>8137</v>
      </c>
      <c r="D2883" t="s">
        <v>7219</v>
      </c>
      <c r="E2883" t="s">
        <v>1292</v>
      </c>
      <c r="F2883" t="s">
        <v>1798</v>
      </c>
      <c r="G2883" t="s">
        <v>8138</v>
      </c>
      <c r="H2883">
        <v>1970</v>
      </c>
      <c r="I2883" t="s">
        <v>15450</v>
      </c>
      <c r="J2883" t="s">
        <v>928</v>
      </c>
      <c r="K2883" t="s">
        <v>13254</v>
      </c>
      <c r="L2883">
        <v>2</v>
      </c>
      <c r="M2883">
        <v>1</v>
      </c>
      <c r="N2883" t="s">
        <v>59</v>
      </c>
      <c r="O2883" t="s">
        <v>50</v>
      </c>
      <c r="P2883">
        <v>0</v>
      </c>
      <c r="Q2883" t="s">
        <v>51</v>
      </c>
      <c r="R2883" t="s">
        <v>51</v>
      </c>
      <c r="S2883" t="s">
        <v>14601</v>
      </c>
      <c r="T2883">
        <v>25.999768291898452</v>
      </c>
      <c r="U2883">
        <v>24</v>
      </c>
      <c r="V2883" t="s">
        <v>15481</v>
      </c>
      <c r="W2883" t="s">
        <v>15481</v>
      </c>
      <c r="X2883" t="s">
        <v>13243</v>
      </c>
      <c r="Y2883" s="102">
        <v>45993.385736689816</v>
      </c>
    </row>
    <row r="2884" spans="1:25" x14ac:dyDescent="0.25">
      <c r="A2884">
        <v>4628</v>
      </c>
      <c r="B2884" t="s">
        <v>8139</v>
      </c>
      <c r="C2884" t="s">
        <v>8140</v>
      </c>
      <c r="D2884" t="s">
        <v>8141</v>
      </c>
      <c r="E2884" t="s">
        <v>1292</v>
      </c>
      <c r="F2884" t="s">
        <v>1798</v>
      </c>
      <c r="G2884" t="s">
        <v>8138</v>
      </c>
      <c r="H2884">
        <v>1986</v>
      </c>
      <c r="I2884" t="s">
        <v>15440</v>
      </c>
      <c r="J2884" t="s">
        <v>2211</v>
      </c>
      <c r="K2884" t="s">
        <v>13256</v>
      </c>
      <c r="L2884">
        <v>0</v>
      </c>
      <c r="M2884">
        <v>1</v>
      </c>
      <c r="N2884" t="s">
        <v>49</v>
      </c>
      <c r="O2884" t="s">
        <v>479</v>
      </c>
      <c r="P2884">
        <v>0</v>
      </c>
      <c r="Q2884" t="s">
        <v>51</v>
      </c>
      <c r="R2884" t="s">
        <v>51</v>
      </c>
      <c r="S2884" t="s">
        <v>14602</v>
      </c>
      <c r="T2884">
        <v>8.7519017470653573</v>
      </c>
      <c r="U2884">
        <v>68</v>
      </c>
      <c r="V2884" t="s">
        <v>15481</v>
      </c>
      <c r="W2884" t="s">
        <v>15481</v>
      </c>
      <c r="X2884" t="s">
        <v>13243</v>
      </c>
      <c r="Y2884" s="102">
        <v>45993.385736689816</v>
      </c>
    </row>
    <row r="2885" spans="1:25" x14ac:dyDescent="0.25">
      <c r="A2885">
        <v>4629</v>
      </c>
      <c r="B2885" t="s">
        <v>8142</v>
      </c>
      <c r="C2885" t="s">
        <v>8143</v>
      </c>
      <c r="D2885" t="s">
        <v>8144</v>
      </c>
      <c r="E2885" t="s">
        <v>1292</v>
      </c>
      <c r="F2885" t="s">
        <v>1798</v>
      </c>
      <c r="G2885" t="s">
        <v>8145</v>
      </c>
      <c r="H2885">
        <v>1925</v>
      </c>
      <c r="I2885" t="s">
        <v>15450</v>
      </c>
      <c r="J2885" t="s">
        <v>48</v>
      </c>
      <c r="K2885" t="s">
        <v>13344</v>
      </c>
      <c r="L2885">
        <v>1</v>
      </c>
      <c r="M2885">
        <v>1</v>
      </c>
      <c r="N2885" t="s">
        <v>59</v>
      </c>
      <c r="O2885" t="s">
        <v>2278</v>
      </c>
      <c r="P2885">
        <v>2</v>
      </c>
      <c r="Q2885" t="s">
        <v>59</v>
      </c>
      <c r="R2885" t="s">
        <v>50</v>
      </c>
      <c r="S2885" t="s">
        <v>14603</v>
      </c>
      <c r="T2885">
        <v>11.180204325126232</v>
      </c>
      <c r="U2885">
        <v>102</v>
      </c>
      <c r="V2885" t="s">
        <v>15481</v>
      </c>
      <c r="W2885" t="s">
        <v>15481</v>
      </c>
      <c r="X2885" t="s">
        <v>13243</v>
      </c>
      <c r="Y2885" s="102">
        <v>45993.385736689816</v>
      </c>
    </row>
    <row r="2886" spans="1:25" x14ac:dyDescent="0.25">
      <c r="A2886">
        <v>4630</v>
      </c>
      <c r="B2886" t="s">
        <v>8146</v>
      </c>
      <c r="C2886" t="s">
        <v>8147</v>
      </c>
      <c r="D2886" t="s">
        <v>3186</v>
      </c>
      <c r="E2886" t="s">
        <v>1292</v>
      </c>
      <c r="F2886" t="s">
        <v>1798</v>
      </c>
      <c r="G2886" t="s">
        <v>8148</v>
      </c>
      <c r="H2886">
        <v>1979</v>
      </c>
      <c r="I2886" t="s">
        <v>15450</v>
      </c>
      <c r="J2886" t="s">
        <v>928</v>
      </c>
      <c r="K2886" t="s">
        <v>13254</v>
      </c>
      <c r="L2886">
        <v>4</v>
      </c>
      <c r="M2886">
        <v>2</v>
      </c>
      <c r="N2886" t="s">
        <v>928</v>
      </c>
      <c r="O2886" t="s">
        <v>50</v>
      </c>
      <c r="P2886">
        <v>0</v>
      </c>
      <c r="Q2886" t="s">
        <v>51</v>
      </c>
      <c r="R2886" t="s">
        <v>51</v>
      </c>
      <c r="S2886" t="s">
        <v>14604</v>
      </c>
      <c r="T2886">
        <v>3.0829767467122839</v>
      </c>
      <c r="U2886">
        <v>29</v>
      </c>
      <c r="V2886" t="s">
        <v>15481</v>
      </c>
      <c r="W2886" t="s">
        <v>15481</v>
      </c>
      <c r="X2886" t="s">
        <v>13243</v>
      </c>
      <c r="Y2886" s="102">
        <v>45993.385736689816</v>
      </c>
    </row>
    <row r="2887" spans="1:25" x14ac:dyDescent="0.25">
      <c r="A2887">
        <v>4631</v>
      </c>
      <c r="B2887" t="s">
        <v>8149</v>
      </c>
      <c r="C2887" t="s">
        <v>8150</v>
      </c>
      <c r="D2887" t="s">
        <v>3186</v>
      </c>
      <c r="E2887" t="s">
        <v>1292</v>
      </c>
      <c r="F2887" t="s">
        <v>1798</v>
      </c>
      <c r="G2887" t="s">
        <v>8151</v>
      </c>
      <c r="H2887">
        <v>1978</v>
      </c>
      <c r="I2887" t="s">
        <v>15450</v>
      </c>
      <c r="J2887" t="s">
        <v>2218</v>
      </c>
      <c r="K2887" t="s">
        <v>13254</v>
      </c>
      <c r="L2887">
        <v>2</v>
      </c>
      <c r="M2887">
        <v>1</v>
      </c>
      <c r="N2887" t="s">
        <v>59</v>
      </c>
      <c r="O2887" t="s">
        <v>50</v>
      </c>
      <c r="P2887">
        <v>0</v>
      </c>
      <c r="Q2887" t="s">
        <v>51</v>
      </c>
      <c r="R2887" t="s">
        <v>51</v>
      </c>
      <c r="S2887" t="s">
        <v>14604</v>
      </c>
      <c r="T2887">
        <v>5.0293998038530487</v>
      </c>
      <c r="U2887">
        <v>53</v>
      </c>
      <c r="V2887" t="s">
        <v>15481</v>
      </c>
      <c r="W2887" t="s">
        <v>15481</v>
      </c>
      <c r="X2887" t="s">
        <v>13243</v>
      </c>
      <c r="Y2887" s="102">
        <v>45993.385736689816</v>
      </c>
    </row>
    <row r="2888" spans="1:25" x14ac:dyDescent="0.25">
      <c r="A2888">
        <v>4634</v>
      </c>
      <c r="B2888" t="s">
        <v>8152</v>
      </c>
      <c r="C2888" t="s">
        <v>8153</v>
      </c>
      <c r="D2888" t="s">
        <v>7649</v>
      </c>
      <c r="E2888" t="s">
        <v>1292</v>
      </c>
      <c r="F2888" t="s">
        <v>1798</v>
      </c>
      <c r="G2888" t="s">
        <v>8154</v>
      </c>
      <c r="H2888">
        <v>1955</v>
      </c>
      <c r="I2888" t="s">
        <v>15450</v>
      </c>
      <c r="J2888" t="s">
        <v>928</v>
      </c>
      <c r="K2888" t="s">
        <v>13344</v>
      </c>
      <c r="L2888">
        <v>4</v>
      </c>
      <c r="M2888">
        <v>1</v>
      </c>
      <c r="N2888" t="s">
        <v>59</v>
      </c>
      <c r="O2888" t="s">
        <v>50</v>
      </c>
      <c r="P2888">
        <v>0</v>
      </c>
      <c r="Q2888" t="s">
        <v>51</v>
      </c>
      <c r="R2888" t="s">
        <v>51</v>
      </c>
      <c r="S2888" t="s">
        <v>14605</v>
      </c>
      <c r="T2888">
        <v>2.8040706546076684</v>
      </c>
      <c r="U2888">
        <v>32</v>
      </c>
      <c r="V2888" t="s">
        <v>15481</v>
      </c>
      <c r="W2888" t="s">
        <v>15481</v>
      </c>
      <c r="X2888" t="s">
        <v>13243</v>
      </c>
      <c r="Y2888" s="102">
        <v>45993.385736689816</v>
      </c>
    </row>
    <row r="2889" spans="1:25" x14ac:dyDescent="0.25">
      <c r="A2889">
        <v>4635</v>
      </c>
      <c r="B2889" t="s">
        <v>8155</v>
      </c>
      <c r="C2889" t="s">
        <v>8156</v>
      </c>
      <c r="D2889" t="s">
        <v>8157</v>
      </c>
      <c r="E2889" t="s">
        <v>1292</v>
      </c>
      <c r="F2889" t="s">
        <v>1798</v>
      </c>
      <c r="G2889" t="s">
        <v>8158</v>
      </c>
      <c r="H2889">
        <v>1976</v>
      </c>
      <c r="I2889" t="s">
        <v>15440</v>
      </c>
      <c r="J2889" t="s">
        <v>48</v>
      </c>
      <c r="K2889" t="s">
        <v>13251</v>
      </c>
      <c r="L2889">
        <v>0</v>
      </c>
      <c r="M2889">
        <v>4</v>
      </c>
      <c r="N2889" t="s">
        <v>49</v>
      </c>
      <c r="O2889" t="s">
        <v>50</v>
      </c>
      <c r="P2889">
        <v>0</v>
      </c>
      <c r="Q2889" t="s">
        <v>51</v>
      </c>
      <c r="R2889" t="s">
        <v>51</v>
      </c>
      <c r="S2889" t="s">
        <v>14606</v>
      </c>
      <c r="T2889">
        <v>1.8276846457608034</v>
      </c>
      <c r="U2889">
        <v>281.89999999999998</v>
      </c>
      <c r="V2889" t="s">
        <v>15172</v>
      </c>
      <c r="W2889" t="s">
        <v>15172</v>
      </c>
      <c r="X2889" t="s">
        <v>13243</v>
      </c>
      <c r="Y2889" s="102">
        <v>45993.385736689816</v>
      </c>
    </row>
    <row r="2890" spans="1:25" x14ac:dyDescent="0.25">
      <c r="A2890">
        <v>4637</v>
      </c>
      <c r="B2890" t="s">
        <v>8160</v>
      </c>
      <c r="C2890" t="s">
        <v>8161</v>
      </c>
      <c r="D2890" t="s">
        <v>8162</v>
      </c>
      <c r="E2890" t="s">
        <v>1292</v>
      </c>
      <c r="F2890" t="s">
        <v>1798</v>
      </c>
      <c r="G2890" t="s">
        <v>8163</v>
      </c>
      <c r="H2890">
        <v>1963</v>
      </c>
      <c r="I2890" t="s">
        <v>15470</v>
      </c>
      <c r="J2890" t="s">
        <v>48</v>
      </c>
      <c r="K2890" t="s">
        <v>13254</v>
      </c>
      <c r="L2890">
        <v>0.5</v>
      </c>
      <c r="M2890">
        <v>4</v>
      </c>
      <c r="N2890" t="s">
        <v>49</v>
      </c>
      <c r="O2890" t="s">
        <v>50</v>
      </c>
      <c r="P2890">
        <v>0</v>
      </c>
      <c r="Q2890" t="s">
        <v>51</v>
      </c>
      <c r="R2890" t="s">
        <v>51</v>
      </c>
      <c r="S2890" t="s">
        <v>14607</v>
      </c>
      <c r="T2890">
        <v>0.48894750940239562</v>
      </c>
      <c r="U2890">
        <v>256.89999999999998</v>
      </c>
      <c r="V2890" t="s">
        <v>15172</v>
      </c>
      <c r="W2890" t="s">
        <v>15172</v>
      </c>
      <c r="X2890" t="s">
        <v>13242</v>
      </c>
      <c r="Y2890" s="102">
        <v>45993.385736689816</v>
      </c>
    </row>
    <row r="2891" spans="1:25" x14ac:dyDescent="0.25">
      <c r="A2891">
        <v>4639</v>
      </c>
      <c r="B2891" t="s">
        <v>8164</v>
      </c>
      <c r="C2891" t="s">
        <v>8165</v>
      </c>
      <c r="D2891" t="s">
        <v>7298</v>
      </c>
      <c r="E2891" t="s">
        <v>1292</v>
      </c>
      <c r="F2891" t="s">
        <v>1798</v>
      </c>
      <c r="G2891" t="s">
        <v>8166</v>
      </c>
      <c r="H2891">
        <v>1933</v>
      </c>
      <c r="I2891" t="s">
        <v>15489</v>
      </c>
      <c r="J2891" t="s">
        <v>928</v>
      </c>
      <c r="K2891" t="s">
        <v>13254</v>
      </c>
      <c r="L2891">
        <v>11</v>
      </c>
      <c r="M2891">
        <v>1</v>
      </c>
      <c r="N2891" t="s">
        <v>928</v>
      </c>
      <c r="O2891" t="s">
        <v>50</v>
      </c>
      <c r="P2891">
        <v>0</v>
      </c>
      <c r="Q2891" t="s">
        <v>51</v>
      </c>
      <c r="R2891" t="s">
        <v>51</v>
      </c>
      <c r="S2891" t="s">
        <v>14419</v>
      </c>
      <c r="T2891">
        <v>0.49647415424847158</v>
      </c>
      <c r="U2891">
        <v>26</v>
      </c>
      <c r="V2891" t="s">
        <v>15172</v>
      </c>
      <c r="W2891" t="s">
        <v>15172</v>
      </c>
      <c r="X2891" t="s">
        <v>13243</v>
      </c>
      <c r="Y2891" s="102">
        <v>45993.385736689816</v>
      </c>
    </row>
    <row r="2892" spans="1:25" x14ac:dyDescent="0.25">
      <c r="A2892">
        <v>4640</v>
      </c>
      <c r="B2892" t="s">
        <v>8167</v>
      </c>
      <c r="C2892" t="s">
        <v>8168</v>
      </c>
      <c r="D2892" t="s">
        <v>7298</v>
      </c>
      <c r="E2892" t="s">
        <v>1292</v>
      </c>
      <c r="F2892" t="s">
        <v>1798</v>
      </c>
      <c r="G2892" t="s">
        <v>8169</v>
      </c>
      <c r="H2892">
        <v>1933</v>
      </c>
      <c r="I2892" t="s">
        <v>15489</v>
      </c>
      <c r="J2892" t="s">
        <v>928</v>
      </c>
      <c r="K2892" t="s">
        <v>13254</v>
      </c>
      <c r="L2892">
        <v>18</v>
      </c>
      <c r="M2892">
        <v>1</v>
      </c>
      <c r="N2892" t="s">
        <v>928</v>
      </c>
      <c r="O2892" t="s">
        <v>50</v>
      </c>
      <c r="P2892">
        <v>0</v>
      </c>
      <c r="Q2892" t="s">
        <v>51</v>
      </c>
      <c r="R2892" t="s">
        <v>51</v>
      </c>
      <c r="S2892" t="s">
        <v>14419</v>
      </c>
      <c r="T2892">
        <v>1.6928743035190954</v>
      </c>
      <c r="U2892">
        <v>19.899999999999999</v>
      </c>
      <c r="V2892" t="s">
        <v>15172</v>
      </c>
      <c r="W2892" t="s">
        <v>15172</v>
      </c>
      <c r="X2892" t="s">
        <v>13243</v>
      </c>
      <c r="Y2892" s="102">
        <v>45993.385736689816</v>
      </c>
    </row>
    <row r="2893" spans="1:25" x14ac:dyDescent="0.25">
      <c r="A2893">
        <v>4641</v>
      </c>
      <c r="B2893" t="s">
        <v>8170</v>
      </c>
      <c r="C2893" t="s">
        <v>8159</v>
      </c>
      <c r="D2893" t="s">
        <v>7298</v>
      </c>
      <c r="E2893" t="s">
        <v>1292</v>
      </c>
      <c r="F2893" t="s">
        <v>1798</v>
      </c>
      <c r="G2893" t="s">
        <v>8171</v>
      </c>
      <c r="H2893">
        <v>1933</v>
      </c>
      <c r="I2893" t="s">
        <v>15489</v>
      </c>
      <c r="J2893" t="s">
        <v>928</v>
      </c>
      <c r="K2893" t="s">
        <v>13254</v>
      </c>
      <c r="L2893">
        <v>16</v>
      </c>
      <c r="M2893">
        <v>1</v>
      </c>
      <c r="N2893" t="s">
        <v>928</v>
      </c>
      <c r="O2893" t="s">
        <v>50</v>
      </c>
      <c r="P2893">
        <v>0</v>
      </c>
      <c r="Q2893" t="s">
        <v>51</v>
      </c>
      <c r="R2893" t="s">
        <v>51</v>
      </c>
      <c r="S2893" t="s">
        <v>14419</v>
      </c>
      <c r="T2893">
        <v>2.0278198039270778</v>
      </c>
      <c r="U2893">
        <v>20</v>
      </c>
      <c r="V2893" t="s">
        <v>15172</v>
      </c>
      <c r="W2893" t="s">
        <v>15172</v>
      </c>
      <c r="X2893" t="s">
        <v>13243</v>
      </c>
      <c r="Y2893" s="102">
        <v>45993.385736689816</v>
      </c>
    </row>
    <row r="2894" spans="1:25" x14ac:dyDescent="0.25">
      <c r="A2894">
        <v>4642</v>
      </c>
      <c r="B2894" t="s">
        <v>8172</v>
      </c>
      <c r="C2894" t="s">
        <v>8173</v>
      </c>
      <c r="D2894" t="s">
        <v>7298</v>
      </c>
      <c r="E2894" t="s">
        <v>1292</v>
      </c>
      <c r="F2894" t="s">
        <v>1798</v>
      </c>
      <c r="G2894" t="s">
        <v>8145</v>
      </c>
      <c r="H2894">
        <v>1933</v>
      </c>
      <c r="I2894" t="s">
        <v>15489</v>
      </c>
      <c r="J2894" t="s">
        <v>928</v>
      </c>
      <c r="K2894" t="s">
        <v>13254</v>
      </c>
      <c r="L2894">
        <v>10</v>
      </c>
      <c r="M2894">
        <v>3</v>
      </c>
      <c r="N2894" t="s">
        <v>928</v>
      </c>
      <c r="O2894" t="s">
        <v>50</v>
      </c>
      <c r="P2894">
        <v>0</v>
      </c>
      <c r="Q2894" t="s">
        <v>51</v>
      </c>
      <c r="R2894" t="s">
        <v>51</v>
      </c>
      <c r="S2894" t="s">
        <v>14419</v>
      </c>
      <c r="T2894">
        <v>3.3199423182007215</v>
      </c>
      <c r="U2894">
        <v>57.6</v>
      </c>
      <c r="V2894" t="s">
        <v>15172</v>
      </c>
      <c r="W2894" t="s">
        <v>15172</v>
      </c>
      <c r="X2894" t="s">
        <v>13243</v>
      </c>
      <c r="Y2894" s="102">
        <v>45993.385736689816</v>
      </c>
    </row>
    <row r="2895" spans="1:25" x14ac:dyDescent="0.25">
      <c r="A2895">
        <v>4643</v>
      </c>
      <c r="B2895" t="s">
        <v>8174</v>
      </c>
      <c r="C2895" t="s">
        <v>2992</v>
      </c>
      <c r="D2895" t="s">
        <v>7298</v>
      </c>
      <c r="E2895" t="s">
        <v>1292</v>
      </c>
      <c r="F2895" t="s">
        <v>1798</v>
      </c>
      <c r="G2895" t="s">
        <v>8145</v>
      </c>
      <c r="H2895">
        <v>1933</v>
      </c>
      <c r="I2895" t="s">
        <v>15489</v>
      </c>
      <c r="J2895" t="s">
        <v>928</v>
      </c>
      <c r="K2895" t="s">
        <v>13254</v>
      </c>
      <c r="L2895">
        <v>12</v>
      </c>
      <c r="M2895">
        <v>2</v>
      </c>
      <c r="N2895" t="s">
        <v>928</v>
      </c>
      <c r="O2895" t="s">
        <v>50</v>
      </c>
      <c r="P2895">
        <v>0</v>
      </c>
      <c r="Q2895" t="s">
        <v>51</v>
      </c>
      <c r="R2895" t="s">
        <v>51</v>
      </c>
      <c r="S2895" t="s">
        <v>14419</v>
      </c>
      <c r="T2895">
        <v>3.7985131279769395</v>
      </c>
      <c r="U2895">
        <v>39</v>
      </c>
      <c r="V2895" t="s">
        <v>15172</v>
      </c>
      <c r="W2895" t="s">
        <v>15172</v>
      </c>
      <c r="X2895" t="s">
        <v>13243</v>
      </c>
      <c r="Y2895" s="102">
        <v>45993.385736689816</v>
      </c>
    </row>
    <row r="2896" spans="1:25" x14ac:dyDescent="0.25">
      <c r="A2896">
        <v>4644</v>
      </c>
      <c r="B2896" t="s">
        <v>8175</v>
      </c>
      <c r="C2896" t="s">
        <v>8176</v>
      </c>
      <c r="D2896" t="s">
        <v>7298</v>
      </c>
      <c r="E2896" t="s">
        <v>1292</v>
      </c>
      <c r="F2896" t="s">
        <v>1798</v>
      </c>
      <c r="G2896" t="s">
        <v>8177</v>
      </c>
      <c r="H2896">
        <v>2015</v>
      </c>
      <c r="I2896" t="s">
        <v>15441</v>
      </c>
      <c r="J2896" t="s">
        <v>2211</v>
      </c>
      <c r="K2896" t="s">
        <v>13254</v>
      </c>
      <c r="L2896">
        <v>4</v>
      </c>
      <c r="M2896">
        <v>3</v>
      </c>
      <c r="N2896" t="s">
        <v>49</v>
      </c>
      <c r="O2896" t="s">
        <v>479</v>
      </c>
      <c r="P2896">
        <v>0</v>
      </c>
      <c r="Q2896" t="s">
        <v>51</v>
      </c>
      <c r="R2896" t="s">
        <v>51</v>
      </c>
      <c r="S2896" t="s">
        <v>14419</v>
      </c>
      <c r="T2896">
        <v>4.2780225860660739</v>
      </c>
      <c r="U2896">
        <v>105.8</v>
      </c>
      <c r="V2896" t="s">
        <v>15172</v>
      </c>
      <c r="W2896" t="s">
        <v>15172</v>
      </c>
      <c r="X2896" t="s">
        <v>13243</v>
      </c>
      <c r="Y2896" s="102">
        <v>45993.385736689816</v>
      </c>
    </row>
    <row r="2897" spans="1:25" x14ac:dyDescent="0.25">
      <c r="A2897">
        <v>4645</v>
      </c>
      <c r="B2897" t="s">
        <v>8178</v>
      </c>
      <c r="C2897" t="s">
        <v>8179</v>
      </c>
      <c r="D2897" t="s">
        <v>7298</v>
      </c>
      <c r="E2897" t="s">
        <v>1292</v>
      </c>
      <c r="F2897" t="s">
        <v>1798</v>
      </c>
      <c r="G2897" t="s">
        <v>8180</v>
      </c>
      <c r="H2897">
        <v>1933</v>
      </c>
      <c r="I2897" t="s">
        <v>15489</v>
      </c>
      <c r="J2897" t="s">
        <v>928</v>
      </c>
      <c r="K2897" t="s">
        <v>13254</v>
      </c>
      <c r="L2897">
        <v>10</v>
      </c>
      <c r="M2897">
        <v>2</v>
      </c>
      <c r="N2897" t="s">
        <v>928</v>
      </c>
      <c r="O2897" t="s">
        <v>50</v>
      </c>
      <c r="P2897">
        <v>0</v>
      </c>
      <c r="Q2897" t="s">
        <v>51</v>
      </c>
      <c r="R2897" t="s">
        <v>51</v>
      </c>
      <c r="S2897" t="s">
        <v>14419</v>
      </c>
      <c r="T2897">
        <v>4.8080545279395368</v>
      </c>
      <c r="U2897">
        <v>39</v>
      </c>
      <c r="V2897" t="s">
        <v>15172</v>
      </c>
      <c r="W2897" t="s">
        <v>15172</v>
      </c>
      <c r="X2897" t="s">
        <v>13243</v>
      </c>
      <c r="Y2897" s="102">
        <v>45993.385736689816</v>
      </c>
    </row>
    <row r="2898" spans="1:25" x14ac:dyDescent="0.25">
      <c r="A2898">
        <v>4647</v>
      </c>
      <c r="B2898" t="s">
        <v>8181</v>
      </c>
      <c r="C2898" t="s">
        <v>8182</v>
      </c>
      <c r="D2898" t="s">
        <v>7298</v>
      </c>
      <c r="E2898" t="s">
        <v>1292</v>
      </c>
      <c r="F2898" t="s">
        <v>1798</v>
      </c>
      <c r="G2898" t="s">
        <v>8183</v>
      </c>
      <c r="H2898">
        <v>2011</v>
      </c>
      <c r="I2898" t="s">
        <v>15441</v>
      </c>
      <c r="J2898" t="s">
        <v>2211</v>
      </c>
      <c r="K2898" t="s">
        <v>13254</v>
      </c>
      <c r="L2898">
        <v>4</v>
      </c>
      <c r="M2898">
        <v>1</v>
      </c>
      <c r="N2898" t="s">
        <v>49</v>
      </c>
      <c r="O2898" t="s">
        <v>50</v>
      </c>
      <c r="P2898">
        <v>0</v>
      </c>
      <c r="Q2898" t="s">
        <v>51</v>
      </c>
      <c r="R2898" t="s">
        <v>51</v>
      </c>
      <c r="S2898" t="s">
        <v>14419</v>
      </c>
      <c r="T2898">
        <v>8.2636664116824221</v>
      </c>
      <c r="U2898">
        <v>110.9</v>
      </c>
      <c r="V2898" t="s">
        <v>15172</v>
      </c>
      <c r="W2898" t="s">
        <v>15172</v>
      </c>
      <c r="X2898" t="s">
        <v>13243</v>
      </c>
      <c r="Y2898" s="102">
        <v>45993.385736689816</v>
      </c>
    </row>
    <row r="2899" spans="1:25" x14ac:dyDescent="0.25">
      <c r="A2899">
        <v>4648</v>
      </c>
      <c r="B2899" t="s">
        <v>8184</v>
      </c>
      <c r="C2899" t="s">
        <v>8185</v>
      </c>
      <c r="D2899" t="s">
        <v>7298</v>
      </c>
      <c r="E2899" t="s">
        <v>1292</v>
      </c>
      <c r="F2899" t="s">
        <v>1798</v>
      </c>
      <c r="G2899" t="s">
        <v>8186</v>
      </c>
      <c r="H2899">
        <v>1933</v>
      </c>
      <c r="I2899" t="s">
        <v>15489</v>
      </c>
      <c r="J2899" t="s">
        <v>928</v>
      </c>
      <c r="K2899" t="s">
        <v>13254</v>
      </c>
      <c r="L2899">
        <v>11</v>
      </c>
      <c r="M2899">
        <v>1</v>
      </c>
      <c r="N2899" t="s">
        <v>928</v>
      </c>
      <c r="O2899" t="s">
        <v>50</v>
      </c>
      <c r="P2899">
        <v>0</v>
      </c>
      <c r="Q2899" t="s">
        <v>51</v>
      </c>
      <c r="R2899" t="s">
        <v>51</v>
      </c>
      <c r="S2899" t="s">
        <v>14419</v>
      </c>
      <c r="T2899">
        <v>9.3671797249389357</v>
      </c>
      <c r="U2899">
        <v>19.8</v>
      </c>
      <c r="V2899" t="s">
        <v>15172</v>
      </c>
      <c r="W2899" t="s">
        <v>15172</v>
      </c>
      <c r="X2899" t="s">
        <v>13243</v>
      </c>
      <c r="Y2899" s="102">
        <v>45993.385736689816</v>
      </c>
    </row>
    <row r="2900" spans="1:25" x14ac:dyDescent="0.25">
      <c r="A2900">
        <v>4649</v>
      </c>
      <c r="B2900" t="s">
        <v>8187</v>
      </c>
      <c r="C2900" t="s">
        <v>8188</v>
      </c>
      <c r="D2900" t="s">
        <v>7298</v>
      </c>
      <c r="E2900" t="s">
        <v>1292</v>
      </c>
      <c r="F2900" t="s">
        <v>1798</v>
      </c>
      <c r="G2900" t="s">
        <v>8186</v>
      </c>
      <c r="H2900">
        <v>1933</v>
      </c>
      <c r="I2900" t="s">
        <v>15489</v>
      </c>
      <c r="J2900" t="s">
        <v>928</v>
      </c>
      <c r="K2900" t="s">
        <v>13254</v>
      </c>
      <c r="L2900">
        <v>12</v>
      </c>
      <c r="M2900">
        <v>3</v>
      </c>
      <c r="N2900" t="s">
        <v>928</v>
      </c>
      <c r="O2900" t="s">
        <v>50</v>
      </c>
      <c r="P2900">
        <v>0</v>
      </c>
      <c r="Q2900" t="s">
        <v>51</v>
      </c>
      <c r="R2900" t="s">
        <v>51</v>
      </c>
      <c r="S2900" t="s">
        <v>14419</v>
      </c>
      <c r="T2900">
        <v>9.8461698873828283</v>
      </c>
      <c r="U2900">
        <v>58.3</v>
      </c>
      <c r="V2900" t="s">
        <v>15172</v>
      </c>
      <c r="W2900" t="s">
        <v>15172</v>
      </c>
      <c r="X2900" t="s">
        <v>13243</v>
      </c>
      <c r="Y2900" s="102">
        <v>45993.385736689816</v>
      </c>
    </row>
    <row r="2901" spans="1:25" x14ac:dyDescent="0.25">
      <c r="A2901">
        <v>4650</v>
      </c>
      <c r="B2901" t="s">
        <v>8189</v>
      </c>
      <c r="C2901" t="s">
        <v>8190</v>
      </c>
      <c r="D2901" t="s">
        <v>7298</v>
      </c>
      <c r="E2901" t="s">
        <v>1292</v>
      </c>
      <c r="F2901" t="s">
        <v>1798</v>
      </c>
      <c r="G2901" t="s">
        <v>8191</v>
      </c>
      <c r="H2901">
        <v>1933</v>
      </c>
      <c r="I2901" t="s">
        <v>15489</v>
      </c>
      <c r="J2901" t="s">
        <v>928</v>
      </c>
      <c r="K2901" t="s">
        <v>13254</v>
      </c>
      <c r="L2901">
        <v>12</v>
      </c>
      <c r="M2901">
        <v>1</v>
      </c>
      <c r="N2901" t="s">
        <v>928</v>
      </c>
      <c r="O2901" t="s">
        <v>50</v>
      </c>
      <c r="P2901">
        <v>0</v>
      </c>
      <c r="Q2901" t="s">
        <v>51</v>
      </c>
      <c r="R2901" t="s">
        <v>51</v>
      </c>
      <c r="S2901" t="s">
        <v>14419</v>
      </c>
      <c r="T2901">
        <v>10.229598446700285</v>
      </c>
      <c r="U2901">
        <v>20.7</v>
      </c>
      <c r="V2901" t="s">
        <v>15172</v>
      </c>
      <c r="W2901" t="s">
        <v>15172</v>
      </c>
      <c r="X2901" t="s">
        <v>13243</v>
      </c>
      <c r="Y2901" s="102">
        <v>45993.385736689816</v>
      </c>
    </row>
    <row r="2902" spans="1:25" x14ac:dyDescent="0.25">
      <c r="A2902">
        <v>4652</v>
      </c>
      <c r="B2902" t="s">
        <v>8192</v>
      </c>
      <c r="C2902" t="s">
        <v>8193</v>
      </c>
      <c r="D2902" t="s">
        <v>15672</v>
      </c>
      <c r="E2902" t="s">
        <v>1292</v>
      </c>
      <c r="F2902" t="s">
        <v>1798</v>
      </c>
      <c r="G2902" t="s">
        <v>8194</v>
      </c>
      <c r="H2902">
        <v>1970</v>
      </c>
      <c r="I2902" t="s">
        <v>15450</v>
      </c>
      <c r="J2902" t="s">
        <v>928</v>
      </c>
      <c r="K2902" t="s">
        <v>13254</v>
      </c>
      <c r="L2902">
        <v>5</v>
      </c>
      <c r="M2902">
        <v>1</v>
      </c>
      <c r="N2902" t="s">
        <v>59</v>
      </c>
      <c r="O2902" t="s">
        <v>50</v>
      </c>
      <c r="P2902">
        <v>0</v>
      </c>
      <c r="Q2902" t="s">
        <v>51</v>
      </c>
      <c r="R2902" t="s">
        <v>51</v>
      </c>
      <c r="S2902" t="s">
        <v>14608</v>
      </c>
      <c r="T2902">
        <v>0.24118955214194535</v>
      </c>
      <c r="U2902">
        <v>26</v>
      </c>
      <c r="V2902" t="s">
        <v>15481</v>
      </c>
      <c r="W2902" t="s">
        <v>15481</v>
      </c>
      <c r="X2902" t="s">
        <v>13243</v>
      </c>
      <c r="Y2902" s="102">
        <v>45993.385736689816</v>
      </c>
    </row>
    <row r="2903" spans="1:25" x14ac:dyDescent="0.25">
      <c r="A2903">
        <v>4653</v>
      </c>
      <c r="B2903" t="s">
        <v>8195</v>
      </c>
      <c r="C2903" t="s">
        <v>2715</v>
      </c>
      <c r="D2903" t="s">
        <v>8196</v>
      </c>
      <c r="E2903" t="s">
        <v>1820</v>
      </c>
      <c r="F2903" t="s">
        <v>8197</v>
      </c>
      <c r="G2903" t="s">
        <v>8198</v>
      </c>
      <c r="H2903">
        <v>1950</v>
      </c>
      <c r="I2903" t="s">
        <v>15450</v>
      </c>
      <c r="J2903" t="s">
        <v>928</v>
      </c>
      <c r="K2903" t="s">
        <v>928</v>
      </c>
      <c r="L2903">
        <v>0</v>
      </c>
      <c r="M2903">
        <v>1</v>
      </c>
      <c r="N2903" t="s">
        <v>59</v>
      </c>
      <c r="O2903" t="s">
        <v>50</v>
      </c>
      <c r="P2903">
        <v>0</v>
      </c>
      <c r="Q2903" t="s">
        <v>51</v>
      </c>
      <c r="R2903" t="s">
        <v>51</v>
      </c>
      <c r="S2903" t="s">
        <v>14609</v>
      </c>
      <c r="T2903">
        <v>1.1097039638390069</v>
      </c>
      <c r="U2903">
        <v>40</v>
      </c>
      <c r="V2903" t="s">
        <v>15481</v>
      </c>
      <c r="W2903" t="s">
        <v>15481</v>
      </c>
      <c r="X2903" t="s">
        <v>13243</v>
      </c>
      <c r="Y2903" s="102">
        <v>45993.385736689816</v>
      </c>
    </row>
    <row r="2904" spans="1:25" x14ac:dyDescent="0.25">
      <c r="A2904">
        <v>4654</v>
      </c>
      <c r="B2904" t="s">
        <v>8199</v>
      </c>
      <c r="C2904" t="s">
        <v>8200</v>
      </c>
      <c r="D2904" t="s">
        <v>8196</v>
      </c>
      <c r="E2904" t="s">
        <v>1820</v>
      </c>
      <c r="F2904" t="s">
        <v>8197</v>
      </c>
      <c r="G2904" t="s">
        <v>8201</v>
      </c>
      <c r="H2904">
        <v>1960</v>
      </c>
      <c r="I2904" t="s">
        <v>15450</v>
      </c>
      <c r="J2904" t="s">
        <v>928</v>
      </c>
      <c r="K2904" t="s">
        <v>928</v>
      </c>
      <c r="L2904">
        <v>2.75</v>
      </c>
      <c r="M2904">
        <v>2</v>
      </c>
      <c r="N2904" t="s">
        <v>928</v>
      </c>
      <c r="O2904" t="s">
        <v>50</v>
      </c>
      <c r="P2904">
        <v>0</v>
      </c>
      <c r="Q2904" t="s">
        <v>51</v>
      </c>
      <c r="R2904" t="s">
        <v>51</v>
      </c>
      <c r="S2904" t="s">
        <v>14610</v>
      </c>
      <c r="T2904">
        <v>8.4962565642692081</v>
      </c>
      <c r="U2904">
        <v>47</v>
      </c>
      <c r="V2904" t="s">
        <v>15481</v>
      </c>
      <c r="W2904" t="s">
        <v>15481</v>
      </c>
      <c r="X2904" t="s">
        <v>13243</v>
      </c>
      <c r="Y2904" s="102">
        <v>45993.385736689816</v>
      </c>
    </row>
    <row r="2905" spans="1:25" x14ac:dyDescent="0.25">
      <c r="A2905">
        <v>4655</v>
      </c>
      <c r="B2905" t="s">
        <v>8202</v>
      </c>
      <c r="C2905" t="s">
        <v>8203</v>
      </c>
      <c r="D2905" t="s">
        <v>8196</v>
      </c>
      <c r="E2905" t="s">
        <v>1820</v>
      </c>
      <c r="F2905" t="s">
        <v>8197</v>
      </c>
      <c r="G2905" t="s">
        <v>8204</v>
      </c>
      <c r="H2905">
        <v>1973</v>
      </c>
      <c r="I2905" t="s">
        <v>15450</v>
      </c>
      <c r="J2905" t="s">
        <v>928</v>
      </c>
      <c r="K2905" t="s">
        <v>928</v>
      </c>
      <c r="L2905">
        <v>0</v>
      </c>
      <c r="M2905">
        <v>1</v>
      </c>
      <c r="N2905" t="s">
        <v>59</v>
      </c>
      <c r="O2905" t="s">
        <v>50</v>
      </c>
      <c r="P2905">
        <v>0</v>
      </c>
      <c r="Q2905" t="s">
        <v>51</v>
      </c>
      <c r="R2905" t="s">
        <v>51</v>
      </c>
      <c r="S2905" t="s">
        <v>14610</v>
      </c>
      <c r="T2905">
        <v>15.998814724159093</v>
      </c>
      <c r="U2905">
        <v>50</v>
      </c>
      <c r="V2905" t="s">
        <v>15481</v>
      </c>
      <c r="W2905" t="s">
        <v>15481</v>
      </c>
      <c r="X2905" t="s">
        <v>13243</v>
      </c>
      <c r="Y2905" s="102">
        <v>45993.385736689816</v>
      </c>
    </row>
    <row r="2906" spans="1:25" x14ac:dyDescent="0.25">
      <c r="A2906">
        <v>4656</v>
      </c>
      <c r="B2906" t="s">
        <v>8205</v>
      </c>
      <c r="C2906" t="s">
        <v>2931</v>
      </c>
      <c r="D2906" t="s">
        <v>8206</v>
      </c>
      <c r="E2906" t="s">
        <v>1820</v>
      </c>
      <c r="F2906" t="s">
        <v>8197</v>
      </c>
      <c r="G2906" t="s">
        <v>8207</v>
      </c>
      <c r="H2906">
        <v>2013</v>
      </c>
      <c r="I2906" t="s">
        <v>15441</v>
      </c>
      <c r="J2906" t="s">
        <v>2211</v>
      </c>
      <c r="K2906" t="s">
        <v>13251</v>
      </c>
      <c r="L2906">
        <v>0</v>
      </c>
      <c r="M2906">
        <v>2</v>
      </c>
      <c r="N2906" t="s">
        <v>49</v>
      </c>
      <c r="O2906" t="s">
        <v>479</v>
      </c>
      <c r="P2906">
        <v>0</v>
      </c>
      <c r="Q2906" t="s">
        <v>51</v>
      </c>
      <c r="R2906" t="s">
        <v>51</v>
      </c>
      <c r="S2906" t="s">
        <v>14610</v>
      </c>
      <c r="T2906">
        <v>19.792235181741049</v>
      </c>
      <c r="U2906">
        <v>219.3</v>
      </c>
      <c r="V2906" t="s">
        <v>15481</v>
      </c>
      <c r="W2906" t="s">
        <v>15481</v>
      </c>
      <c r="X2906" t="s">
        <v>13243</v>
      </c>
      <c r="Y2906" s="102">
        <v>45993.385736689816</v>
      </c>
    </row>
    <row r="2907" spans="1:25" x14ac:dyDescent="0.25">
      <c r="A2907">
        <v>4657</v>
      </c>
      <c r="B2907" t="s">
        <v>8208</v>
      </c>
      <c r="C2907" t="s">
        <v>8209</v>
      </c>
      <c r="D2907" t="s">
        <v>8210</v>
      </c>
      <c r="E2907" t="s">
        <v>1820</v>
      </c>
      <c r="F2907" t="s">
        <v>8197</v>
      </c>
      <c r="G2907" t="s">
        <v>8211</v>
      </c>
      <c r="H2907">
        <v>1960</v>
      </c>
      <c r="I2907" t="s">
        <v>15450</v>
      </c>
      <c r="J2907" t="s">
        <v>928</v>
      </c>
      <c r="K2907" t="s">
        <v>928</v>
      </c>
      <c r="L2907">
        <v>3</v>
      </c>
      <c r="M2907">
        <v>1</v>
      </c>
      <c r="N2907" t="s">
        <v>928</v>
      </c>
      <c r="O2907" t="s">
        <v>50</v>
      </c>
      <c r="P2907">
        <v>0</v>
      </c>
      <c r="Q2907" t="s">
        <v>51</v>
      </c>
      <c r="R2907" t="s">
        <v>51</v>
      </c>
      <c r="S2907" t="s">
        <v>14611</v>
      </c>
      <c r="T2907">
        <v>16.321953193668151</v>
      </c>
      <c r="U2907">
        <v>28</v>
      </c>
      <c r="V2907" t="s">
        <v>15481</v>
      </c>
      <c r="W2907" t="s">
        <v>15481</v>
      </c>
      <c r="X2907" t="s">
        <v>13243</v>
      </c>
      <c r="Y2907" s="102">
        <v>45993.385736689816</v>
      </c>
    </row>
    <row r="2908" spans="1:25" x14ac:dyDescent="0.25">
      <c r="A2908">
        <v>4658</v>
      </c>
      <c r="B2908" t="s">
        <v>8212</v>
      </c>
      <c r="C2908" t="s">
        <v>8213</v>
      </c>
      <c r="D2908" t="s">
        <v>2243</v>
      </c>
      <c r="E2908" t="s">
        <v>1820</v>
      </c>
      <c r="F2908" t="s">
        <v>8197</v>
      </c>
      <c r="G2908" t="s">
        <v>8214</v>
      </c>
      <c r="H2908">
        <v>2000</v>
      </c>
      <c r="I2908" t="s">
        <v>15440</v>
      </c>
      <c r="J2908" t="s">
        <v>48</v>
      </c>
      <c r="K2908" t="s">
        <v>13251</v>
      </c>
      <c r="L2908">
        <v>0</v>
      </c>
      <c r="M2908">
        <v>3</v>
      </c>
      <c r="N2908" t="s">
        <v>64</v>
      </c>
      <c r="O2908" t="s">
        <v>65</v>
      </c>
      <c r="P2908">
        <v>0</v>
      </c>
      <c r="Q2908" t="s">
        <v>51</v>
      </c>
      <c r="R2908" t="s">
        <v>51</v>
      </c>
      <c r="S2908" t="s">
        <v>14612</v>
      </c>
      <c r="T2908">
        <v>12.72838286911723</v>
      </c>
      <c r="U2908">
        <v>93.2</v>
      </c>
      <c r="V2908" t="s">
        <v>15481</v>
      </c>
      <c r="W2908" t="s">
        <v>15481</v>
      </c>
      <c r="X2908" t="s">
        <v>13243</v>
      </c>
      <c r="Y2908" s="102">
        <v>45993.385736689816</v>
      </c>
    </row>
    <row r="2909" spans="1:25" x14ac:dyDescent="0.25">
      <c r="A2909">
        <v>4659</v>
      </c>
      <c r="B2909" t="s">
        <v>8215</v>
      </c>
      <c r="C2909" t="s">
        <v>8216</v>
      </c>
      <c r="D2909" t="s">
        <v>8217</v>
      </c>
      <c r="E2909" t="s">
        <v>1820</v>
      </c>
      <c r="F2909" t="s">
        <v>8197</v>
      </c>
      <c r="G2909" t="s">
        <v>8218</v>
      </c>
      <c r="H2909">
        <v>2012</v>
      </c>
      <c r="I2909" t="s">
        <v>15441</v>
      </c>
      <c r="J2909" t="s">
        <v>2211</v>
      </c>
      <c r="K2909" t="s">
        <v>13344</v>
      </c>
      <c r="L2909">
        <v>0</v>
      </c>
      <c r="M2909">
        <v>1</v>
      </c>
      <c r="N2909" t="s">
        <v>49</v>
      </c>
      <c r="O2909" t="s">
        <v>50</v>
      </c>
      <c r="P2909">
        <v>0</v>
      </c>
      <c r="Q2909" t="s">
        <v>51</v>
      </c>
      <c r="R2909" t="s">
        <v>51</v>
      </c>
      <c r="S2909" t="s">
        <v>14613</v>
      </c>
      <c r="T2909">
        <v>3.8865100480078865</v>
      </c>
      <c r="U2909">
        <v>64.2</v>
      </c>
      <c r="V2909" t="s">
        <v>15481</v>
      </c>
      <c r="W2909" t="s">
        <v>15481</v>
      </c>
      <c r="X2909" t="s">
        <v>13243</v>
      </c>
      <c r="Y2909" s="102">
        <v>45993.385736689816</v>
      </c>
    </row>
    <row r="2910" spans="1:25" x14ac:dyDescent="0.25">
      <c r="A2910">
        <v>4661</v>
      </c>
      <c r="B2910" t="s">
        <v>8219</v>
      </c>
      <c r="C2910" t="s">
        <v>8220</v>
      </c>
      <c r="D2910" t="s">
        <v>8221</v>
      </c>
      <c r="E2910" t="s">
        <v>1820</v>
      </c>
      <c r="F2910" t="s">
        <v>8197</v>
      </c>
      <c r="G2910" t="s">
        <v>8222</v>
      </c>
      <c r="H2910">
        <v>2012</v>
      </c>
      <c r="I2910" t="s">
        <v>15441</v>
      </c>
      <c r="J2910" t="s">
        <v>2211</v>
      </c>
      <c r="K2910" t="s">
        <v>13256</v>
      </c>
      <c r="L2910">
        <v>0</v>
      </c>
      <c r="M2910">
        <v>1</v>
      </c>
      <c r="N2910" t="s">
        <v>49</v>
      </c>
      <c r="O2910" t="s">
        <v>50</v>
      </c>
      <c r="P2910">
        <v>0</v>
      </c>
      <c r="Q2910" t="s">
        <v>51</v>
      </c>
      <c r="R2910" t="s">
        <v>51</v>
      </c>
      <c r="S2910" t="s">
        <v>14614</v>
      </c>
      <c r="T2910">
        <v>2.1437389582871718</v>
      </c>
      <c r="U2910">
        <v>80</v>
      </c>
      <c r="V2910" t="s">
        <v>15481</v>
      </c>
      <c r="W2910" t="s">
        <v>15481</v>
      </c>
      <c r="X2910" t="s">
        <v>13243</v>
      </c>
      <c r="Y2910" s="102">
        <v>45993.385736689816</v>
      </c>
    </row>
    <row r="2911" spans="1:25" x14ac:dyDescent="0.25">
      <c r="A2911">
        <v>4662</v>
      </c>
      <c r="B2911" t="s">
        <v>8223</v>
      </c>
      <c r="C2911" t="s">
        <v>8224</v>
      </c>
      <c r="D2911" t="s">
        <v>8225</v>
      </c>
      <c r="E2911" t="s">
        <v>1820</v>
      </c>
      <c r="F2911" t="s">
        <v>8197</v>
      </c>
      <c r="G2911" t="s">
        <v>8226</v>
      </c>
      <c r="H2911">
        <v>2004</v>
      </c>
      <c r="I2911" t="s">
        <v>15450</v>
      </c>
      <c r="J2911" t="s">
        <v>48</v>
      </c>
      <c r="K2911" t="s">
        <v>13344</v>
      </c>
      <c r="L2911">
        <v>1</v>
      </c>
      <c r="M2911">
        <v>1</v>
      </c>
      <c r="N2911" t="s">
        <v>59</v>
      </c>
      <c r="O2911" t="s">
        <v>50</v>
      </c>
      <c r="P2911">
        <v>0</v>
      </c>
      <c r="Q2911" t="s">
        <v>51</v>
      </c>
      <c r="R2911" t="s">
        <v>51</v>
      </c>
      <c r="S2911" t="s">
        <v>14615</v>
      </c>
      <c r="T2911">
        <v>0.48599399786013259</v>
      </c>
      <c r="U2911">
        <v>24.8</v>
      </c>
      <c r="V2911" t="s">
        <v>15481</v>
      </c>
      <c r="W2911" t="s">
        <v>15481</v>
      </c>
      <c r="X2911" t="s">
        <v>13243</v>
      </c>
      <c r="Y2911" s="102">
        <v>45993.385736689816</v>
      </c>
    </row>
    <row r="2912" spans="1:25" x14ac:dyDescent="0.25">
      <c r="A2912">
        <v>4663</v>
      </c>
      <c r="B2912" t="s">
        <v>8227</v>
      </c>
      <c r="C2912" t="s">
        <v>8228</v>
      </c>
      <c r="D2912" t="s">
        <v>8229</v>
      </c>
      <c r="E2912" t="s">
        <v>1820</v>
      </c>
      <c r="F2912" t="s">
        <v>8197</v>
      </c>
      <c r="G2912" t="s">
        <v>8230</v>
      </c>
      <c r="H2912">
        <v>1955</v>
      </c>
      <c r="I2912" t="s">
        <v>15450</v>
      </c>
      <c r="J2912" t="s">
        <v>928</v>
      </c>
      <c r="K2912" t="s">
        <v>928</v>
      </c>
      <c r="L2912">
        <v>0</v>
      </c>
      <c r="M2912">
        <v>1</v>
      </c>
      <c r="N2912" t="s">
        <v>59</v>
      </c>
      <c r="O2912" t="s">
        <v>2278</v>
      </c>
      <c r="P2912">
        <v>2</v>
      </c>
      <c r="Q2912" t="s">
        <v>59</v>
      </c>
      <c r="R2912" t="s">
        <v>50</v>
      </c>
      <c r="S2912" t="s">
        <v>14616</v>
      </c>
      <c r="T2912">
        <v>1.8359353099361913</v>
      </c>
      <c r="U2912">
        <v>132</v>
      </c>
      <c r="V2912" t="s">
        <v>15481</v>
      </c>
      <c r="W2912" t="s">
        <v>15481</v>
      </c>
      <c r="X2912" t="s">
        <v>13243</v>
      </c>
      <c r="Y2912" s="102">
        <v>45993.385736689816</v>
      </c>
    </row>
    <row r="2913" spans="1:25" x14ac:dyDescent="0.25">
      <c r="A2913">
        <v>4664</v>
      </c>
      <c r="B2913" t="s">
        <v>14617</v>
      </c>
      <c r="C2913" t="s">
        <v>8231</v>
      </c>
      <c r="D2913" t="s">
        <v>8232</v>
      </c>
      <c r="E2913" t="s">
        <v>1820</v>
      </c>
      <c r="F2913" t="s">
        <v>8197</v>
      </c>
      <c r="G2913" t="s">
        <v>8233</v>
      </c>
      <c r="H2913">
        <v>2017</v>
      </c>
      <c r="I2913" t="s">
        <v>15441</v>
      </c>
      <c r="J2913" t="s">
        <v>48</v>
      </c>
      <c r="K2913" t="s">
        <v>13251</v>
      </c>
      <c r="L2913">
        <v>0</v>
      </c>
      <c r="M2913">
        <v>2</v>
      </c>
      <c r="N2913" t="s">
        <v>49</v>
      </c>
      <c r="O2913" t="s">
        <v>50</v>
      </c>
      <c r="P2913">
        <v>0</v>
      </c>
      <c r="Q2913" t="s">
        <v>51</v>
      </c>
      <c r="R2913" t="s">
        <v>51</v>
      </c>
      <c r="S2913" t="s">
        <v>14618</v>
      </c>
      <c r="T2913">
        <v>0.84193877589603938</v>
      </c>
      <c r="U2913">
        <v>169.25</v>
      </c>
      <c r="V2913" t="s">
        <v>15481</v>
      </c>
      <c r="W2913" t="s">
        <v>15481</v>
      </c>
      <c r="X2913" t="s">
        <v>13243</v>
      </c>
      <c r="Y2913" s="102">
        <v>45993.385736689816</v>
      </c>
    </row>
    <row r="2914" spans="1:25" x14ac:dyDescent="0.25">
      <c r="A2914">
        <v>4665</v>
      </c>
      <c r="B2914" t="s">
        <v>8234</v>
      </c>
      <c r="C2914" t="s">
        <v>2732</v>
      </c>
      <c r="D2914" t="s">
        <v>8235</v>
      </c>
      <c r="E2914" t="s">
        <v>1820</v>
      </c>
      <c r="F2914" t="s">
        <v>8197</v>
      </c>
      <c r="G2914" t="s">
        <v>8236</v>
      </c>
      <c r="H2914">
        <v>1995</v>
      </c>
      <c r="I2914" t="s">
        <v>15440</v>
      </c>
      <c r="J2914" t="s">
        <v>48</v>
      </c>
      <c r="K2914" t="s">
        <v>13251</v>
      </c>
      <c r="L2914">
        <v>0</v>
      </c>
      <c r="M2914">
        <v>3</v>
      </c>
      <c r="N2914" t="s">
        <v>49</v>
      </c>
      <c r="O2914" t="s">
        <v>50</v>
      </c>
      <c r="P2914">
        <v>0</v>
      </c>
      <c r="Q2914" t="s">
        <v>51</v>
      </c>
      <c r="R2914" t="s">
        <v>51</v>
      </c>
      <c r="S2914" t="s">
        <v>14619</v>
      </c>
      <c r="T2914">
        <v>3.8782674443627441</v>
      </c>
      <c r="U2914">
        <v>204.9</v>
      </c>
      <c r="V2914" t="s">
        <v>15481</v>
      </c>
      <c r="W2914" t="s">
        <v>15481</v>
      </c>
      <c r="X2914" t="s">
        <v>13243</v>
      </c>
      <c r="Y2914" s="102">
        <v>45993.385736689816</v>
      </c>
    </row>
    <row r="2915" spans="1:25" x14ac:dyDescent="0.25">
      <c r="A2915">
        <v>4666</v>
      </c>
      <c r="B2915" t="s">
        <v>8237</v>
      </c>
      <c r="C2915" t="s">
        <v>8238</v>
      </c>
      <c r="D2915" t="s">
        <v>8239</v>
      </c>
      <c r="E2915" t="s">
        <v>1820</v>
      </c>
      <c r="F2915" t="s">
        <v>8197</v>
      </c>
      <c r="G2915" t="s">
        <v>8240</v>
      </c>
      <c r="H2915">
        <v>1986</v>
      </c>
      <c r="I2915" t="s">
        <v>15450</v>
      </c>
      <c r="J2915" t="s">
        <v>928</v>
      </c>
      <c r="K2915" t="s">
        <v>928</v>
      </c>
      <c r="L2915">
        <v>3</v>
      </c>
      <c r="M2915">
        <v>2</v>
      </c>
      <c r="N2915" t="s">
        <v>59</v>
      </c>
      <c r="O2915" t="s">
        <v>50</v>
      </c>
      <c r="P2915">
        <v>0</v>
      </c>
      <c r="Q2915" t="s">
        <v>51</v>
      </c>
      <c r="R2915" t="s">
        <v>51</v>
      </c>
      <c r="S2915" t="s">
        <v>14610</v>
      </c>
      <c r="T2915">
        <v>2.3775688222669507</v>
      </c>
      <c r="U2915">
        <v>76</v>
      </c>
      <c r="V2915" t="s">
        <v>15481</v>
      </c>
      <c r="W2915" t="s">
        <v>15481</v>
      </c>
      <c r="X2915" t="s">
        <v>13243</v>
      </c>
      <c r="Y2915" s="102">
        <v>45993.385736689816</v>
      </c>
    </row>
    <row r="2916" spans="1:25" x14ac:dyDescent="0.25">
      <c r="A2916">
        <v>4667</v>
      </c>
      <c r="B2916" t="s">
        <v>8241</v>
      </c>
      <c r="C2916" t="s">
        <v>8242</v>
      </c>
      <c r="D2916" t="s">
        <v>8210</v>
      </c>
      <c r="E2916" t="s">
        <v>1820</v>
      </c>
      <c r="F2916" t="s">
        <v>8197</v>
      </c>
      <c r="G2916" t="s">
        <v>8243</v>
      </c>
      <c r="H2916">
        <v>1965</v>
      </c>
      <c r="I2916" t="s">
        <v>15450</v>
      </c>
      <c r="J2916" t="s">
        <v>928</v>
      </c>
      <c r="K2916" t="s">
        <v>13344</v>
      </c>
      <c r="L2916">
        <v>3</v>
      </c>
      <c r="M2916">
        <v>1</v>
      </c>
      <c r="N2916" t="s">
        <v>59</v>
      </c>
      <c r="O2916" t="s">
        <v>50</v>
      </c>
      <c r="P2916">
        <v>0</v>
      </c>
      <c r="Q2916" t="s">
        <v>51</v>
      </c>
      <c r="R2916" t="s">
        <v>51</v>
      </c>
      <c r="S2916" t="s">
        <v>14611</v>
      </c>
      <c r="T2916">
        <v>0.38427920853899733</v>
      </c>
      <c r="U2916">
        <v>26</v>
      </c>
      <c r="V2916" t="s">
        <v>15481</v>
      </c>
      <c r="W2916" t="s">
        <v>15481</v>
      </c>
      <c r="X2916" t="s">
        <v>13243</v>
      </c>
      <c r="Y2916" s="102">
        <v>45993.385736689816</v>
      </c>
    </row>
    <row r="2917" spans="1:25" x14ac:dyDescent="0.25">
      <c r="A2917">
        <v>4669</v>
      </c>
      <c r="B2917" t="s">
        <v>8244</v>
      </c>
      <c r="C2917" t="s">
        <v>8245</v>
      </c>
      <c r="D2917" t="s">
        <v>8246</v>
      </c>
      <c r="E2917" t="s">
        <v>1820</v>
      </c>
      <c r="F2917" t="s">
        <v>8197</v>
      </c>
      <c r="G2917" t="s">
        <v>8247</v>
      </c>
      <c r="H2917">
        <v>1985</v>
      </c>
      <c r="I2917" t="s">
        <v>15450</v>
      </c>
      <c r="J2917" t="s">
        <v>2211</v>
      </c>
      <c r="K2917" t="s">
        <v>13344</v>
      </c>
      <c r="L2917">
        <v>0.5</v>
      </c>
      <c r="M2917">
        <v>1</v>
      </c>
      <c r="N2917" t="s">
        <v>59</v>
      </c>
      <c r="O2917" t="s">
        <v>50</v>
      </c>
      <c r="P2917">
        <v>0</v>
      </c>
      <c r="Q2917" t="s">
        <v>51</v>
      </c>
      <c r="R2917" t="s">
        <v>51</v>
      </c>
      <c r="S2917" t="s">
        <v>14620</v>
      </c>
      <c r="T2917">
        <v>16.690654012388912</v>
      </c>
      <c r="U2917">
        <v>65</v>
      </c>
      <c r="V2917" t="s">
        <v>15481</v>
      </c>
      <c r="W2917" t="s">
        <v>15481</v>
      </c>
      <c r="X2917" t="s">
        <v>13243</v>
      </c>
      <c r="Y2917" s="102">
        <v>45993.385736689816</v>
      </c>
    </row>
    <row r="2918" spans="1:25" x14ac:dyDescent="0.25">
      <c r="A2918">
        <v>4670</v>
      </c>
      <c r="B2918" t="s">
        <v>8248</v>
      </c>
      <c r="C2918" t="s">
        <v>8249</v>
      </c>
      <c r="D2918" t="s">
        <v>8250</v>
      </c>
      <c r="E2918" t="s">
        <v>1820</v>
      </c>
      <c r="F2918" t="s">
        <v>8197</v>
      </c>
      <c r="G2918" t="s">
        <v>8251</v>
      </c>
      <c r="H2918">
        <v>1981</v>
      </c>
      <c r="I2918" t="s">
        <v>15440</v>
      </c>
      <c r="J2918" t="s">
        <v>2211</v>
      </c>
      <c r="K2918" t="s">
        <v>13256</v>
      </c>
      <c r="L2918">
        <v>0</v>
      </c>
      <c r="M2918">
        <v>1</v>
      </c>
      <c r="N2918" t="s">
        <v>49</v>
      </c>
      <c r="O2918" t="s">
        <v>479</v>
      </c>
      <c r="P2918">
        <v>0</v>
      </c>
      <c r="Q2918" t="s">
        <v>51</v>
      </c>
      <c r="R2918" t="s">
        <v>51</v>
      </c>
      <c r="S2918" t="s">
        <v>14621</v>
      </c>
      <c r="T2918">
        <v>3.6755015013478483</v>
      </c>
      <c r="U2918">
        <v>93</v>
      </c>
      <c r="V2918" t="s">
        <v>15481</v>
      </c>
      <c r="W2918" t="s">
        <v>15481</v>
      </c>
      <c r="X2918" t="s">
        <v>13243</v>
      </c>
      <c r="Y2918" s="102">
        <v>45993.385736689816</v>
      </c>
    </row>
    <row r="2919" spans="1:25" x14ac:dyDescent="0.25">
      <c r="A2919">
        <v>4671</v>
      </c>
      <c r="B2919" t="s">
        <v>8252</v>
      </c>
      <c r="C2919" t="s">
        <v>8253</v>
      </c>
      <c r="D2919" t="s">
        <v>8250</v>
      </c>
      <c r="E2919" t="s">
        <v>1820</v>
      </c>
      <c r="F2919" t="s">
        <v>8197</v>
      </c>
      <c r="G2919" t="s">
        <v>8254</v>
      </c>
      <c r="H2919">
        <v>1981</v>
      </c>
      <c r="I2919" t="s">
        <v>15440</v>
      </c>
      <c r="J2919" t="s">
        <v>2211</v>
      </c>
      <c r="K2919" t="s">
        <v>13256</v>
      </c>
      <c r="L2919">
        <v>0</v>
      </c>
      <c r="M2919">
        <v>1</v>
      </c>
      <c r="N2919" t="s">
        <v>49</v>
      </c>
      <c r="O2919" t="s">
        <v>479</v>
      </c>
      <c r="P2919">
        <v>0</v>
      </c>
      <c r="Q2919" t="s">
        <v>51</v>
      </c>
      <c r="R2919" t="s">
        <v>51</v>
      </c>
      <c r="S2919" t="s">
        <v>14621</v>
      </c>
      <c r="T2919">
        <v>10.732687448549804</v>
      </c>
      <c r="U2919">
        <v>83</v>
      </c>
      <c r="V2919" t="s">
        <v>15481</v>
      </c>
      <c r="W2919" t="s">
        <v>15481</v>
      </c>
      <c r="X2919" t="s">
        <v>13243</v>
      </c>
      <c r="Y2919" s="102">
        <v>45993.385736689816</v>
      </c>
    </row>
    <row r="2920" spans="1:25" x14ac:dyDescent="0.25">
      <c r="A2920">
        <v>4672</v>
      </c>
      <c r="B2920" t="s">
        <v>8255</v>
      </c>
      <c r="C2920" t="s">
        <v>8256</v>
      </c>
      <c r="D2920" t="s">
        <v>8257</v>
      </c>
      <c r="E2920" t="s">
        <v>1820</v>
      </c>
      <c r="F2920" t="s">
        <v>8197</v>
      </c>
      <c r="G2920" t="s">
        <v>8258</v>
      </c>
      <c r="H2920">
        <v>1960</v>
      </c>
      <c r="I2920" t="s">
        <v>15450</v>
      </c>
      <c r="J2920" t="s">
        <v>928</v>
      </c>
      <c r="K2920" t="s">
        <v>928</v>
      </c>
      <c r="L2920">
        <v>3</v>
      </c>
      <c r="M2920">
        <v>4</v>
      </c>
      <c r="N2920" t="s">
        <v>928</v>
      </c>
      <c r="O2920" t="s">
        <v>50</v>
      </c>
      <c r="P2920">
        <v>0</v>
      </c>
      <c r="Q2920" t="s">
        <v>51</v>
      </c>
      <c r="R2920" t="s">
        <v>51</v>
      </c>
      <c r="S2920" t="s">
        <v>14622</v>
      </c>
      <c r="T2920">
        <v>2.0230362259293164</v>
      </c>
      <c r="U2920">
        <v>93</v>
      </c>
      <c r="V2920" t="s">
        <v>15481</v>
      </c>
      <c r="W2920" t="s">
        <v>15481</v>
      </c>
      <c r="X2920" t="s">
        <v>13243</v>
      </c>
      <c r="Y2920" s="102">
        <v>45993.385736689816</v>
      </c>
    </row>
    <row r="2921" spans="1:25" x14ac:dyDescent="0.25">
      <c r="A2921">
        <v>4673</v>
      </c>
      <c r="B2921" t="s">
        <v>8259</v>
      </c>
      <c r="C2921" t="s">
        <v>8260</v>
      </c>
      <c r="D2921" t="s">
        <v>8261</v>
      </c>
      <c r="E2921" t="s">
        <v>1820</v>
      </c>
      <c r="F2921" t="s">
        <v>8197</v>
      </c>
      <c r="G2921" t="s">
        <v>8262</v>
      </c>
      <c r="H2921">
        <v>1950</v>
      </c>
      <c r="I2921" t="s">
        <v>15450</v>
      </c>
      <c r="J2921" t="s">
        <v>928</v>
      </c>
      <c r="K2921" t="s">
        <v>928</v>
      </c>
      <c r="L2921">
        <v>4</v>
      </c>
      <c r="M2921">
        <v>2</v>
      </c>
      <c r="N2921" t="s">
        <v>73</v>
      </c>
      <c r="O2921" t="s">
        <v>50</v>
      </c>
      <c r="P2921">
        <v>0</v>
      </c>
      <c r="Q2921" t="s">
        <v>51</v>
      </c>
      <c r="R2921" t="s">
        <v>51</v>
      </c>
      <c r="S2921" t="s">
        <v>14623</v>
      </c>
      <c r="T2921">
        <v>17.331341280064319</v>
      </c>
      <c r="U2921">
        <v>62</v>
      </c>
      <c r="V2921" t="s">
        <v>15481</v>
      </c>
      <c r="W2921" t="s">
        <v>15481</v>
      </c>
      <c r="X2921" t="s">
        <v>13243</v>
      </c>
      <c r="Y2921" s="102">
        <v>45993.385736689816</v>
      </c>
    </row>
    <row r="2922" spans="1:25" x14ac:dyDescent="0.25">
      <c r="A2922">
        <v>4674</v>
      </c>
      <c r="B2922" t="s">
        <v>8263</v>
      </c>
      <c r="C2922" t="s">
        <v>8264</v>
      </c>
      <c r="D2922" t="s">
        <v>8265</v>
      </c>
      <c r="E2922" t="s">
        <v>1820</v>
      </c>
      <c r="F2922" t="s">
        <v>8197</v>
      </c>
      <c r="G2922" t="s">
        <v>8266</v>
      </c>
      <c r="H2922">
        <v>1980</v>
      </c>
      <c r="I2922" t="s">
        <v>15450</v>
      </c>
      <c r="J2922" t="s">
        <v>928</v>
      </c>
      <c r="K2922" t="s">
        <v>928</v>
      </c>
      <c r="L2922">
        <v>3</v>
      </c>
      <c r="M2922">
        <v>2</v>
      </c>
      <c r="N2922" t="s">
        <v>73</v>
      </c>
      <c r="O2922" t="s">
        <v>50</v>
      </c>
      <c r="P2922">
        <v>0</v>
      </c>
      <c r="Q2922" t="s">
        <v>51</v>
      </c>
      <c r="R2922" t="s">
        <v>51</v>
      </c>
      <c r="S2922" t="s">
        <v>14624</v>
      </c>
      <c r="T2922">
        <v>0.11514055601633899</v>
      </c>
      <c r="U2922">
        <v>63</v>
      </c>
      <c r="V2922" t="s">
        <v>15481</v>
      </c>
      <c r="W2922" t="s">
        <v>15481</v>
      </c>
      <c r="X2922" t="s">
        <v>13243</v>
      </c>
      <c r="Y2922" s="102">
        <v>45993.385736689816</v>
      </c>
    </row>
    <row r="2923" spans="1:25" x14ac:dyDescent="0.25">
      <c r="A2923">
        <v>4675</v>
      </c>
      <c r="B2923" t="s">
        <v>8267</v>
      </c>
      <c r="C2923" t="s">
        <v>8268</v>
      </c>
      <c r="D2923" t="s">
        <v>8269</v>
      </c>
      <c r="E2923" t="s">
        <v>1820</v>
      </c>
      <c r="F2923" t="s">
        <v>8197</v>
      </c>
      <c r="G2923" t="s">
        <v>8270</v>
      </c>
      <c r="H2923">
        <v>1930</v>
      </c>
      <c r="I2923" t="s">
        <v>15489</v>
      </c>
      <c r="J2923" t="s">
        <v>928</v>
      </c>
      <c r="K2923" t="s">
        <v>13344</v>
      </c>
      <c r="L2923">
        <v>3</v>
      </c>
      <c r="M2923">
        <v>2</v>
      </c>
      <c r="N2923" t="s">
        <v>928</v>
      </c>
      <c r="O2923" t="s">
        <v>50</v>
      </c>
      <c r="P2923">
        <v>0</v>
      </c>
      <c r="Q2923" t="s">
        <v>51</v>
      </c>
      <c r="R2923" t="s">
        <v>51</v>
      </c>
      <c r="S2923" t="s">
        <v>14625</v>
      </c>
      <c r="T2923">
        <v>3.7951186673094042</v>
      </c>
      <c r="U2923">
        <v>40</v>
      </c>
      <c r="V2923" t="s">
        <v>15481</v>
      </c>
      <c r="W2923" t="s">
        <v>15481</v>
      </c>
      <c r="X2923" t="s">
        <v>13243</v>
      </c>
      <c r="Y2923" s="102">
        <v>45993.385736689816</v>
      </c>
    </row>
    <row r="2924" spans="1:25" x14ac:dyDescent="0.25">
      <c r="A2924">
        <v>4676</v>
      </c>
      <c r="B2924" t="s">
        <v>8271</v>
      </c>
      <c r="C2924" t="s">
        <v>8272</v>
      </c>
      <c r="D2924" t="s">
        <v>8269</v>
      </c>
      <c r="E2924" t="s">
        <v>1820</v>
      </c>
      <c r="F2924" t="s">
        <v>8197</v>
      </c>
      <c r="G2924" t="s">
        <v>8273</v>
      </c>
      <c r="H2924">
        <v>1930</v>
      </c>
      <c r="I2924" t="s">
        <v>15489</v>
      </c>
      <c r="J2924" t="s">
        <v>928</v>
      </c>
      <c r="K2924" t="s">
        <v>13254</v>
      </c>
      <c r="L2924">
        <v>6</v>
      </c>
      <c r="M2924">
        <v>3</v>
      </c>
      <c r="N2924" t="s">
        <v>928</v>
      </c>
      <c r="O2924" t="s">
        <v>50</v>
      </c>
      <c r="P2924">
        <v>0</v>
      </c>
      <c r="Q2924" t="s">
        <v>51</v>
      </c>
      <c r="R2924" t="s">
        <v>51</v>
      </c>
      <c r="S2924" t="s">
        <v>14625</v>
      </c>
      <c r="T2924">
        <v>3.185092629620053</v>
      </c>
      <c r="U2924">
        <v>59</v>
      </c>
      <c r="V2924" t="s">
        <v>15481</v>
      </c>
      <c r="W2924" t="s">
        <v>15481</v>
      </c>
      <c r="X2924" t="s">
        <v>13243</v>
      </c>
      <c r="Y2924" s="102">
        <v>45993.385736689816</v>
      </c>
    </row>
    <row r="2925" spans="1:25" x14ac:dyDescent="0.25">
      <c r="A2925">
        <v>4678</v>
      </c>
      <c r="B2925" t="s">
        <v>8274</v>
      </c>
      <c r="C2925" t="s">
        <v>8173</v>
      </c>
      <c r="D2925" t="s">
        <v>8269</v>
      </c>
      <c r="E2925" t="s">
        <v>1820</v>
      </c>
      <c r="F2925" t="s">
        <v>8197</v>
      </c>
      <c r="G2925" t="s">
        <v>8275</v>
      </c>
      <c r="H2925">
        <v>1930</v>
      </c>
      <c r="I2925" t="s">
        <v>15489</v>
      </c>
      <c r="J2925" t="s">
        <v>928</v>
      </c>
      <c r="K2925" t="s">
        <v>928</v>
      </c>
      <c r="L2925">
        <v>3</v>
      </c>
      <c r="M2925">
        <v>3</v>
      </c>
      <c r="N2925" t="s">
        <v>928</v>
      </c>
      <c r="O2925" t="s">
        <v>50</v>
      </c>
      <c r="P2925">
        <v>0</v>
      </c>
      <c r="Q2925" t="s">
        <v>51</v>
      </c>
      <c r="R2925" t="s">
        <v>51</v>
      </c>
      <c r="S2925" t="s">
        <v>14625</v>
      </c>
      <c r="T2925">
        <v>0.76291405344514651</v>
      </c>
      <c r="U2925">
        <v>59</v>
      </c>
      <c r="V2925" t="s">
        <v>15481</v>
      </c>
      <c r="W2925" t="s">
        <v>15481</v>
      </c>
      <c r="X2925" t="s">
        <v>13243</v>
      </c>
      <c r="Y2925" s="102">
        <v>45993.385736689816</v>
      </c>
    </row>
    <row r="2926" spans="1:25" x14ac:dyDescent="0.25">
      <c r="A2926">
        <v>4679</v>
      </c>
      <c r="B2926" t="s">
        <v>8276</v>
      </c>
      <c r="C2926" t="s">
        <v>8277</v>
      </c>
      <c r="D2926" t="s">
        <v>8278</v>
      </c>
      <c r="E2926" t="s">
        <v>1820</v>
      </c>
      <c r="F2926" t="s">
        <v>8197</v>
      </c>
      <c r="G2926" t="s">
        <v>8279</v>
      </c>
      <c r="H2926">
        <v>1960</v>
      </c>
      <c r="I2926" t="s">
        <v>15450</v>
      </c>
      <c r="J2926" t="s">
        <v>928</v>
      </c>
      <c r="K2926" t="s">
        <v>928</v>
      </c>
      <c r="L2926">
        <v>0</v>
      </c>
      <c r="M2926">
        <v>2</v>
      </c>
      <c r="N2926" t="s">
        <v>928</v>
      </c>
      <c r="O2926" t="s">
        <v>50</v>
      </c>
      <c r="P2926">
        <v>0</v>
      </c>
      <c r="Q2926" t="s">
        <v>51</v>
      </c>
      <c r="R2926" t="s">
        <v>51</v>
      </c>
      <c r="S2926" t="s">
        <v>14626</v>
      </c>
      <c r="T2926">
        <v>1.5021000470008374</v>
      </c>
      <c r="U2926">
        <v>39</v>
      </c>
      <c r="V2926" t="s">
        <v>15481</v>
      </c>
      <c r="W2926" t="s">
        <v>15481</v>
      </c>
      <c r="X2926" t="s">
        <v>13243</v>
      </c>
      <c r="Y2926" s="102">
        <v>45993.385736689816</v>
      </c>
    </row>
    <row r="2927" spans="1:25" x14ac:dyDescent="0.25">
      <c r="A2927">
        <v>4680</v>
      </c>
      <c r="B2927" t="s">
        <v>8280</v>
      </c>
      <c r="C2927" t="s">
        <v>8281</v>
      </c>
      <c r="D2927" t="s">
        <v>8278</v>
      </c>
      <c r="E2927" t="s">
        <v>1820</v>
      </c>
      <c r="F2927" t="s">
        <v>8197</v>
      </c>
      <c r="G2927" t="s">
        <v>8282</v>
      </c>
      <c r="H2927">
        <v>1960</v>
      </c>
      <c r="I2927" t="s">
        <v>15450</v>
      </c>
      <c r="J2927" t="s">
        <v>2179</v>
      </c>
      <c r="K2927" t="s">
        <v>13344</v>
      </c>
      <c r="L2927">
        <v>4</v>
      </c>
      <c r="M2927">
        <v>2</v>
      </c>
      <c r="N2927" t="s">
        <v>59</v>
      </c>
      <c r="O2927" t="s">
        <v>50</v>
      </c>
      <c r="P2927">
        <v>0</v>
      </c>
      <c r="Q2927" t="s">
        <v>51</v>
      </c>
      <c r="R2927" t="s">
        <v>51</v>
      </c>
      <c r="S2927" t="s">
        <v>14626</v>
      </c>
      <c r="T2927">
        <v>7.9898340622254675</v>
      </c>
      <c r="U2927">
        <v>56</v>
      </c>
      <c r="V2927" t="s">
        <v>15481</v>
      </c>
      <c r="W2927" t="s">
        <v>15481</v>
      </c>
      <c r="X2927" t="s">
        <v>13243</v>
      </c>
      <c r="Y2927" s="102">
        <v>45993.385736689816</v>
      </c>
    </row>
    <row r="2928" spans="1:25" x14ac:dyDescent="0.25">
      <c r="A2928">
        <v>4681</v>
      </c>
      <c r="B2928" t="s">
        <v>8283</v>
      </c>
      <c r="C2928" t="s">
        <v>8284</v>
      </c>
      <c r="D2928" t="s">
        <v>8285</v>
      </c>
      <c r="E2928" t="s">
        <v>1820</v>
      </c>
      <c r="F2928" t="s">
        <v>8197</v>
      </c>
      <c r="G2928" t="s">
        <v>8282</v>
      </c>
      <c r="H2928">
        <v>1960</v>
      </c>
      <c r="I2928" t="s">
        <v>15450</v>
      </c>
      <c r="J2928" t="s">
        <v>928</v>
      </c>
      <c r="K2928" t="s">
        <v>928</v>
      </c>
      <c r="L2928">
        <v>0</v>
      </c>
      <c r="M2928">
        <v>2</v>
      </c>
      <c r="N2928" t="s">
        <v>59</v>
      </c>
      <c r="O2928" t="s">
        <v>50</v>
      </c>
      <c r="P2928">
        <v>0</v>
      </c>
      <c r="Q2928" t="s">
        <v>51</v>
      </c>
      <c r="R2928" t="s">
        <v>51</v>
      </c>
      <c r="S2928" t="s">
        <v>14627</v>
      </c>
      <c r="T2928">
        <v>5.4047415890131631</v>
      </c>
      <c r="U2928">
        <v>40</v>
      </c>
      <c r="V2928" t="s">
        <v>15481</v>
      </c>
      <c r="W2928" t="s">
        <v>15481</v>
      </c>
      <c r="X2928" t="s">
        <v>13243</v>
      </c>
      <c r="Y2928" s="102">
        <v>45993.385736689816</v>
      </c>
    </row>
    <row r="2929" spans="1:25" x14ac:dyDescent="0.25">
      <c r="A2929">
        <v>4682</v>
      </c>
      <c r="B2929" t="s">
        <v>8286</v>
      </c>
      <c r="C2929" t="s">
        <v>8287</v>
      </c>
      <c r="D2929" t="s">
        <v>8288</v>
      </c>
      <c r="E2929" t="s">
        <v>1820</v>
      </c>
      <c r="F2929" t="s">
        <v>8197</v>
      </c>
      <c r="G2929" t="s">
        <v>8289</v>
      </c>
      <c r="H2929">
        <v>1975</v>
      </c>
      <c r="I2929" t="s">
        <v>15450</v>
      </c>
      <c r="J2929" t="s">
        <v>928</v>
      </c>
      <c r="K2929" t="s">
        <v>928</v>
      </c>
      <c r="L2929">
        <v>2.5</v>
      </c>
      <c r="M2929">
        <v>1</v>
      </c>
      <c r="N2929" t="s">
        <v>59</v>
      </c>
      <c r="O2929" t="s">
        <v>475</v>
      </c>
      <c r="P2929">
        <v>2</v>
      </c>
      <c r="Q2929" t="s">
        <v>59</v>
      </c>
      <c r="R2929" t="s">
        <v>50</v>
      </c>
      <c r="S2929" t="s">
        <v>14628</v>
      </c>
      <c r="T2929">
        <v>7.8970009606576497</v>
      </c>
      <c r="U2929">
        <v>158</v>
      </c>
      <c r="V2929" t="s">
        <v>15481</v>
      </c>
      <c r="W2929" t="s">
        <v>15481</v>
      </c>
      <c r="X2929" t="s">
        <v>13243</v>
      </c>
      <c r="Y2929" s="102">
        <v>45993.385736689816</v>
      </c>
    </row>
    <row r="2930" spans="1:25" x14ac:dyDescent="0.25">
      <c r="A2930">
        <v>4683</v>
      </c>
      <c r="B2930" t="s">
        <v>8290</v>
      </c>
      <c r="C2930" t="s">
        <v>8291</v>
      </c>
      <c r="D2930" t="s">
        <v>8292</v>
      </c>
      <c r="E2930" t="s">
        <v>1820</v>
      </c>
      <c r="F2930" t="s">
        <v>8197</v>
      </c>
      <c r="G2930" t="s">
        <v>8293</v>
      </c>
      <c r="H2930">
        <v>2002</v>
      </c>
      <c r="I2930" t="s">
        <v>15440</v>
      </c>
      <c r="J2930" t="s">
        <v>51</v>
      </c>
      <c r="K2930" t="s">
        <v>15442</v>
      </c>
      <c r="L2930">
        <v>0</v>
      </c>
      <c r="M2930">
        <v>1</v>
      </c>
      <c r="N2930" t="s">
        <v>59</v>
      </c>
      <c r="O2930" t="s">
        <v>116</v>
      </c>
      <c r="P2930">
        <v>0</v>
      </c>
      <c r="Q2930" t="s">
        <v>51</v>
      </c>
      <c r="R2930" t="s">
        <v>51</v>
      </c>
      <c r="S2930" t="s">
        <v>14629</v>
      </c>
      <c r="T2930">
        <v>0.4495776094579923</v>
      </c>
      <c r="U2930">
        <v>24.4</v>
      </c>
      <c r="V2930" t="s">
        <v>15481</v>
      </c>
      <c r="W2930" t="s">
        <v>15481</v>
      </c>
      <c r="X2930" t="s">
        <v>13243</v>
      </c>
      <c r="Y2930" s="102">
        <v>45993.385736689816</v>
      </c>
    </row>
    <row r="2931" spans="1:25" x14ac:dyDescent="0.25">
      <c r="A2931">
        <v>4684</v>
      </c>
      <c r="B2931" t="s">
        <v>8294</v>
      </c>
      <c r="C2931" t="s">
        <v>8295</v>
      </c>
      <c r="D2931" t="s">
        <v>8296</v>
      </c>
      <c r="E2931" t="s">
        <v>1820</v>
      </c>
      <c r="F2931" t="s">
        <v>8197</v>
      </c>
      <c r="G2931" t="s">
        <v>8297</v>
      </c>
      <c r="H2931">
        <v>1989</v>
      </c>
      <c r="I2931" t="s">
        <v>15440</v>
      </c>
      <c r="J2931" t="s">
        <v>48</v>
      </c>
      <c r="K2931" t="s">
        <v>13251</v>
      </c>
      <c r="L2931">
        <v>0</v>
      </c>
      <c r="M2931">
        <v>3</v>
      </c>
      <c r="N2931" t="s">
        <v>73</v>
      </c>
      <c r="O2931" t="s">
        <v>50</v>
      </c>
      <c r="P2931">
        <v>0</v>
      </c>
      <c r="Q2931" t="s">
        <v>51</v>
      </c>
      <c r="R2931" t="s">
        <v>51</v>
      </c>
      <c r="S2931" t="s">
        <v>14630</v>
      </c>
      <c r="T2931">
        <v>2.6078570658175968</v>
      </c>
      <c r="U2931">
        <v>264.5</v>
      </c>
      <c r="V2931" t="s">
        <v>15481</v>
      </c>
      <c r="W2931" t="s">
        <v>15481</v>
      </c>
      <c r="X2931" t="s">
        <v>13243</v>
      </c>
      <c r="Y2931" s="102">
        <v>45993.385736689816</v>
      </c>
    </row>
    <row r="2932" spans="1:25" x14ac:dyDescent="0.25">
      <c r="A2932">
        <v>4685</v>
      </c>
      <c r="B2932" t="s">
        <v>8298</v>
      </c>
      <c r="C2932" t="s">
        <v>8299</v>
      </c>
      <c r="D2932" t="s">
        <v>8296</v>
      </c>
      <c r="E2932" t="s">
        <v>1820</v>
      </c>
      <c r="F2932" t="s">
        <v>8197</v>
      </c>
      <c r="G2932" t="s">
        <v>8300</v>
      </c>
      <c r="H2932">
        <v>1991</v>
      </c>
      <c r="I2932" t="s">
        <v>15450</v>
      </c>
      <c r="J2932" t="s">
        <v>48</v>
      </c>
      <c r="K2932" t="s">
        <v>13251</v>
      </c>
      <c r="L2932">
        <v>0</v>
      </c>
      <c r="M2932">
        <v>1</v>
      </c>
      <c r="N2932" t="s">
        <v>59</v>
      </c>
      <c r="O2932" t="s">
        <v>50</v>
      </c>
      <c r="P2932">
        <v>0</v>
      </c>
      <c r="Q2932" t="s">
        <v>51</v>
      </c>
      <c r="R2932" t="s">
        <v>51</v>
      </c>
      <c r="S2932" t="s">
        <v>14630</v>
      </c>
      <c r="T2932">
        <v>2.7581701591342602</v>
      </c>
      <c r="U2932">
        <v>71.599999999999994</v>
      </c>
      <c r="V2932" t="s">
        <v>15481</v>
      </c>
      <c r="W2932" t="s">
        <v>15481</v>
      </c>
      <c r="X2932" t="s">
        <v>13243</v>
      </c>
      <c r="Y2932" s="102">
        <v>45993.385736689816</v>
      </c>
    </row>
    <row r="2933" spans="1:25" x14ac:dyDescent="0.25">
      <c r="A2933">
        <v>4686</v>
      </c>
      <c r="B2933" t="s">
        <v>8301</v>
      </c>
      <c r="C2933" t="s">
        <v>8302</v>
      </c>
      <c r="D2933" t="s">
        <v>6343</v>
      </c>
      <c r="E2933" t="s">
        <v>1820</v>
      </c>
      <c r="F2933" t="s">
        <v>8197</v>
      </c>
      <c r="G2933" t="s">
        <v>8303</v>
      </c>
      <c r="H2933">
        <v>1960</v>
      </c>
      <c r="I2933" t="s">
        <v>15450</v>
      </c>
      <c r="J2933" t="s">
        <v>2179</v>
      </c>
      <c r="K2933" t="s">
        <v>13344</v>
      </c>
      <c r="L2933">
        <v>8</v>
      </c>
      <c r="M2933">
        <v>2</v>
      </c>
      <c r="N2933" t="s">
        <v>59</v>
      </c>
      <c r="O2933" t="s">
        <v>50</v>
      </c>
      <c r="P2933">
        <v>0</v>
      </c>
      <c r="Q2933" t="s">
        <v>51</v>
      </c>
      <c r="R2933" t="s">
        <v>51</v>
      </c>
      <c r="S2933" t="s">
        <v>14631</v>
      </c>
      <c r="T2933">
        <v>69.929996155975502</v>
      </c>
      <c r="U2933">
        <v>46</v>
      </c>
      <c r="V2933" t="s">
        <v>15481</v>
      </c>
      <c r="W2933" t="s">
        <v>15481</v>
      </c>
      <c r="X2933" t="s">
        <v>13243</v>
      </c>
      <c r="Y2933" s="102">
        <v>45993.385736689816</v>
      </c>
    </row>
    <row r="2934" spans="1:25" x14ac:dyDescent="0.25">
      <c r="A2934">
        <v>4687</v>
      </c>
      <c r="B2934" t="s">
        <v>8304</v>
      </c>
      <c r="C2934" t="s">
        <v>8305</v>
      </c>
      <c r="D2934" t="s">
        <v>6343</v>
      </c>
      <c r="E2934" t="s">
        <v>1820</v>
      </c>
      <c r="F2934" t="s">
        <v>8197</v>
      </c>
      <c r="G2934" t="s">
        <v>8306</v>
      </c>
      <c r="H2934">
        <v>1960</v>
      </c>
      <c r="I2934" t="s">
        <v>15450</v>
      </c>
      <c r="J2934" t="s">
        <v>928</v>
      </c>
      <c r="K2934" t="s">
        <v>928</v>
      </c>
      <c r="L2934">
        <v>3</v>
      </c>
      <c r="M2934">
        <v>1</v>
      </c>
      <c r="N2934" t="s">
        <v>59</v>
      </c>
      <c r="O2934" t="s">
        <v>50</v>
      </c>
      <c r="P2934">
        <v>0</v>
      </c>
      <c r="Q2934" t="s">
        <v>51</v>
      </c>
      <c r="R2934" t="s">
        <v>51</v>
      </c>
      <c r="S2934" t="s">
        <v>14631</v>
      </c>
      <c r="T2934">
        <v>72.362024297084375</v>
      </c>
      <c r="U2934">
        <v>34.6</v>
      </c>
      <c r="V2934" t="s">
        <v>15481</v>
      </c>
      <c r="W2934" t="s">
        <v>15481</v>
      </c>
      <c r="X2934" t="s">
        <v>13243</v>
      </c>
      <c r="Y2934" s="102">
        <v>45993.385736689816</v>
      </c>
    </row>
    <row r="2935" spans="1:25" x14ac:dyDescent="0.25">
      <c r="A2935">
        <v>4688</v>
      </c>
      <c r="B2935" t="s">
        <v>8307</v>
      </c>
      <c r="C2935" t="s">
        <v>8308</v>
      </c>
      <c r="D2935" t="s">
        <v>8309</v>
      </c>
      <c r="E2935" t="s">
        <v>1820</v>
      </c>
      <c r="F2935" t="s">
        <v>8197</v>
      </c>
      <c r="G2935" t="s">
        <v>8310</v>
      </c>
      <c r="H2935">
        <v>1998</v>
      </c>
      <c r="I2935" t="s">
        <v>15441</v>
      </c>
      <c r="J2935" t="s">
        <v>48</v>
      </c>
      <c r="K2935" t="s">
        <v>13251</v>
      </c>
      <c r="L2935">
        <v>0</v>
      </c>
      <c r="M2935">
        <v>3</v>
      </c>
      <c r="N2935" t="s">
        <v>73</v>
      </c>
      <c r="O2935" t="s">
        <v>50</v>
      </c>
      <c r="P2935">
        <v>1</v>
      </c>
      <c r="Q2935" t="s">
        <v>49</v>
      </c>
      <c r="R2935" t="s">
        <v>479</v>
      </c>
      <c r="S2935" t="s">
        <v>14632</v>
      </c>
      <c r="T2935">
        <v>0.82032921024523131</v>
      </c>
      <c r="U2935">
        <v>368</v>
      </c>
      <c r="V2935" t="s">
        <v>15481</v>
      </c>
      <c r="W2935" t="s">
        <v>15481</v>
      </c>
      <c r="X2935" t="s">
        <v>13243</v>
      </c>
      <c r="Y2935" s="102">
        <v>45993.385736689816</v>
      </c>
    </row>
    <row r="2936" spans="1:25" x14ac:dyDescent="0.25">
      <c r="A2936">
        <v>4689</v>
      </c>
      <c r="B2936" t="s">
        <v>8311</v>
      </c>
      <c r="C2936" t="s">
        <v>8312</v>
      </c>
      <c r="D2936" t="s">
        <v>4694</v>
      </c>
      <c r="E2936" t="s">
        <v>1820</v>
      </c>
      <c r="F2936" t="s">
        <v>8197</v>
      </c>
      <c r="G2936" t="s">
        <v>8313</v>
      </c>
      <c r="H2936">
        <v>1987</v>
      </c>
      <c r="I2936" t="s">
        <v>15450</v>
      </c>
      <c r="J2936" t="s">
        <v>928</v>
      </c>
      <c r="K2936" t="s">
        <v>928</v>
      </c>
      <c r="L2936">
        <v>3</v>
      </c>
      <c r="M2936">
        <v>1</v>
      </c>
      <c r="N2936" t="s">
        <v>59</v>
      </c>
      <c r="O2936" t="s">
        <v>50</v>
      </c>
      <c r="P2936">
        <v>0</v>
      </c>
      <c r="Q2936" t="s">
        <v>51</v>
      </c>
      <c r="R2936" t="s">
        <v>51</v>
      </c>
      <c r="S2936" t="s">
        <v>14633</v>
      </c>
      <c r="T2936">
        <v>7.0569577594817297</v>
      </c>
      <c r="U2936">
        <v>74</v>
      </c>
      <c r="V2936" t="s">
        <v>15481</v>
      </c>
      <c r="W2936" t="s">
        <v>15481</v>
      </c>
      <c r="X2936" t="s">
        <v>13243</v>
      </c>
      <c r="Y2936" s="102">
        <v>45993.385736689816</v>
      </c>
    </row>
    <row r="2937" spans="1:25" x14ac:dyDescent="0.25">
      <c r="A2937">
        <v>4691</v>
      </c>
      <c r="B2937" t="s">
        <v>8314</v>
      </c>
      <c r="C2937" t="s">
        <v>8315</v>
      </c>
      <c r="D2937" t="s">
        <v>8316</v>
      </c>
      <c r="E2937" t="s">
        <v>1820</v>
      </c>
      <c r="F2937" t="s">
        <v>8197</v>
      </c>
      <c r="G2937" t="s">
        <v>8317</v>
      </c>
      <c r="H2937">
        <v>2002</v>
      </c>
      <c r="I2937" t="s">
        <v>15440</v>
      </c>
      <c r="J2937" t="s">
        <v>48</v>
      </c>
      <c r="K2937" t="s">
        <v>13251</v>
      </c>
      <c r="L2937">
        <v>0</v>
      </c>
      <c r="M2937">
        <v>3</v>
      </c>
      <c r="N2937" t="s">
        <v>73</v>
      </c>
      <c r="O2937" t="s">
        <v>50</v>
      </c>
      <c r="P2937">
        <v>0</v>
      </c>
      <c r="Q2937" t="s">
        <v>51</v>
      </c>
      <c r="R2937" t="s">
        <v>51</v>
      </c>
      <c r="S2937" t="s">
        <v>14634</v>
      </c>
      <c r="T2937">
        <v>0.11513317132061143</v>
      </c>
      <c r="U2937">
        <v>374.6</v>
      </c>
      <c r="V2937" t="s">
        <v>15481</v>
      </c>
      <c r="W2937" t="s">
        <v>15481</v>
      </c>
      <c r="X2937" t="s">
        <v>13243</v>
      </c>
      <c r="Y2937" s="102">
        <v>45993.385736689816</v>
      </c>
    </row>
    <row r="2938" spans="1:25" x14ac:dyDescent="0.25">
      <c r="A2938">
        <v>4692</v>
      </c>
      <c r="B2938" t="s">
        <v>8318</v>
      </c>
      <c r="C2938" t="s">
        <v>8319</v>
      </c>
      <c r="D2938" t="s">
        <v>8316</v>
      </c>
      <c r="E2938" t="s">
        <v>1820</v>
      </c>
      <c r="F2938" t="s">
        <v>8197</v>
      </c>
      <c r="G2938" t="s">
        <v>8320</v>
      </c>
      <c r="H2938">
        <v>2000</v>
      </c>
      <c r="I2938" t="s">
        <v>15440</v>
      </c>
      <c r="J2938" t="s">
        <v>48</v>
      </c>
      <c r="K2938" t="s">
        <v>13256</v>
      </c>
      <c r="L2938">
        <v>0</v>
      </c>
      <c r="M2938">
        <v>1</v>
      </c>
      <c r="N2938" t="s">
        <v>59</v>
      </c>
      <c r="O2938" t="s">
        <v>50</v>
      </c>
      <c r="P2938">
        <v>0</v>
      </c>
      <c r="Q2938" t="s">
        <v>51</v>
      </c>
      <c r="R2938" t="s">
        <v>51</v>
      </c>
      <c r="S2938" t="s">
        <v>14634</v>
      </c>
      <c r="T2938">
        <v>2.1718226969547025</v>
      </c>
      <c r="U2938">
        <v>30.5</v>
      </c>
      <c r="V2938" t="s">
        <v>15481</v>
      </c>
      <c r="W2938" t="s">
        <v>15481</v>
      </c>
      <c r="X2938" t="s">
        <v>13243</v>
      </c>
      <c r="Y2938" s="102">
        <v>45993.385736689816</v>
      </c>
    </row>
    <row r="2939" spans="1:25" x14ac:dyDescent="0.25">
      <c r="A2939">
        <v>4693</v>
      </c>
      <c r="B2939" t="s">
        <v>8321</v>
      </c>
      <c r="C2939" t="s">
        <v>8322</v>
      </c>
      <c r="D2939" t="s">
        <v>8323</v>
      </c>
      <c r="E2939" t="s">
        <v>1820</v>
      </c>
      <c r="F2939" t="s">
        <v>8197</v>
      </c>
      <c r="G2939" t="s">
        <v>8324</v>
      </c>
      <c r="H2939">
        <v>1986</v>
      </c>
      <c r="I2939" t="s">
        <v>15450</v>
      </c>
      <c r="J2939" t="s">
        <v>928</v>
      </c>
      <c r="K2939" t="s">
        <v>928</v>
      </c>
      <c r="L2939">
        <v>3</v>
      </c>
      <c r="M2939">
        <v>1</v>
      </c>
      <c r="N2939" t="s">
        <v>928</v>
      </c>
      <c r="O2939" t="s">
        <v>50</v>
      </c>
      <c r="P2939">
        <v>0</v>
      </c>
      <c r="Q2939" t="s">
        <v>51</v>
      </c>
      <c r="R2939" t="s">
        <v>51</v>
      </c>
      <c r="S2939" t="s">
        <v>14635</v>
      </c>
      <c r="T2939">
        <v>7.3669090010568039E-2</v>
      </c>
      <c r="U2939">
        <v>24</v>
      </c>
      <c r="V2939" t="s">
        <v>15481</v>
      </c>
      <c r="W2939" t="s">
        <v>15481</v>
      </c>
      <c r="X2939" t="s">
        <v>13243</v>
      </c>
      <c r="Y2939" s="102">
        <v>45993.385736689816</v>
      </c>
    </row>
    <row r="2940" spans="1:25" x14ac:dyDescent="0.25">
      <c r="A2940">
        <v>4694</v>
      </c>
      <c r="B2940" t="s">
        <v>8325</v>
      </c>
      <c r="C2940" t="s">
        <v>8326</v>
      </c>
      <c r="D2940" t="s">
        <v>8327</v>
      </c>
      <c r="E2940" t="s">
        <v>1820</v>
      </c>
      <c r="F2940" t="s">
        <v>8197</v>
      </c>
      <c r="G2940" t="s">
        <v>8328</v>
      </c>
      <c r="H2940">
        <v>1997</v>
      </c>
      <c r="I2940" t="s">
        <v>15450</v>
      </c>
      <c r="J2940" t="s">
        <v>48</v>
      </c>
      <c r="K2940" t="s">
        <v>13256</v>
      </c>
      <c r="L2940">
        <v>0</v>
      </c>
      <c r="M2940">
        <v>1</v>
      </c>
      <c r="N2940" t="s">
        <v>59</v>
      </c>
      <c r="O2940" t="s">
        <v>50</v>
      </c>
      <c r="P2940">
        <v>0</v>
      </c>
      <c r="Q2940" t="s">
        <v>51</v>
      </c>
      <c r="R2940" t="s">
        <v>51</v>
      </c>
      <c r="S2940" t="s">
        <v>14636</v>
      </c>
      <c r="T2940">
        <v>2.5222227780817814</v>
      </c>
      <c r="U2940">
        <v>46.6</v>
      </c>
      <c r="V2940" t="s">
        <v>15481</v>
      </c>
      <c r="W2940" t="s">
        <v>15481</v>
      </c>
      <c r="X2940" t="s">
        <v>13243</v>
      </c>
      <c r="Y2940" s="102">
        <v>45993.385736689816</v>
      </c>
    </row>
    <row r="2941" spans="1:25" x14ac:dyDescent="0.25">
      <c r="A2941">
        <v>4695</v>
      </c>
      <c r="B2941" t="s">
        <v>8329</v>
      </c>
      <c r="C2941" t="s">
        <v>8330</v>
      </c>
      <c r="D2941" t="s">
        <v>8327</v>
      </c>
      <c r="E2941" t="s">
        <v>1820</v>
      </c>
      <c r="F2941" t="s">
        <v>8197</v>
      </c>
      <c r="G2941" t="s">
        <v>8331</v>
      </c>
      <c r="H2941">
        <v>2012</v>
      </c>
      <c r="I2941" t="s">
        <v>15440</v>
      </c>
      <c r="J2941" t="s">
        <v>51</v>
      </c>
      <c r="K2941" t="s">
        <v>15442</v>
      </c>
      <c r="L2941">
        <v>0</v>
      </c>
      <c r="M2941">
        <v>1</v>
      </c>
      <c r="N2941" t="s">
        <v>2467</v>
      </c>
      <c r="O2941" t="s">
        <v>116</v>
      </c>
      <c r="P2941">
        <v>0</v>
      </c>
      <c r="Q2941" t="s">
        <v>51</v>
      </c>
      <c r="R2941" t="s">
        <v>51</v>
      </c>
      <c r="S2941" t="s">
        <v>14636</v>
      </c>
      <c r="T2941">
        <v>7.1814654708117223</v>
      </c>
      <c r="U2941">
        <v>21.6</v>
      </c>
      <c r="V2941" t="s">
        <v>15481</v>
      </c>
      <c r="W2941" t="s">
        <v>15481</v>
      </c>
      <c r="X2941" t="s">
        <v>13243</v>
      </c>
      <c r="Y2941" s="102">
        <v>45993.385736689816</v>
      </c>
    </row>
    <row r="2942" spans="1:25" x14ac:dyDescent="0.25">
      <c r="A2942">
        <v>4696</v>
      </c>
      <c r="B2942" t="s">
        <v>8332</v>
      </c>
      <c r="C2942" t="s">
        <v>8333</v>
      </c>
      <c r="D2942" t="s">
        <v>8334</v>
      </c>
      <c r="E2942" t="s">
        <v>1820</v>
      </c>
      <c r="F2942" t="s">
        <v>8197</v>
      </c>
      <c r="G2942" t="s">
        <v>8331</v>
      </c>
      <c r="H2942">
        <v>2013</v>
      </c>
      <c r="I2942" t="s">
        <v>15440</v>
      </c>
      <c r="J2942" t="s">
        <v>51</v>
      </c>
      <c r="K2942" t="s">
        <v>15442</v>
      </c>
      <c r="L2942">
        <v>0</v>
      </c>
      <c r="M2942">
        <v>1</v>
      </c>
      <c r="N2942" t="s">
        <v>2467</v>
      </c>
      <c r="O2942" t="s">
        <v>116</v>
      </c>
      <c r="P2942">
        <v>0</v>
      </c>
      <c r="Q2942" t="s">
        <v>51</v>
      </c>
      <c r="R2942" t="s">
        <v>51</v>
      </c>
      <c r="S2942" t="s">
        <v>14637</v>
      </c>
      <c r="T2942">
        <v>1.5776726410603863</v>
      </c>
      <c r="U2942">
        <v>22.4</v>
      </c>
      <c r="V2942" t="s">
        <v>15481</v>
      </c>
      <c r="W2942" t="s">
        <v>15481</v>
      </c>
      <c r="X2942" t="s">
        <v>13243</v>
      </c>
      <c r="Y2942" s="102">
        <v>45993.385736689816</v>
      </c>
    </row>
    <row r="2943" spans="1:25" x14ac:dyDescent="0.25">
      <c r="A2943">
        <v>4699</v>
      </c>
      <c r="B2943" t="s">
        <v>8335</v>
      </c>
      <c r="C2943" t="s">
        <v>8336</v>
      </c>
      <c r="D2943" t="s">
        <v>8337</v>
      </c>
      <c r="E2943" t="s">
        <v>1820</v>
      </c>
      <c r="F2943" t="s">
        <v>8197</v>
      </c>
      <c r="G2943" t="s">
        <v>8338</v>
      </c>
      <c r="H2943">
        <v>1938</v>
      </c>
      <c r="I2943" t="s">
        <v>15450</v>
      </c>
      <c r="J2943" t="s">
        <v>2179</v>
      </c>
      <c r="K2943" t="s">
        <v>13344</v>
      </c>
      <c r="L2943">
        <v>10.08</v>
      </c>
      <c r="M2943">
        <v>2</v>
      </c>
      <c r="N2943" t="s">
        <v>73</v>
      </c>
      <c r="O2943" t="s">
        <v>50</v>
      </c>
      <c r="P2943">
        <v>0</v>
      </c>
      <c r="Q2943" t="s">
        <v>51</v>
      </c>
      <c r="R2943" t="s">
        <v>51</v>
      </c>
      <c r="S2943" t="s">
        <v>14638</v>
      </c>
      <c r="T2943">
        <v>1.7433485917924774</v>
      </c>
      <c r="U2943">
        <v>61</v>
      </c>
      <c r="V2943" t="s">
        <v>15481</v>
      </c>
      <c r="W2943" t="s">
        <v>15481</v>
      </c>
      <c r="X2943" t="s">
        <v>13243</v>
      </c>
      <c r="Y2943" s="102">
        <v>45993.385736689816</v>
      </c>
    </row>
    <row r="2944" spans="1:25" x14ac:dyDescent="0.25">
      <c r="A2944">
        <v>4702</v>
      </c>
      <c r="B2944" t="s">
        <v>8339</v>
      </c>
      <c r="C2944" t="s">
        <v>8340</v>
      </c>
      <c r="D2944" t="s">
        <v>8341</v>
      </c>
      <c r="E2944" t="s">
        <v>1820</v>
      </c>
      <c r="F2944" t="s">
        <v>8197</v>
      </c>
      <c r="G2944" t="s">
        <v>8342</v>
      </c>
      <c r="H2944">
        <v>1965</v>
      </c>
      <c r="I2944" t="s">
        <v>15450</v>
      </c>
      <c r="J2944" t="s">
        <v>928</v>
      </c>
      <c r="K2944" t="s">
        <v>928</v>
      </c>
      <c r="L2944">
        <v>0</v>
      </c>
      <c r="M2944">
        <v>3</v>
      </c>
      <c r="N2944" t="s">
        <v>928</v>
      </c>
      <c r="O2944" t="s">
        <v>50</v>
      </c>
      <c r="P2944">
        <v>0</v>
      </c>
      <c r="Q2944" t="s">
        <v>51</v>
      </c>
      <c r="R2944" t="s">
        <v>51</v>
      </c>
      <c r="S2944" t="s">
        <v>14639</v>
      </c>
      <c r="T2944">
        <v>0.8328664688832661</v>
      </c>
      <c r="U2944">
        <v>70</v>
      </c>
      <c r="V2944" t="s">
        <v>15481</v>
      </c>
      <c r="W2944" t="s">
        <v>15481</v>
      </c>
      <c r="X2944" t="s">
        <v>13243</v>
      </c>
      <c r="Y2944" s="102">
        <v>45993.385736689816</v>
      </c>
    </row>
    <row r="2945" spans="1:25" x14ac:dyDescent="0.25">
      <c r="A2945">
        <v>4703</v>
      </c>
      <c r="B2945" t="s">
        <v>8343</v>
      </c>
      <c r="C2945" t="s">
        <v>8344</v>
      </c>
      <c r="D2945" t="s">
        <v>8345</v>
      </c>
      <c r="E2945" t="s">
        <v>1820</v>
      </c>
      <c r="F2945" t="s">
        <v>8197</v>
      </c>
      <c r="G2945" t="s">
        <v>8346</v>
      </c>
      <c r="H2945">
        <v>1960</v>
      </c>
      <c r="I2945" t="s">
        <v>15450</v>
      </c>
      <c r="J2945" t="s">
        <v>928</v>
      </c>
      <c r="K2945" t="s">
        <v>928</v>
      </c>
      <c r="L2945">
        <v>3</v>
      </c>
      <c r="M2945">
        <v>3</v>
      </c>
      <c r="N2945" t="s">
        <v>928</v>
      </c>
      <c r="O2945" t="s">
        <v>50</v>
      </c>
      <c r="P2945">
        <v>0</v>
      </c>
      <c r="Q2945" t="s">
        <v>51</v>
      </c>
      <c r="R2945" t="s">
        <v>51</v>
      </c>
      <c r="S2945" t="s">
        <v>14640</v>
      </c>
      <c r="T2945">
        <v>1.6202490623301344</v>
      </c>
      <c r="U2945">
        <v>62</v>
      </c>
      <c r="V2945" t="s">
        <v>15481</v>
      </c>
      <c r="W2945" t="s">
        <v>15481</v>
      </c>
      <c r="X2945" t="s">
        <v>13243</v>
      </c>
      <c r="Y2945" s="102">
        <v>45993.385736689816</v>
      </c>
    </row>
    <row r="2946" spans="1:25" x14ac:dyDescent="0.25">
      <c r="A2946">
        <v>4704</v>
      </c>
      <c r="B2946" t="s">
        <v>8347</v>
      </c>
      <c r="C2946" t="s">
        <v>8348</v>
      </c>
      <c r="D2946" t="s">
        <v>8349</v>
      </c>
      <c r="E2946" t="s">
        <v>1820</v>
      </c>
      <c r="F2946" t="s">
        <v>8197</v>
      </c>
      <c r="G2946" t="s">
        <v>8350</v>
      </c>
      <c r="H2946">
        <v>1938</v>
      </c>
      <c r="I2946" t="s">
        <v>15450</v>
      </c>
      <c r="J2946" t="s">
        <v>928</v>
      </c>
      <c r="K2946" t="s">
        <v>928</v>
      </c>
      <c r="L2946">
        <v>3</v>
      </c>
      <c r="M2946">
        <v>1</v>
      </c>
      <c r="N2946" t="s">
        <v>59</v>
      </c>
      <c r="O2946" t="s">
        <v>50</v>
      </c>
      <c r="P2946">
        <v>6</v>
      </c>
      <c r="Q2946" t="s">
        <v>928</v>
      </c>
      <c r="R2946" t="s">
        <v>50</v>
      </c>
      <c r="S2946" t="s">
        <v>14641</v>
      </c>
      <c r="T2946">
        <v>0.60915563429882424</v>
      </c>
      <c r="U2946">
        <v>160</v>
      </c>
      <c r="V2946" t="s">
        <v>15481</v>
      </c>
      <c r="W2946" t="s">
        <v>15481</v>
      </c>
      <c r="X2946" t="s">
        <v>13243</v>
      </c>
      <c r="Y2946" s="102">
        <v>45993.385736689816</v>
      </c>
    </row>
    <row r="2947" spans="1:25" x14ac:dyDescent="0.25">
      <c r="A2947">
        <v>4705</v>
      </c>
      <c r="B2947" t="s">
        <v>8351</v>
      </c>
      <c r="C2947" t="s">
        <v>2738</v>
      </c>
      <c r="D2947" t="s">
        <v>8349</v>
      </c>
      <c r="E2947" t="s">
        <v>1820</v>
      </c>
      <c r="F2947" t="s">
        <v>8197</v>
      </c>
      <c r="G2947" t="s">
        <v>8352</v>
      </c>
      <c r="H2947">
        <v>1997</v>
      </c>
      <c r="I2947" t="s">
        <v>15441</v>
      </c>
      <c r="J2947" t="s">
        <v>48</v>
      </c>
      <c r="K2947" t="s">
        <v>13251</v>
      </c>
      <c r="L2947">
        <v>0</v>
      </c>
      <c r="M2947">
        <v>3</v>
      </c>
      <c r="N2947" t="s">
        <v>73</v>
      </c>
      <c r="O2947" t="s">
        <v>50</v>
      </c>
      <c r="P2947">
        <v>0</v>
      </c>
      <c r="Q2947" t="s">
        <v>51</v>
      </c>
      <c r="R2947" t="s">
        <v>51</v>
      </c>
      <c r="S2947" t="s">
        <v>14641</v>
      </c>
      <c r="T2947">
        <v>0.79844493223882629</v>
      </c>
      <c r="U2947">
        <v>230.7</v>
      </c>
      <c r="V2947" t="s">
        <v>15481</v>
      </c>
      <c r="W2947" t="s">
        <v>15481</v>
      </c>
      <c r="X2947" t="s">
        <v>13243</v>
      </c>
      <c r="Y2947" s="102">
        <v>45993.385736689816</v>
      </c>
    </row>
    <row r="2948" spans="1:25" x14ac:dyDescent="0.25">
      <c r="A2948">
        <v>4706</v>
      </c>
      <c r="B2948" t="s">
        <v>8353</v>
      </c>
      <c r="C2948" t="s">
        <v>8354</v>
      </c>
      <c r="D2948" t="s">
        <v>4399</v>
      </c>
      <c r="E2948" t="s">
        <v>1820</v>
      </c>
      <c r="F2948" t="s">
        <v>8197</v>
      </c>
      <c r="G2948" t="s">
        <v>8355</v>
      </c>
      <c r="H2948">
        <v>2013</v>
      </c>
      <c r="I2948" t="s">
        <v>15450</v>
      </c>
      <c r="J2948" t="s">
        <v>2211</v>
      </c>
      <c r="K2948" t="s">
        <v>13251</v>
      </c>
      <c r="L2948">
        <v>0</v>
      </c>
      <c r="M2948">
        <v>1</v>
      </c>
      <c r="N2948" t="s">
        <v>49</v>
      </c>
      <c r="O2948" t="s">
        <v>479</v>
      </c>
      <c r="P2948">
        <v>0</v>
      </c>
      <c r="Q2948" t="s">
        <v>51</v>
      </c>
      <c r="R2948" t="s">
        <v>51</v>
      </c>
      <c r="S2948" t="s">
        <v>14642</v>
      </c>
      <c r="T2948">
        <v>1.5979239514191086</v>
      </c>
      <c r="U2948">
        <v>122.6</v>
      </c>
      <c r="V2948" t="s">
        <v>15481</v>
      </c>
      <c r="W2948" t="s">
        <v>15481</v>
      </c>
      <c r="X2948" t="s">
        <v>13243</v>
      </c>
      <c r="Y2948" s="102">
        <v>45993.385736689816</v>
      </c>
    </row>
    <row r="2949" spans="1:25" x14ac:dyDescent="0.25">
      <c r="A2949">
        <v>4707</v>
      </c>
      <c r="B2949" t="s">
        <v>8356</v>
      </c>
      <c r="C2949" t="s">
        <v>8357</v>
      </c>
      <c r="D2949" t="s">
        <v>8358</v>
      </c>
      <c r="E2949" t="s">
        <v>1820</v>
      </c>
      <c r="F2949" t="s">
        <v>8197</v>
      </c>
      <c r="G2949" t="s">
        <v>8359</v>
      </c>
      <c r="H2949">
        <v>1988</v>
      </c>
      <c r="I2949" t="s">
        <v>15450</v>
      </c>
      <c r="J2949" t="s">
        <v>2179</v>
      </c>
      <c r="K2949" t="s">
        <v>13344</v>
      </c>
      <c r="L2949">
        <v>7</v>
      </c>
      <c r="M2949">
        <v>1</v>
      </c>
      <c r="N2949" t="s">
        <v>59</v>
      </c>
      <c r="O2949" t="s">
        <v>50</v>
      </c>
      <c r="P2949">
        <v>0</v>
      </c>
      <c r="Q2949" t="s">
        <v>51</v>
      </c>
      <c r="R2949" t="s">
        <v>51</v>
      </c>
      <c r="S2949" t="s">
        <v>14643</v>
      </c>
      <c r="T2949">
        <v>0.92757316697120329</v>
      </c>
      <c r="U2949">
        <v>38</v>
      </c>
      <c r="V2949" t="s">
        <v>15481</v>
      </c>
      <c r="W2949" t="s">
        <v>15481</v>
      </c>
      <c r="X2949" t="s">
        <v>13243</v>
      </c>
      <c r="Y2949" s="102">
        <v>45993.385736689816</v>
      </c>
    </row>
    <row r="2950" spans="1:25" x14ac:dyDescent="0.25">
      <c r="A2950">
        <v>4708</v>
      </c>
      <c r="B2950" t="s">
        <v>8360</v>
      </c>
      <c r="C2950" t="s">
        <v>8361</v>
      </c>
      <c r="D2950" t="s">
        <v>8323</v>
      </c>
      <c r="E2950" t="s">
        <v>1820</v>
      </c>
      <c r="F2950" t="s">
        <v>8197</v>
      </c>
      <c r="G2950" t="s">
        <v>8320</v>
      </c>
      <c r="H2950">
        <v>2000</v>
      </c>
      <c r="I2950" t="s">
        <v>15440</v>
      </c>
      <c r="J2950" t="s">
        <v>48</v>
      </c>
      <c r="K2950" t="s">
        <v>13256</v>
      </c>
      <c r="L2950">
        <v>0</v>
      </c>
      <c r="M2950">
        <v>1</v>
      </c>
      <c r="N2950" t="s">
        <v>59</v>
      </c>
      <c r="O2950" t="s">
        <v>50</v>
      </c>
      <c r="P2950">
        <v>0</v>
      </c>
      <c r="Q2950" t="s">
        <v>51</v>
      </c>
      <c r="R2950" t="s">
        <v>51</v>
      </c>
      <c r="S2950" t="s">
        <v>14644</v>
      </c>
      <c r="T2950">
        <v>3.4693690612319514E-2</v>
      </c>
      <c r="U2950">
        <v>25.9</v>
      </c>
      <c r="V2950" t="s">
        <v>15481</v>
      </c>
      <c r="W2950" t="s">
        <v>15481</v>
      </c>
      <c r="X2950" t="s">
        <v>13243</v>
      </c>
      <c r="Y2950" s="102">
        <v>45993.385736689816</v>
      </c>
    </row>
    <row r="2951" spans="1:25" x14ac:dyDescent="0.25">
      <c r="A2951">
        <v>4709</v>
      </c>
      <c r="B2951" t="s">
        <v>8362</v>
      </c>
      <c r="C2951" t="s">
        <v>8363</v>
      </c>
      <c r="D2951" t="s">
        <v>8364</v>
      </c>
      <c r="E2951" t="s">
        <v>1820</v>
      </c>
      <c r="F2951" t="s">
        <v>8197</v>
      </c>
      <c r="G2951" t="s">
        <v>8313</v>
      </c>
      <c r="H2951">
        <v>1915</v>
      </c>
      <c r="I2951" t="s">
        <v>15450</v>
      </c>
      <c r="J2951" t="s">
        <v>928</v>
      </c>
      <c r="K2951" t="s">
        <v>928</v>
      </c>
      <c r="L2951">
        <v>0</v>
      </c>
      <c r="M2951">
        <v>1</v>
      </c>
      <c r="N2951" t="s">
        <v>59</v>
      </c>
      <c r="O2951" t="s">
        <v>2278</v>
      </c>
      <c r="P2951">
        <v>2</v>
      </c>
      <c r="Q2951" t="s">
        <v>59</v>
      </c>
      <c r="R2951" t="s">
        <v>50</v>
      </c>
      <c r="S2951" t="s">
        <v>14645</v>
      </c>
      <c r="T2951">
        <v>2.2940764985663149</v>
      </c>
      <c r="U2951">
        <v>121</v>
      </c>
      <c r="V2951" t="s">
        <v>15481</v>
      </c>
      <c r="W2951" t="s">
        <v>15481</v>
      </c>
      <c r="X2951" t="s">
        <v>13243</v>
      </c>
      <c r="Y2951" s="102">
        <v>45993.385736689816</v>
      </c>
    </row>
    <row r="2952" spans="1:25" x14ac:dyDescent="0.25">
      <c r="A2952">
        <v>4712</v>
      </c>
      <c r="B2952" t="s">
        <v>8366</v>
      </c>
      <c r="C2952" t="s">
        <v>8367</v>
      </c>
      <c r="D2952" t="s">
        <v>8368</v>
      </c>
      <c r="E2952" t="s">
        <v>1820</v>
      </c>
      <c r="F2952" t="s">
        <v>8197</v>
      </c>
      <c r="G2952" t="s">
        <v>8365</v>
      </c>
      <c r="H2952">
        <v>1950</v>
      </c>
      <c r="I2952" t="s">
        <v>15450</v>
      </c>
      <c r="J2952" t="s">
        <v>928</v>
      </c>
      <c r="K2952" t="s">
        <v>928</v>
      </c>
      <c r="L2952">
        <v>0</v>
      </c>
      <c r="M2952">
        <v>1</v>
      </c>
      <c r="N2952" t="s">
        <v>928</v>
      </c>
      <c r="O2952" t="s">
        <v>50</v>
      </c>
      <c r="P2952">
        <v>0</v>
      </c>
      <c r="Q2952" t="s">
        <v>51</v>
      </c>
      <c r="R2952" t="s">
        <v>51</v>
      </c>
      <c r="S2952" t="s">
        <v>14646</v>
      </c>
      <c r="T2952">
        <v>0.13043112519423167</v>
      </c>
      <c r="U2952">
        <v>24</v>
      </c>
      <c r="V2952" t="s">
        <v>15481</v>
      </c>
      <c r="W2952" t="s">
        <v>15481</v>
      </c>
      <c r="X2952" t="s">
        <v>13243</v>
      </c>
      <c r="Y2952" s="102">
        <v>45993.385736689816</v>
      </c>
    </row>
    <row r="2953" spans="1:25" x14ac:dyDescent="0.25">
      <c r="A2953">
        <v>4713</v>
      </c>
      <c r="B2953" t="s">
        <v>8369</v>
      </c>
      <c r="C2953" t="s">
        <v>8370</v>
      </c>
      <c r="D2953" t="s">
        <v>8371</v>
      </c>
      <c r="E2953" t="s">
        <v>1820</v>
      </c>
      <c r="F2953" t="s">
        <v>8197</v>
      </c>
      <c r="G2953" t="s">
        <v>8372</v>
      </c>
      <c r="H2953">
        <v>1950</v>
      </c>
      <c r="I2953" t="s">
        <v>15450</v>
      </c>
      <c r="J2953" t="s">
        <v>928</v>
      </c>
      <c r="K2953" t="s">
        <v>928</v>
      </c>
      <c r="L2953">
        <v>0</v>
      </c>
      <c r="M2953">
        <v>1</v>
      </c>
      <c r="N2953" t="s">
        <v>928</v>
      </c>
      <c r="O2953" t="s">
        <v>50</v>
      </c>
      <c r="P2953">
        <v>0</v>
      </c>
      <c r="Q2953" t="s">
        <v>51</v>
      </c>
      <c r="R2953" t="s">
        <v>51</v>
      </c>
      <c r="S2953" t="s">
        <v>14647</v>
      </c>
      <c r="T2953">
        <v>1.0881460497949837</v>
      </c>
      <c r="U2953">
        <v>32</v>
      </c>
      <c r="V2953" t="s">
        <v>15481</v>
      </c>
      <c r="W2953" t="s">
        <v>15481</v>
      </c>
      <c r="X2953" t="s">
        <v>13243</v>
      </c>
      <c r="Y2953" s="102">
        <v>45993.385736689816</v>
      </c>
    </row>
    <row r="2954" spans="1:25" x14ac:dyDescent="0.25">
      <c r="A2954">
        <v>4714</v>
      </c>
      <c r="B2954" t="s">
        <v>8373</v>
      </c>
      <c r="C2954" t="s">
        <v>8374</v>
      </c>
      <c r="D2954" t="s">
        <v>8375</v>
      </c>
      <c r="E2954" t="s">
        <v>1820</v>
      </c>
      <c r="F2954" t="s">
        <v>8197</v>
      </c>
      <c r="G2954" t="s">
        <v>8376</v>
      </c>
      <c r="H2954">
        <v>1931</v>
      </c>
      <c r="I2954" t="s">
        <v>15489</v>
      </c>
      <c r="J2954" t="s">
        <v>48</v>
      </c>
      <c r="K2954" t="s">
        <v>13254</v>
      </c>
      <c r="L2954">
        <v>5.58</v>
      </c>
      <c r="M2954">
        <v>1</v>
      </c>
      <c r="N2954" t="s">
        <v>59</v>
      </c>
      <c r="O2954" t="s">
        <v>2278</v>
      </c>
      <c r="P2954">
        <v>6</v>
      </c>
      <c r="Q2954" t="s">
        <v>928</v>
      </c>
      <c r="R2954" t="s">
        <v>50</v>
      </c>
      <c r="S2954" t="s">
        <v>14648</v>
      </c>
      <c r="T2954">
        <v>0.52184699999999995</v>
      </c>
      <c r="U2954">
        <v>237.9</v>
      </c>
      <c r="V2954" t="s">
        <v>15481</v>
      </c>
      <c r="W2954" t="s">
        <v>15481</v>
      </c>
      <c r="X2954" t="s">
        <v>13243</v>
      </c>
      <c r="Y2954" s="102">
        <v>45993.385736689816</v>
      </c>
    </row>
    <row r="2955" spans="1:25" x14ac:dyDescent="0.25">
      <c r="A2955">
        <v>4718</v>
      </c>
      <c r="B2955" t="s">
        <v>8377</v>
      </c>
      <c r="C2955" t="s">
        <v>8378</v>
      </c>
      <c r="D2955" t="s">
        <v>8379</v>
      </c>
      <c r="E2955" t="s">
        <v>1820</v>
      </c>
      <c r="F2955" t="s">
        <v>8197</v>
      </c>
      <c r="G2955" t="s">
        <v>8380</v>
      </c>
      <c r="H2955">
        <v>1989</v>
      </c>
      <c r="I2955" t="s">
        <v>15440</v>
      </c>
      <c r="J2955" t="s">
        <v>928</v>
      </c>
      <c r="K2955" t="s">
        <v>928</v>
      </c>
      <c r="L2955">
        <v>2.5</v>
      </c>
      <c r="M2955">
        <v>1</v>
      </c>
      <c r="N2955" t="s">
        <v>59</v>
      </c>
      <c r="O2955" t="s">
        <v>50</v>
      </c>
      <c r="P2955">
        <v>0</v>
      </c>
      <c r="Q2955" t="s">
        <v>51</v>
      </c>
      <c r="R2955" t="s">
        <v>51</v>
      </c>
      <c r="S2955" t="s">
        <v>14649</v>
      </c>
      <c r="T2955">
        <v>7.7772595811838596E-2</v>
      </c>
      <c r="U2955">
        <v>38</v>
      </c>
      <c r="V2955" t="s">
        <v>15481</v>
      </c>
      <c r="W2955" t="s">
        <v>15481</v>
      </c>
      <c r="X2955" t="s">
        <v>13243</v>
      </c>
      <c r="Y2955" s="102">
        <v>45993.385736689816</v>
      </c>
    </row>
    <row r="2956" spans="1:25" x14ac:dyDescent="0.25">
      <c r="A2956">
        <v>4719</v>
      </c>
      <c r="B2956" t="s">
        <v>8381</v>
      </c>
      <c r="C2956" t="s">
        <v>6003</v>
      </c>
      <c r="D2956" t="s">
        <v>8382</v>
      </c>
      <c r="E2956" t="s">
        <v>1292</v>
      </c>
      <c r="F2956" t="s">
        <v>8383</v>
      </c>
      <c r="G2956" t="s">
        <v>8384</v>
      </c>
      <c r="H2956">
        <v>1965</v>
      </c>
      <c r="I2956" t="s">
        <v>15470</v>
      </c>
      <c r="J2956" t="s">
        <v>48</v>
      </c>
      <c r="K2956" t="s">
        <v>13251</v>
      </c>
      <c r="L2956">
        <v>0</v>
      </c>
      <c r="M2956">
        <v>2</v>
      </c>
      <c r="N2956" t="s">
        <v>49</v>
      </c>
      <c r="O2956" t="s">
        <v>50</v>
      </c>
      <c r="P2956">
        <v>0</v>
      </c>
      <c r="Q2956" t="s">
        <v>51</v>
      </c>
      <c r="R2956" t="s">
        <v>51</v>
      </c>
      <c r="S2956" t="s">
        <v>14650</v>
      </c>
      <c r="T2956">
        <v>0.22102125747296197</v>
      </c>
      <c r="U2956">
        <v>112</v>
      </c>
      <c r="V2956" t="s">
        <v>15481</v>
      </c>
      <c r="W2956" t="s">
        <v>15481</v>
      </c>
      <c r="X2956" t="s">
        <v>13243</v>
      </c>
      <c r="Y2956" s="102">
        <v>45993.385736689816</v>
      </c>
    </row>
    <row r="2957" spans="1:25" x14ac:dyDescent="0.25">
      <c r="A2957">
        <v>4720</v>
      </c>
      <c r="B2957" t="s">
        <v>8385</v>
      </c>
      <c r="C2957" t="s">
        <v>8386</v>
      </c>
      <c r="D2957" t="s">
        <v>8387</v>
      </c>
      <c r="E2957" t="s">
        <v>1292</v>
      </c>
      <c r="F2957" t="s">
        <v>8383</v>
      </c>
      <c r="G2957" t="s">
        <v>8388</v>
      </c>
      <c r="H2957">
        <v>1974</v>
      </c>
      <c r="I2957" t="s">
        <v>15450</v>
      </c>
      <c r="J2957" t="s">
        <v>2211</v>
      </c>
      <c r="K2957" t="s">
        <v>13251</v>
      </c>
      <c r="L2957">
        <v>0</v>
      </c>
      <c r="M2957">
        <v>1</v>
      </c>
      <c r="N2957" t="s">
        <v>165</v>
      </c>
      <c r="O2957" t="s">
        <v>479</v>
      </c>
      <c r="P2957">
        <v>0</v>
      </c>
      <c r="Q2957" t="s">
        <v>51</v>
      </c>
      <c r="R2957" t="s">
        <v>51</v>
      </c>
      <c r="S2957" t="s">
        <v>14650</v>
      </c>
      <c r="T2957">
        <v>9.3976368469569902</v>
      </c>
      <c r="U2957">
        <v>31</v>
      </c>
      <c r="V2957" t="s">
        <v>15481</v>
      </c>
      <c r="W2957" t="s">
        <v>15481</v>
      </c>
      <c r="X2957" t="s">
        <v>13243</v>
      </c>
      <c r="Y2957" s="102">
        <v>45993.385736689816</v>
      </c>
    </row>
    <row r="2958" spans="1:25" x14ac:dyDescent="0.25">
      <c r="A2958">
        <v>4722</v>
      </c>
      <c r="B2958" t="s">
        <v>8389</v>
      </c>
      <c r="C2958" t="s">
        <v>8390</v>
      </c>
      <c r="D2958" t="s">
        <v>4538</v>
      </c>
      <c r="E2958" t="s">
        <v>1292</v>
      </c>
      <c r="F2958" t="s">
        <v>8383</v>
      </c>
      <c r="G2958" t="s">
        <v>8391</v>
      </c>
      <c r="H2958">
        <v>1949</v>
      </c>
      <c r="I2958" t="s">
        <v>15489</v>
      </c>
      <c r="J2958" t="s">
        <v>48</v>
      </c>
      <c r="K2958" t="s">
        <v>13251</v>
      </c>
      <c r="L2958">
        <v>0</v>
      </c>
      <c r="M2958">
        <v>2</v>
      </c>
      <c r="N2958" t="s">
        <v>73</v>
      </c>
      <c r="O2958" t="s">
        <v>50</v>
      </c>
      <c r="P2958">
        <v>0</v>
      </c>
      <c r="Q2958" t="s">
        <v>51</v>
      </c>
      <c r="R2958" t="s">
        <v>51</v>
      </c>
      <c r="S2958" t="s">
        <v>14651</v>
      </c>
      <c r="T2958">
        <v>0.48557328958590618</v>
      </c>
      <c r="U2958">
        <v>132</v>
      </c>
      <c r="V2958" t="s">
        <v>15481</v>
      </c>
      <c r="W2958" t="s">
        <v>15481</v>
      </c>
      <c r="X2958" t="s">
        <v>13243</v>
      </c>
      <c r="Y2958" s="102">
        <v>45993.385736689816</v>
      </c>
    </row>
    <row r="2959" spans="1:25" x14ac:dyDescent="0.25">
      <c r="A2959">
        <v>4723</v>
      </c>
      <c r="B2959" t="s">
        <v>8392</v>
      </c>
      <c r="C2959" t="s">
        <v>8393</v>
      </c>
      <c r="D2959" t="s">
        <v>8394</v>
      </c>
      <c r="E2959" t="s">
        <v>1292</v>
      </c>
      <c r="F2959" t="s">
        <v>8383</v>
      </c>
      <c r="G2959" t="s">
        <v>8395</v>
      </c>
      <c r="H2959">
        <v>1931</v>
      </c>
      <c r="I2959" t="s">
        <v>15450</v>
      </c>
      <c r="J2959" t="s">
        <v>928</v>
      </c>
      <c r="K2959" t="s">
        <v>13254</v>
      </c>
      <c r="L2959">
        <v>5</v>
      </c>
      <c r="M2959">
        <v>2</v>
      </c>
      <c r="N2959" t="s">
        <v>928</v>
      </c>
      <c r="O2959" t="s">
        <v>50</v>
      </c>
      <c r="P2959">
        <v>0</v>
      </c>
      <c r="Q2959" t="s">
        <v>51</v>
      </c>
      <c r="R2959" t="s">
        <v>51</v>
      </c>
      <c r="S2959" t="s">
        <v>14652</v>
      </c>
      <c r="T2959">
        <v>0.64153290298006416</v>
      </c>
      <c r="U2959">
        <v>39</v>
      </c>
      <c r="V2959" t="s">
        <v>15481</v>
      </c>
      <c r="W2959" t="s">
        <v>15481</v>
      </c>
      <c r="X2959" t="s">
        <v>13243</v>
      </c>
      <c r="Y2959" s="102">
        <v>45993.385736689816</v>
      </c>
    </row>
    <row r="2960" spans="1:25" x14ac:dyDescent="0.25">
      <c r="A2960">
        <v>4724</v>
      </c>
      <c r="B2960" t="s">
        <v>8396</v>
      </c>
      <c r="C2960" t="s">
        <v>8397</v>
      </c>
      <c r="D2960" t="s">
        <v>8398</v>
      </c>
      <c r="E2960" t="s">
        <v>1292</v>
      </c>
      <c r="F2960" t="s">
        <v>8383</v>
      </c>
      <c r="G2960" t="s">
        <v>8399</v>
      </c>
      <c r="H2960">
        <v>1977</v>
      </c>
      <c r="I2960" t="s">
        <v>15440</v>
      </c>
      <c r="J2960" t="s">
        <v>48</v>
      </c>
      <c r="K2960" t="s">
        <v>13251</v>
      </c>
      <c r="L2960">
        <v>0</v>
      </c>
      <c r="M2960">
        <v>1</v>
      </c>
      <c r="N2960" t="s">
        <v>49</v>
      </c>
      <c r="O2960" t="s">
        <v>50</v>
      </c>
      <c r="P2960">
        <v>0</v>
      </c>
      <c r="Q2960" t="s">
        <v>51</v>
      </c>
      <c r="R2960" t="s">
        <v>51</v>
      </c>
      <c r="S2960" t="s">
        <v>14653</v>
      </c>
      <c r="T2960">
        <v>30.827365464602806</v>
      </c>
      <c r="U2960">
        <v>110</v>
      </c>
      <c r="V2960" t="s">
        <v>15481</v>
      </c>
      <c r="W2960" t="s">
        <v>15481</v>
      </c>
      <c r="X2960" t="s">
        <v>13243</v>
      </c>
      <c r="Y2960" s="102">
        <v>45993.385736689816</v>
      </c>
    </row>
    <row r="2961" spans="1:25" x14ac:dyDescent="0.25">
      <c r="A2961">
        <v>4725</v>
      </c>
      <c r="B2961" t="s">
        <v>8400</v>
      </c>
      <c r="C2961" t="s">
        <v>8401</v>
      </c>
      <c r="D2961" t="s">
        <v>8398</v>
      </c>
      <c r="E2961" t="s">
        <v>1292</v>
      </c>
      <c r="F2961" t="s">
        <v>8383</v>
      </c>
      <c r="G2961" t="s">
        <v>8402</v>
      </c>
      <c r="H2961">
        <v>1993</v>
      </c>
      <c r="I2961" t="s">
        <v>15440</v>
      </c>
      <c r="J2961" t="s">
        <v>2211</v>
      </c>
      <c r="K2961" t="s">
        <v>13256</v>
      </c>
      <c r="L2961">
        <v>0</v>
      </c>
      <c r="M2961">
        <v>1</v>
      </c>
      <c r="N2961" t="s">
        <v>49</v>
      </c>
      <c r="O2961" t="s">
        <v>479</v>
      </c>
      <c r="P2961">
        <v>0</v>
      </c>
      <c r="Q2961" t="s">
        <v>51</v>
      </c>
      <c r="R2961" t="s">
        <v>51</v>
      </c>
      <c r="S2961" t="s">
        <v>14654</v>
      </c>
      <c r="T2961">
        <v>27.164938046875758</v>
      </c>
      <c r="U2961">
        <v>67</v>
      </c>
      <c r="V2961" t="s">
        <v>15481</v>
      </c>
      <c r="W2961" t="s">
        <v>15481</v>
      </c>
      <c r="X2961" t="s">
        <v>13243</v>
      </c>
      <c r="Y2961" s="102">
        <v>45993.385736689816</v>
      </c>
    </row>
    <row r="2962" spans="1:25" x14ac:dyDescent="0.25">
      <c r="A2962">
        <v>4726</v>
      </c>
      <c r="B2962" t="s">
        <v>8403</v>
      </c>
      <c r="C2962" t="s">
        <v>8404</v>
      </c>
      <c r="D2962" t="s">
        <v>8067</v>
      </c>
      <c r="E2962" t="s">
        <v>1292</v>
      </c>
      <c r="F2962" t="s">
        <v>8383</v>
      </c>
      <c r="G2962" t="s">
        <v>8405</v>
      </c>
      <c r="H2962">
        <v>1982</v>
      </c>
      <c r="I2962" t="s">
        <v>15440</v>
      </c>
      <c r="J2962" t="s">
        <v>2211</v>
      </c>
      <c r="K2962" t="s">
        <v>13256</v>
      </c>
      <c r="L2962">
        <v>0</v>
      </c>
      <c r="M2962">
        <v>1</v>
      </c>
      <c r="N2962" t="s">
        <v>49</v>
      </c>
      <c r="O2962" t="s">
        <v>2759</v>
      </c>
      <c r="P2962">
        <v>0</v>
      </c>
      <c r="Q2962" t="s">
        <v>51</v>
      </c>
      <c r="R2962" t="s">
        <v>51</v>
      </c>
      <c r="S2962" t="s">
        <v>14655</v>
      </c>
      <c r="T2962">
        <v>5.6995683572261209</v>
      </c>
      <c r="U2962">
        <v>33</v>
      </c>
      <c r="V2962" t="s">
        <v>15481</v>
      </c>
      <c r="W2962" t="s">
        <v>15481</v>
      </c>
      <c r="X2962" t="s">
        <v>13243</v>
      </c>
      <c r="Y2962" s="102">
        <v>45993.385736689816</v>
      </c>
    </row>
    <row r="2963" spans="1:25" x14ac:dyDescent="0.25">
      <c r="A2963">
        <v>4727</v>
      </c>
      <c r="B2963" t="s">
        <v>8406</v>
      </c>
      <c r="C2963" t="s">
        <v>6015</v>
      </c>
      <c r="D2963" t="s">
        <v>8407</v>
      </c>
      <c r="E2963" t="s">
        <v>1292</v>
      </c>
      <c r="F2963" t="s">
        <v>8383</v>
      </c>
      <c r="G2963" t="s">
        <v>8408</v>
      </c>
      <c r="H2963">
        <v>2011</v>
      </c>
      <c r="I2963" t="s">
        <v>15441</v>
      </c>
      <c r="J2963" t="s">
        <v>48</v>
      </c>
      <c r="K2963" t="s">
        <v>13256</v>
      </c>
      <c r="L2963">
        <v>0</v>
      </c>
      <c r="M2963">
        <v>2</v>
      </c>
      <c r="N2963" t="s">
        <v>49</v>
      </c>
      <c r="O2963" t="s">
        <v>50</v>
      </c>
      <c r="P2963">
        <v>0</v>
      </c>
      <c r="Q2963" t="s">
        <v>51</v>
      </c>
      <c r="R2963" t="s">
        <v>51</v>
      </c>
      <c r="S2963" t="s">
        <v>14656</v>
      </c>
      <c r="T2963">
        <v>0.48886336687007242</v>
      </c>
      <c r="U2963">
        <v>120.9</v>
      </c>
      <c r="V2963" t="s">
        <v>15481</v>
      </c>
      <c r="W2963" t="s">
        <v>15481</v>
      </c>
      <c r="X2963" t="s">
        <v>13243</v>
      </c>
      <c r="Y2963" s="102">
        <v>45993.385736689816</v>
      </c>
    </row>
    <row r="2964" spans="1:25" x14ac:dyDescent="0.25">
      <c r="A2964">
        <v>4728</v>
      </c>
      <c r="B2964" t="s">
        <v>8409</v>
      </c>
      <c r="C2964" t="s">
        <v>8410</v>
      </c>
      <c r="D2964" t="s">
        <v>8407</v>
      </c>
      <c r="E2964" t="s">
        <v>1292</v>
      </c>
      <c r="F2964" t="s">
        <v>8383</v>
      </c>
      <c r="G2964" t="s">
        <v>8411</v>
      </c>
      <c r="H2964">
        <v>1976</v>
      </c>
      <c r="I2964" t="s">
        <v>15450</v>
      </c>
      <c r="J2964" t="s">
        <v>2211</v>
      </c>
      <c r="K2964" t="s">
        <v>13256</v>
      </c>
      <c r="L2964">
        <v>0</v>
      </c>
      <c r="M2964">
        <v>1</v>
      </c>
      <c r="N2964" t="s">
        <v>165</v>
      </c>
      <c r="O2964" t="s">
        <v>479</v>
      </c>
      <c r="P2964">
        <v>0</v>
      </c>
      <c r="Q2964" t="s">
        <v>51</v>
      </c>
      <c r="R2964" t="s">
        <v>51</v>
      </c>
      <c r="S2964" t="s">
        <v>14656</v>
      </c>
      <c r="T2964">
        <v>2.7454188764359109</v>
      </c>
      <c r="U2964">
        <v>25</v>
      </c>
      <c r="V2964" t="s">
        <v>15481</v>
      </c>
      <c r="W2964" t="s">
        <v>15481</v>
      </c>
      <c r="X2964" t="s">
        <v>13243</v>
      </c>
      <c r="Y2964" s="102">
        <v>45993.385736689816</v>
      </c>
    </row>
    <row r="2965" spans="1:25" x14ac:dyDescent="0.25">
      <c r="A2965">
        <v>4729</v>
      </c>
      <c r="B2965" t="s">
        <v>8412</v>
      </c>
      <c r="C2965" t="s">
        <v>8413</v>
      </c>
      <c r="D2965" t="s">
        <v>8414</v>
      </c>
      <c r="E2965" t="s">
        <v>1292</v>
      </c>
      <c r="F2965" t="s">
        <v>8383</v>
      </c>
      <c r="G2965" t="s">
        <v>8415</v>
      </c>
      <c r="H2965">
        <v>1960</v>
      </c>
      <c r="I2965" t="s">
        <v>15450</v>
      </c>
      <c r="J2965" t="s">
        <v>928</v>
      </c>
      <c r="K2965" t="s">
        <v>13256</v>
      </c>
      <c r="L2965">
        <v>0</v>
      </c>
      <c r="M2965">
        <v>2</v>
      </c>
      <c r="N2965" t="s">
        <v>928</v>
      </c>
      <c r="O2965" t="s">
        <v>50</v>
      </c>
      <c r="P2965">
        <v>0</v>
      </c>
      <c r="Q2965" t="s">
        <v>51</v>
      </c>
      <c r="R2965" t="s">
        <v>51</v>
      </c>
      <c r="S2965" t="s">
        <v>14657</v>
      </c>
      <c r="T2965">
        <v>1.3446232454067071</v>
      </c>
      <c r="U2965">
        <v>44</v>
      </c>
      <c r="V2965" t="s">
        <v>15481</v>
      </c>
      <c r="W2965" t="s">
        <v>15481</v>
      </c>
      <c r="X2965" t="s">
        <v>13243</v>
      </c>
      <c r="Y2965" s="102">
        <v>45993.385736689816</v>
      </c>
    </row>
    <row r="2966" spans="1:25" x14ac:dyDescent="0.25">
      <c r="A2966">
        <v>4730</v>
      </c>
      <c r="B2966" t="s">
        <v>8416</v>
      </c>
      <c r="C2966" t="s">
        <v>5999</v>
      </c>
      <c r="D2966" t="s">
        <v>8417</v>
      </c>
      <c r="E2966" t="s">
        <v>1292</v>
      </c>
      <c r="F2966" t="s">
        <v>8383</v>
      </c>
      <c r="G2966" t="s">
        <v>8418</v>
      </c>
      <c r="H2966">
        <v>1988</v>
      </c>
      <c r="I2966" t="s">
        <v>15440</v>
      </c>
      <c r="J2966" t="s">
        <v>48</v>
      </c>
      <c r="K2966" t="s">
        <v>13251</v>
      </c>
      <c r="L2966">
        <v>0</v>
      </c>
      <c r="M2966">
        <v>3</v>
      </c>
      <c r="N2966" t="s">
        <v>73</v>
      </c>
      <c r="O2966" t="s">
        <v>50</v>
      </c>
      <c r="P2966">
        <v>0</v>
      </c>
      <c r="Q2966" t="s">
        <v>51</v>
      </c>
      <c r="R2966" t="s">
        <v>51</v>
      </c>
      <c r="S2966" t="s">
        <v>14658</v>
      </c>
      <c r="T2966">
        <v>0.53150034391283996</v>
      </c>
      <c r="U2966">
        <v>147</v>
      </c>
      <c r="V2966" t="s">
        <v>15481</v>
      </c>
      <c r="W2966" t="s">
        <v>15481</v>
      </c>
      <c r="X2966" t="s">
        <v>13243</v>
      </c>
      <c r="Y2966" s="102">
        <v>45993.385736689816</v>
      </c>
    </row>
    <row r="2967" spans="1:25" x14ac:dyDescent="0.25">
      <c r="A2967">
        <v>4731</v>
      </c>
      <c r="B2967" t="s">
        <v>8419</v>
      </c>
      <c r="C2967" t="s">
        <v>8420</v>
      </c>
      <c r="D2967" t="s">
        <v>8421</v>
      </c>
      <c r="E2967" t="s">
        <v>1292</v>
      </c>
      <c r="F2967" t="s">
        <v>8383</v>
      </c>
      <c r="G2967" t="s">
        <v>8422</v>
      </c>
      <c r="H2967">
        <v>1962</v>
      </c>
      <c r="I2967" t="s">
        <v>15450</v>
      </c>
      <c r="J2967" t="s">
        <v>2211</v>
      </c>
      <c r="K2967" t="s">
        <v>13251</v>
      </c>
      <c r="L2967">
        <v>0</v>
      </c>
      <c r="M2967">
        <v>1</v>
      </c>
      <c r="N2967" t="s">
        <v>49</v>
      </c>
      <c r="O2967" t="s">
        <v>65</v>
      </c>
      <c r="P2967">
        <v>0</v>
      </c>
      <c r="Q2967" t="s">
        <v>51</v>
      </c>
      <c r="R2967" t="s">
        <v>51</v>
      </c>
      <c r="S2967" t="s">
        <v>14659</v>
      </c>
      <c r="T2967">
        <v>5.6265350363027009</v>
      </c>
      <c r="U2967">
        <v>36</v>
      </c>
      <c r="V2967" t="s">
        <v>15481</v>
      </c>
      <c r="W2967" t="s">
        <v>15481</v>
      </c>
      <c r="X2967" t="s">
        <v>13243</v>
      </c>
      <c r="Y2967" s="102">
        <v>45993.385736689816</v>
      </c>
    </row>
    <row r="2968" spans="1:25" x14ac:dyDescent="0.25">
      <c r="A2968">
        <v>4732</v>
      </c>
      <c r="B2968" t="s">
        <v>8423</v>
      </c>
      <c r="C2968" t="s">
        <v>8424</v>
      </c>
      <c r="D2968" t="s">
        <v>8425</v>
      </c>
      <c r="E2968" t="s">
        <v>1292</v>
      </c>
      <c r="F2968" t="s">
        <v>8383</v>
      </c>
      <c r="G2968" t="s">
        <v>8426</v>
      </c>
      <c r="H2968">
        <v>1962</v>
      </c>
      <c r="I2968" t="s">
        <v>15440</v>
      </c>
      <c r="J2968" t="s">
        <v>2211</v>
      </c>
      <c r="K2968" t="s">
        <v>260</v>
      </c>
      <c r="L2968">
        <v>2</v>
      </c>
      <c r="M2968">
        <v>1</v>
      </c>
      <c r="N2968" t="s">
        <v>49</v>
      </c>
      <c r="O2968" t="s">
        <v>65</v>
      </c>
      <c r="P2968">
        <v>0</v>
      </c>
      <c r="Q2968" t="s">
        <v>51</v>
      </c>
      <c r="R2968" t="s">
        <v>51</v>
      </c>
      <c r="S2968" t="s">
        <v>14660</v>
      </c>
      <c r="T2968">
        <v>2.9224703761055357</v>
      </c>
      <c r="U2968">
        <v>16</v>
      </c>
      <c r="V2968" t="s">
        <v>15481</v>
      </c>
      <c r="W2968" t="s">
        <v>15481</v>
      </c>
      <c r="X2968" t="s">
        <v>13243</v>
      </c>
      <c r="Y2968" s="102">
        <v>45993.385736689816</v>
      </c>
    </row>
    <row r="2969" spans="1:25" x14ac:dyDescent="0.25">
      <c r="A2969">
        <v>4733</v>
      </c>
      <c r="B2969" t="s">
        <v>8427</v>
      </c>
      <c r="C2969" t="s">
        <v>8428</v>
      </c>
      <c r="D2969" t="s">
        <v>8429</v>
      </c>
      <c r="E2969" t="s">
        <v>1292</v>
      </c>
      <c r="F2969" t="s">
        <v>8383</v>
      </c>
      <c r="G2969" t="s">
        <v>8422</v>
      </c>
      <c r="H2969">
        <v>1962</v>
      </c>
      <c r="I2969" t="s">
        <v>15440</v>
      </c>
      <c r="J2969" t="s">
        <v>2211</v>
      </c>
      <c r="K2969" t="s">
        <v>13344</v>
      </c>
      <c r="L2969">
        <v>3</v>
      </c>
      <c r="M2969">
        <v>1</v>
      </c>
      <c r="N2969" t="s">
        <v>49</v>
      </c>
      <c r="O2969" t="s">
        <v>65</v>
      </c>
      <c r="P2969">
        <v>0</v>
      </c>
      <c r="Q2969" t="s">
        <v>51</v>
      </c>
      <c r="R2969" t="s">
        <v>51</v>
      </c>
      <c r="S2969" t="s">
        <v>14661</v>
      </c>
      <c r="T2969">
        <v>0.58645199723835928</v>
      </c>
      <c r="U2969">
        <v>16</v>
      </c>
      <c r="V2969" t="s">
        <v>15481</v>
      </c>
      <c r="W2969" t="s">
        <v>15481</v>
      </c>
      <c r="X2969" t="s">
        <v>13243</v>
      </c>
      <c r="Y2969" s="102">
        <v>45993.385736689816</v>
      </c>
    </row>
    <row r="2970" spans="1:25" x14ac:dyDescent="0.25">
      <c r="A2970">
        <v>4734</v>
      </c>
      <c r="B2970" t="s">
        <v>8430</v>
      </c>
      <c r="C2970" t="s">
        <v>8431</v>
      </c>
      <c r="D2970" t="s">
        <v>8432</v>
      </c>
      <c r="E2970" t="s">
        <v>1292</v>
      </c>
      <c r="F2970" t="s">
        <v>8383</v>
      </c>
      <c r="G2970" t="s">
        <v>8433</v>
      </c>
      <c r="H2970">
        <v>1962</v>
      </c>
      <c r="I2970" t="s">
        <v>15440</v>
      </c>
      <c r="J2970" t="s">
        <v>2211</v>
      </c>
      <c r="K2970" t="s">
        <v>13256</v>
      </c>
      <c r="L2970">
        <v>0</v>
      </c>
      <c r="M2970">
        <v>2</v>
      </c>
      <c r="N2970" t="s">
        <v>49</v>
      </c>
      <c r="O2970" t="s">
        <v>65</v>
      </c>
      <c r="P2970">
        <v>0</v>
      </c>
      <c r="Q2970" t="s">
        <v>51</v>
      </c>
      <c r="R2970" t="s">
        <v>51</v>
      </c>
      <c r="S2970" t="s">
        <v>14662</v>
      </c>
      <c r="T2970">
        <v>7.8174788209472839</v>
      </c>
      <c r="U2970">
        <v>40</v>
      </c>
      <c r="V2970" t="s">
        <v>15481</v>
      </c>
      <c r="W2970" t="s">
        <v>15481</v>
      </c>
      <c r="X2970" t="s">
        <v>13243</v>
      </c>
      <c r="Y2970" s="102">
        <v>45993.385736689816</v>
      </c>
    </row>
    <row r="2971" spans="1:25" x14ac:dyDescent="0.25">
      <c r="A2971">
        <v>4737</v>
      </c>
      <c r="B2971" t="s">
        <v>8435</v>
      </c>
      <c r="C2971" t="s">
        <v>8436</v>
      </c>
      <c r="D2971" t="s">
        <v>2683</v>
      </c>
      <c r="E2971" t="s">
        <v>1820</v>
      </c>
      <c r="F2971" t="s">
        <v>2133</v>
      </c>
      <c r="G2971" t="s">
        <v>8434</v>
      </c>
      <c r="H2971">
        <v>2012</v>
      </c>
      <c r="I2971" t="s">
        <v>15441</v>
      </c>
      <c r="J2971" t="s">
        <v>2211</v>
      </c>
      <c r="K2971" t="s">
        <v>13344</v>
      </c>
      <c r="L2971">
        <v>0</v>
      </c>
      <c r="M2971">
        <v>3</v>
      </c>
      <c r="N2971" t="s">
        <v>49</v>
      </c>
      <c r="O2971" t="s">
        <v>479</v>
      </c>
      <c r="P2971">
        <v>0</v>
      </c>
      <c r="Q2971" t="s">
        <v>51</v>
      </c>
      <c r="R2971" t="s">
        <v>51</v>
      </c>
      <c r="S2971" t="s">
        <v>14663</v>
      </c>
      <c r="T2971">
        <v>3.0706338741800598</v>
      </c>
      <c r="U2971">
        <v>120</v>
      </c>
      <c r="V2971" t="s">
        <v>15481</v>
      </c>
      <c r="W2971" t="s">
        <v>15481</v>
      </c>
      <c r="X2971" t="s">
        <v>13243</v>
      </c>
      <c r="Y2971" s="102">
        <v>45993.385736689816</v>
      </c>
    </row>
    <row r="2972" spans="1:25" x14ac:dyDescent="0.25">
      <c r="A2972">
        <v>4738</v>
      </c>
      <c r="B2972" t="s">
        <v>8437</v>
      </c>
      <c r="C2972" t="s">
        <v>8438</v>
      </c>
      <c r="D2972" t="s">
        <v>8439</v>
      </c>
      <c r="E2972" t="s">
        <v>1820</v>
      </c>
      <c r="F2972" t="s">
        <v>2133</v>
      </c>
      <c r="G2972" t="s">
        <v>8440</v>
      </c>
      <c r="H2972">
        <v>1974</v>
      </c>
      <c r="I2972" t="s">
        <v>15440</v>
      </c>
      <c r="J2972" t="s">
        <v>48</v>
      </c>
      <c r="K2972" t="s">
        <v>13251</v>
      </c>
      <c r="L2972">
        <v>0</v>
      </c>
      <c r="M2972">
        <v>4</v>
      </c>
      <c r="N2972" t="s">
        <v>49</v>
      </c>
      <c r="O2972" t="s">
        <v>50</v>
      </c>
      <c r="P2972">
        <v>0</v>
      </c>
      <c r="Q2972" t="s">
        <v>51</v>
      </c>
      <c r="R2972" t="s">
        <v>51</v>
      </c>
      <c r="S2972" t="s">
        <v>14664</v>
      </c>
      <c r="T2972">
        <v>9.7574078525844349E-2</v>
      </c>
      <c r="U2972">
        <v>322.3</v>
      </c>
      <c r="V2972" t="s">
        <v>15172</v>
      </c>
      <c r="W2972" t="s">
        <v>15172</v>
      </c>
      <c r="X2972" t="s">
        <v>13242</v>
      </c>
      <c r="Y2972" s="102">
        <v>45993.385736689816</v>
      </c>
    </row>
    <row r="2973" spans="1:25" x14ac:dyDescent="0.25">
      <c r="A2973">
        <v>4739</v>
      </c>
      <c r="B2973" t="s">
        <v>8441</v>
      </c>
      <c r="C2973" t="s">
        <v>8442</v>
      </c>
      <c r="D2973" t="s">
        <v>8443</v>
      </c>
      <c r="E2973" t="s">
        <v>1820</v>
      </c>
      <c r="F2973" t="s">
        <v>2133</v>
      </c>
      <c r="G2973" t="s">
        <v>8444</v>
      </c>
      <c r="H2973">
        <v>1987</v>
      </c>
      <c r="I2973" t="s">
        <v>15450</v>
      </c>
      <c r="J2973" t="s">
        <v>928</v>
      </c>
      <c r="K2973" t="s">
        <v>13344</v>
      </c>
      <c r="L2973">
        <v>6.5</v>
      </c>
      <c r="M2973">
        <v>2</v>
      </c>
      <c r="N2973" t="s">
        <v>928</v>
      </c>
      <c r="O2973" t="s">
        <v>50</v>
      </c>
      <c r="P2973">
        <v>0</v>
      </c>
      <c r="Q2973" t="s">
        <v>51</v>
      </c>
      <c r="R2973" t="s">
        <v>51</v>
      </c>
      <c r="S2973" t="s">
        <v>14665</v>
      </c>
      <c r="T2973">
        <v>16.89557515936141</v>
      </c>
      <c r="U2973">
        <v>34.299999999999997</v>
      </c>
      <c r="V2973" t="s">
        <v>15481</v>
      </c>
      <c r="W2973" t="s">
        <v>15481</v>
      </c>
      <c r="X2973" t="s">
        <v>13243</v>
      </c>
      <c r="Y2973" s="102">
        <v>45993.385736689816</v>
      </c>
    </row>
    <row r="2974" spans="1:25" x14ac:dyDescent="0.25">
      <c r="A2974">
        <v>4740</v>
      </c>
      <c r="B2974" t="s">
        <v>8445</v>
      </c>
      <c r="C2974" t="s">
        <v>8446</v>
      </c>
      <c r="D2974" t="s">
        <v>8447</v>
      </c>
      <c r="E2974" t="s">
        <v>1820</v>
      </c>
      <c r="F2974" t="s">
        <v>2133</v>
      </c>
      <c r="G2974" t="s">
        <v>8448</v>
      </c>
      <c r="H2974">
        <v>1935</v>
      </c>
      <c r="I2974" t="s">
        <v>15450</v>
      </c>
      <c r="J2974" t="s">
        <v>928</v>
      </c>
      <c r="K2974" t="s">
        <v>13254</v>
      </c>
      <c r="L2974">
        <v>8</v>
      </c>
      <c r="M2974">
        <v>1</v>
      </c>
      <c r="N2974" t="s">
        <v>928</v>
      </c>
      <c r="O2974" t="s">
        <v>50</v>
      </c>
      <c r="P2974">
        <v>0</v>
      </c>
      <c r="Q2974" t="s">
        <v>51</v>
      </c>
      <c r="R2974" t="s">
        <v>51</v>
      </c>
      <c r="S2974" t="s">
        <v>14666</v>
      </c>
      <c r="T2974">
        <v>0.51556790855092771</v>
      </c>
      <c r="U2974">
        <v>12</v>
      </c>
      <c r="V2974" t="s">
        <v>15172</v>
      </c>
      <c r="W2974" t="s">
        <v>15172</v>
      </c>
      <c r="X2974" t="s">
        <v>13242</v>
      </c>
      <c r="Y2974" s="102">
        <v>45993.385736689816</v>
      </c>
    </row>
    <row r="2975" spans="1:25" x14ac:dyDescent="0.25">
      <c r="A2975">
        <v>4741</v>
      </c>
      <c r="B2975" t="s">
        <v>8449</v>
      </c>
      <c r="C2975" t="s">
        <v>8450</v>
      </c>
      <c r="D2975" t="s">
        <v>8447</v>
      </c>
      <c r="E2975" t="s">
        <v>1820</v>
      </c>
      <c r="F2975" t="s">
        <v>2133</v>
      </c>
      <c r="G2975" t="s">
        <v>8448</v>
      </c>
      <c r="H2975">
        <v>1939</v>
      </c>
      <c r="I2975" t="s">
        <v>15489</v>
      </c>
      <c r="J2975" t="s">
        <v>928</v>
      </c>
      <c r="K2975" t="s">
        <v>13254</v>
      </c>
      <c r="L2975">
        <v>7</v>
      </c>
      <c r="M2975">
        <v>4</v>
      </c>
      <c r="N2975" t="s">
        <v>928</v>
      </c>
      <c r="O2975" t="s">
        <v>50</v>
      </c>
      <c r="P2975">
        <v>0</v>
      </c>
      <c r="Q2975" t="s">
        <v>51</v>
      </c>
      <c r="R2975" t="s">
        <v>51</v>
      </c>
      <c r="S2975" t="s">
        <v>14666</v>
      </c>
      <c r="T2975">
        <v>0.82204261909434173</v>
      </c>
      <c r="U2975">
        <v>77.5</v>
      </c>
      <c r="V2975" t="s">
        <v>15172</v>
      </c>
      <c r="W2975" t="s">
        <v>15172</v>
      </c>
      <c r="X2975" t="s">
        <v>13242</v>
      </c>
      <c r="Y2975" s="102">
        <v>45993.385736689816</v>
      </c>
    </row>
    <row r="2976" spans="1:25" x14ac:dyDescent="0.25">
      <c r="A2976">
        <v>4742</v>
      </c>
      <c r="B2976" t="s">
        <v>14667</v>
      </c>
      <c r="C2976" t="s">
        <v>8451</v>
      </c>
      <c r="D2976" t="s">
        <v>8452</v>
      </c>
      <c r="E2976" t="s">
        <v>1820</v>
      </c>
      <c r="F2976" t="s">
        <v>2133</v>
      </c>
      <c r="G2976" t="s">
        <v>8453</v>
      </c>
      <c r="H2976">
        <v>2017</v>
      </c>
      <c r="I2976" t="s">
        <v>15441</v>
      </c>
      <c r="J2976" t="s">
        <v>48</v>
      </c>
      <c r="K2976" t="s">
        <v>13251</v>
      </c>
      <c r="L2976">
        <v>0</v>
      </c>
      <c r="M2976">
        <v>1</v>
      </c>
      <c r="N2976" t="s">
        <v>49</v>
      </c>
      <c r="O2976" t="s">
        <v>50</v>
      </c>
      <c r="P2976">
        <v>0</v>
      </c>
      <c r="Q2976" t="s">
        <v>51</v>
      </c>
      <c r="R2976" t="s">
        <v>51</v>
      </c>
      <c r="S2976" t="s">
        <v>14668</v>
      </c>
      <c r="T2976">
        <v>1.0127358787821237</v>
      </c>
      <c r="U2976">
        <v>86</v>
      </c>
      <c r="V2976" t="s">
        <v>15481</v>
      </c>
      <c r="W2976" t="s">
        <v>15481</v>
      </c>
      <c r="X2976" t="s">
        <v>13243</v>
      </c>
      <c r="Y2976" s="102">
        <v>45993.385736689816</v>
      </c>
    </row>
    <row r="2977" spans="1:25" x14ac:dyDescent="0.25">
      <c r="A2977">
        <v>4743</v>
      </c>
      <c r="B2977" t="s">
        <v>8454</v>
      </c>
      <c r="C2977" t="s">
        <v>8455</v>
      </c>
      <c r="D2977" t="s">
        <v>8456</v>
      </c>
      <c r="E2977" t="s">
        <v>1820</v>
      </c>
      <c r="F2977" t="s">
        <v>2133</v>
      </c>
      <c r="G2977" t="s">
        <v>8457</v>
      </c>
      <c r="H2977">
        <v>1997</v>
      </c>
      <c r="I2977" t="s">
        <v>15440</v>
      </c>
      <c r="J2977" t="s">
        <v>48</v>
      </c>
      <c r="K2977" t="s">
        <v>13251</v>
      </c>
      <c r="L2977">
        <v>0</v>
      </c>
      <c r="M2977">
        <v>3</v>
      </c>
      <c r="N2977" t="s">
        <v>49</v>
      </c>
      <c r="O2977" t="s">
        <v>50</v>
      </c>
      <c r="P2977">
        <v>0</v>
      </c>
      <c r="Q2977" t="s">
        <v>51</v>
      </c>
      <c r="R2977" t="s">
        <v>51</v>
      </c>
      <c r="S2977" t="s">
        <v>14669</v>
      </c>
      <c r="T2977">
        <v>8.7451007751033973</v>
      </c>
      <c r="U2977">
        <v>186.7</v>
      </c>
      <c r="V2977" t="s">
        <v>15481</v>
      </c>
      <c r="W2977" t="s">
        <v>15481</v>
      </c>
      <c r="X2977" t="s">
        <v>13243</v>
      </c>
      <c r="Y2977" s="102">
        <v>45993.385736689816</v>
      </c>
    </row>
    <row r="2978" spans="1:25" x14ac:dyDescent="0.25">
      <c r="A2978">
        <v>4744</v>
      </c>
      <c r="B2978" t="s">
        <v>8458</v>
      </c>
      <c r="C2978" t="s">
        <v>8459</v>
      </c>
      <c r="D2978" t="s">
        <v>8460</v>
      </c>
      <c r="E2978" t="s">
        <v>1292</v>
      </c>
      <c r="F2978" t="s">
        <v>1471</v>
      </c>
      <c r="G2978" t="s">
        <v>8461</v>
      </c>
      <c r="H2978">
        <v>1962</v>
      </c>
      <c r="I2978" t="s">
        <v>15450</v>
      </c>
      <c r="J2978" t="s">
        <v>2179</v>
      </c>
      <c r="K2978" t="s">
        <v>13254</v>
      </c>
      <c r="L2978">
        <v>4</v>
      </c>
      <c r="M2978">
        <v>1</v>
      </c>
      <c r="N2978" t="s">
        <v>928</v>
      </c>
      <c r="O2978" t="s">
        <v>50</v>
      </c>
      <c r="P2978">
        <v>0</v>
      </c>
      <c r="Q2978" t="s">
        <v>51</v>
      </c>
      <c r="R2978" t="s">
        <v>51</v>
      </c>
      <c r="S2978" t="s">
        <v>14670</v>
      </c>
      <c r="T2978">
        <v>4.0977492485108087</v>
      </c>
      <c r="U2978">
        <v>25</v>
      </c>
      <c r="V2978" t="s">
        <v>15481</v>
      </c>
      <c r="W2978" t="s">
        <v>15481</v>
      </c>
      <c r="X2978" t="s">
        <v>13243</v>
      </c>
      <c r="Y2978" s="102">
        <v>45993.385736689816</v>
      </c>
    </row>
    <row r="2979" spans="1:25" x14ac:dyDescent="0.25">
      <c r="A2979">
        <v>4745</v>
      </c>
      <c r="B2979" t="s">
        <v>8462</v>
      </c>
      <c r="C2979" t="s">
        <v>8463</v>
      </c>
      <c r="D2979" t="s">
        <v>8464</v>
      </c>
      <c r="E2979" t="s">
        <v>1292</v>
      </c>
      <c r="F2979" t="s">
        <v>1471</v>
      </c>
      <c r="G2979" t="s">
        <v>8465</v>
      </c>
      <c r="H2979">
        <v>1964</v>
      </c>
      <c r="I2979" t="s">
        <v>15440</v>
      </c>
      <c r="J2979" t="s">
        <v>2211</v>
      </c>
      <c r="K2979" t="s">
        <v>13254</v>
      </c>
      <c r="L2979">
        <v>3</v>
      </c>
      <c r="M2979">
        <v>1</v>
      </c>
      <c r="N2979" t="s">
        <v>49</v>
      </c>
      <c r="O2979" t="s">
        <v>479</v>
      </c>
      <c r="P2979">
        <v>0</v>
      </c>
      <c r="Q2979" t="s">
        <v>51</v>
      </c>
      <c r="R2979" t="s">
        <v>51</v>
      </c>
      <c r="S2979" t="s">
        <v>14671</v>
      </c>
      <c r="T2979">
        <v>1.2414648628885998</v>
      </c>
      <c r="U2979">
        <v>23</v>
      </c>
      <c r="V2979" t="s">
        <v>15481</v>
      </c>
      <c r="W2979" t="s">
        <v>15481</v>
      </c>
      <c r="X2979" t="s">
        <v>13243</v>
      </c>
      <c r="Y2979" s="102">
        <v>45993.385736689816</v>
      </c>
    </row>
    <row r="2980" spans="1:25" x14ac:dyDescent="0.25">
      <c r="A2980">
        <v>4746</v>
      </c>
      <c r="B2980" t="s">
        <v>8466</v>
      </c>
      <c r="C2980" t="s">
        <v>8467</v>
      </c>
      <c r="D2980" t="s">
        <v>8464</v>
      </c>
      <c r="E2980" t="s">
        <v>1292</v>
      </c>
      <c r="F2980" t="s">
        <v>1471</v>
      </c>
      <c r="G2980" t="s">
        <v>8468</v>
      </c>
      <c r="H2980">
        <v>2004</v>
      </c>
      <c r="I2980" t="s">
        <v>15440</v>
      </c>
      <c r="J2980" t="s">
        <v>2211</v>
      </c>
      <c r="K2980" t="s">
        <v>13254</v>
      </c>
      <c r="L2980">
        <v>0</v>
      </c>
      <c r="M2980">
        <v>1</v>
      </c>
      <c r="N2980" t="s">
        <v>49</v>
      </c>
      <c r="O2980" t="s">
        <v>479</v>
      </c>
      <c r="P2980">
        <v>0</v>
      </c>
      <c r="Q2980" t="s">
        <v>51</v>
      </c>
      <c r="R2980" t="s">
        <v>51</v>
      </c>
      <c r="S2980" t="s">
        <v>14671</v>
      </c>
      <c r="T2980">
        <v>2.348910253328329</v>
      </c>
      <c r="U2980">
        <v>51.8</v>
      </c>
      <c r="V2980" t="s">
        <v>15481</v>
      </c>
      <c r="W2980" t="s">
        <v>15481</v>
      </c>
      <c r="X2980" t="s">
        <v>13243</v>
      </c>
      <c r="Y2980" s="102">
        <v>45993.385736689816</v>
      </c>
    </row>
    <row r="2981" spans="1:25" x14ac:dyDescent="0.25">
      <c r="A2981">
        <v>4747</v>
      </c>
      <c r="B2981" t="s">
        <v>8469</v>
      </c>
      <c r="C2981" t="s">
        <v>8470</v>
      </c>
      <c r="D2981" t="s">
        <v>8471</v>
      </c>
      <c r="E2981" t="s">
        <v>1292</v>
      </c>
      <c r="F2981" t="s">
        <v>1471</v>
      </c>
      <c r="G2981" t="s">
        <v>8472</v>
      </c>
      <c r="H2981">
        <v>1978</v>
      </c>
      <c r="I2981" t="s">
        <v>15440</v>
      </c>
      <c r="J2981" t="s">
        <v>2211</v>
      </c>
      <c r="K2981" t="s">
        <v>13256</v>
      </c>
      <c r="L2981">
        <v>0</v>
      </c>
      <c r="M2981">
        <v>1</v>
      </c>
      <c r="N2981" t="s">
        <v>49</v>
      </c>
      <c r="O2981" t="s">
        <v>479</v>
      </c>
      <c r="P2981">
        <v>0</v>
      </c>
      <c r="Q2981" t="s">
        <v>51</v>
      </c>
      <c r="R2981" t="s">
        <v>51</v>
      </c>
      <c r="S2981" t="s">
        <v>14672</v>
      </c>
      <c r="T2981">
        <v>0.13055335701621845</v>
      </c>
      <c r="U2981">
        <v>97</v>
      </c>
      <c r="V2981" t="s">
        <v>15481</v>
      </c>
      <c r="W2981" t="s">
        <v>15481</v>
      </c>
      <c r="X2981" t="s">
        <v>13243</v>
      </c>
      <c r="Y2981" s="102">
        <v>45993.385736689816</v>
      </c>
    </row>
    <row r="2982" spans="1:25" x14ac:dyDescent="0.25">
      <c r="A2982">
        <v>4748</v>
      </c>
      <c r="B2982" t="s">
        <v>8473</v>
      </c>
      <c r="C2982" t="s">
        <v>8474</v>
      </c>
      <c r="D2982" t="s">
        <v>8475</v>
      </c>
      <c r="E2982" t="s">
        <v>1292</v>
      </c>
      <c r="F2982" t="s">
        <v>1471</v>
      </c>
      <c r="G2982" t="s">
        <v>8476</v>
      </c>
      <c r="H2982">
        <v>1979</v>
      </c>
      <c r="I2982" t="s">
        <v>15440</v>
      </c>
      <c r="J2982" t="s">
        <v>2211</v>
      </c>
      <c r="K2982" t="s">
        <v>13256</v>
      </c>
      <c r="L2982">
        <v>0</v>
      </c>
      <c r="M2982">
        <v>1</v>
      </c>
      <c r="N2982" t="s">
        <v>49</v>
      </c>
      <c r="O2982" t="s">
        <v>479</v>
      </c>
      <c r="P2982">
        <v>0</v>
      </c>
      <c r="Q2982" t="s">
        <v>51</v>
      </c>
      <c r="R2982" t="s">
        <v>51</v>
      </c>
      <c r="S2982" t="s">
        <v>14673</v>
      </c>
      <c r="T2982">
        <v>0.11725418074617203</v>
      </c>
      <c r="U2982">
        <v>92</v>
      </c>
      <c r="V2982" t="s">
        <v>15481</v>
      </c>
      <c r="W2982" t="s">
        <v>15481</v>
      </c>
      <c r="X2982" t="s">
        <v>13243</v>
      </c>
      <c r="Y2982" s="102">
        <v>45993.385736689816</v>
      </c>
    </row>
    <row r="2983" spans="1:25" x14ac:dyDescent="0.25">
      <c r="A2983">
        <v>4749</v>
      </c>
      <c r="B2983" t="s">
        <v>8477</v>
      </c>
      <c r="C2983" t="s">
        <v>8478</v>
      </c>
      <c r="D2983" t="s">
        <v>8479</v>
      </c>
      <c r="E2983" t="s">
        <v>1292</v>
      </c>
      <c r="F2983" t="s">
        <v>1471</v>
      </c>
      <c r="G2983" t="s">
        <v>8480</v>
      </c>
      <c r="H2983">
        <v>1975</v>
      </c>
      <c r="I2983" t="s">
        <v>15440</v>
      </c>
      <c r="J2983" t="s">
        <v>2211</v>
      </c>
      <c r="K2983" t="s">
        <v>13256</v>
      </c>
      <c r="L2983">
        <v>0</v>
      </c>
      <c r="M2983">
        <v>1</v>
      </c>
      <c r="N2983" t="s">
        <v>49</v>
      </c>
      <c r="O2983" t="s">
        <v>479</v>
      </c>
      <c r="P2983">
        <v>0</v>
      </c>
      <c r="Q2983" t="s">
        <v>51</v>
      </c>
      <c r="R2983" t="s">
        <v>51</v>
      </c>
      <c r="S2983" t="s">
        <v>14674</v>
      </c>
      <c r="T2983">
        <v>0.70202916112111458</v>
      </c>
      <c r="U2983">
        <v>46</v>
      </c>
      <c r="V2983" t="s">
        <v>15481</v>
      </c>
      <c r="W2983" t="s">
        <v>15481</v>
      </c>
      <c r="X2983" t="s">
        <v>13242</v>
      </c>
      <c r="Y2983" s="102">
        <v>45993.385736689816</v>
      </c>
    </row>
    <row r="2984" spans="1:25" x14ac:dyDescent="0.25">
      <c r="A2984">
        <v>4750</v>
      </c>
      <c r="B2984" t="s">
        <v>8481</v>
      </c>
      <c r="C2984" t="s">
        <v>8482</v>
      </c>
      <c r="D2984" t="s">
        <v>8483</v>
      </c>
      <c r="E2984" t="s">
        <v>1292</v>
      </c>
      <c r="F2984" t="s">
        <v>1471</v>
      </c>
      <c r="G2984" t="s">
        <v>8484</v>
      </c>
      <c r="H2984">
        <v>1986</v>
      </c>
      <c r="I2984" t="s">
        <v>15440</v>
      </c>
      <c r="J2984" t="s">
        <v>2211</v>
      </c>
      <c r="K2984" t="s">
        <v>13256</v>
      </c>
      <c r="L2984">
        <v>0</v>
      </c>
      <c r="M2984">
        <v>1</v>
      </c>
      <c r="N2984" t="s">
        <v>49</v>
      </c>
      <c r="O2984" t="s">
        <v>479</v>
      </c>
      <c r="P2984">
        <v>0</v>
      </c>
      <c r="Q2984" t="s">
        <v>51</v>
      </c>
      <c r="R2984" t="s">
        <v>51</v>
      </c>
      <c r="S2984" t="s">
        <v>14675</v>
      </c>
      <c r="T2984">
        <v>0.32049735103612803</v>
      </c>
      <c r="U2984">
        <v>73</v>
      </c>
      <c r="V2984" t="s">
        <v>15481</v>
      </c>
      <c r="W2984" t="s">
        <v>15481</v>
      </c>
      <c r="X2984" t="s">
        <v>13243</v>
      </c>
      <c r="Y2984" s="102">
        <v>45993.385736689816</v>
      </c>
    </row>
    <row r="2985" spans="1:25" x14ac:dyDescent="0.25">
      <c r="A2985">
        <v>4751</v>
      </c>
      <c r="B2985" t="s">
        <v>8485</v>
      </c>
      <c r="C2985" t="s">
        <v>8486</v>
      </c>
      <c r="D2985" t="s">
        <v>8487</v>
      </c>
      <c r="E2985" t="s">
        <v>1292</v>
      </c>
      <c r="F2985" t="s">
        <v>1471</v>
      </c>
      <c r="G2985" t="s">
        <v>8488</v>
      </c>
      <c r="H2985">
        <v>1975</v>
      </c>
      <c r="I2985" t="s">
        <v>15440</v>
      </c>
      <c r="J2985" t="s">
        <v>2179</v>
      </c>
      <c r="K2985" t="s">
        <v>13254</v>
      </c>
      <c r="L2985">
        <v>5</v>
      </c>
      <c r="M2985">
        <v>1</v>
      </c>
      <c r="N2985" t="s">
        <v>59</v>
      </c>
      <c r="O2985" t="s">
        <v>50</v>
      </c>
      <c r="P2985">
        <v>0</v>
      </c>
      <c r="Q2985" t="s">
        <v>51</v>
      </c>
      <c r="R2985" t="s">
        <v>51</v>
      </c>
      <c r="S2985" t="s">
        <v>14676</v>
      </c>
      <c r="T2985">
        <v>4.4577715246649978</v>
      </c>
      <c r="U2985">
        <v>34</v>
      </c>
      <c r="V2985" t="s">
        <v>15481</v>
      </c>
      <c r="W2985" t="s">
        <v>15481</v>
      </c>
      <c r="X2985" t="s">
        <v>13243</v>
      </c>
      <c r="Y2985" s="102">
        <v>45993.385736689816</v>
      </c>
    </row>
    <row r="2986" spans="1:25" x14ac:dyDescent="0.25">
      <c r="A2986">
        <v>4752</v>
      </c>
      <c r="B2986" t="s">
        <v>8489</v>
      </c>
      <c r="C2986" t="s">
        <v>8490</v>
      </c>
      <c r="D2986" t="s">
        <v>8491</v>
      </c>
      <c r="E2986" t="s">
        <v>1292</v>
      </c>
      <c r="F2986" t="s">
        <v>1471</v>
      </c>
      <c r="G2986" t="s">
        <v>8461</v>
      </c>
      <c r="H2986">
        <v>1976</v>
      </c>
      <c r="I2986" t="s">
        <v>15440</v>
      </c>
      <c r="J2986" t="s">
        <v>2179</v>
      </c>
      <c r="K2986" t="s">
        <v>13254</v>
      </c>
      <c r="L2986">
        <v>4</v>
      </c>
      <c r="M2986">
        <v>1</v>
      </c>
      <c r="N2986" t="s">
        <v>59</v>
      </c>
      <c r="O2986" t="s">
        <v>50</v>
      </c>
      <c r="P2986">
        <v>0</v>
      </c>
      <c r="Q2986" t="s">
        <v>51</v>
      </c>
      <c r="R2986" t="s">
        <v>51</v>
      </c>
      <c r="S2986" t="s">
        <v>14676</v>
      </c>
      <c r="T2986">
        <v>0.94494789848552019</v>
      </c>
      <c r="U2986">
        <v>41</v>
      </c>
      <c r="V2986" t="s">
        <v>15481</v>
      </c>
      <c r="W2986" t="s">
        <v>15481</v>
      </c>
      <c r="X2986" t="s">
        <v>13243</v>
      </c>
      <c r="Y2986" s="102">
        <v>45993.385736689816</v>
      </c>
    </row>
    <row r="2987" spans="1:25" x14ac:dyDescent="0.25">
      <c r="A2987">
        <v>4753</v>
      </c>
      <c r="B2987" t="s">
        <v>8492</v>
      </c>
      <c r="C2987" t="s">
        <v>8493</v>
      </c>
      <c r="D2987" t="s">
        <v>8494</v>
      </c>
      <c r="E2987" t="s">
        <v>1292</v>
      </c>
      <c r="F2987" t="s">
        <v>1471</v>
      </c>
      <c r="G2987" t="s">
        <v>1703</v>
      </c>
      <c r="H2987">
        <v>1950</v>
      </c>
      <c r="I2987" t="s">
        <v>15450</v>
      </c>
      <c r="J2987" t="s">
        <v>48</v>
      </c>
      <c r="K2987" t="s">
        <v>13254</v>
      </c>
      <c r="L2987">
        <v>6.25</v>
      </c>
      <c r="M2987">
        <v>1</v>
      </c>
      <c r="N2987" t="s">
        <v>59</v>
      </c>
      <c r="O2987" t="s">
        <v>50</v>
      </c>
      <c r="P2987">
        <v>0</v>
      </c>
      <c r="Q2987" t="s">
        <v>51</v>
      </c>
      <c r="R2987" t="s">
        <v>51</v>
      </c>
      <c r="S2987" t="s">
        <v>14677</v>
      </c>
      <c r="T2987">
        <v>2.4214135845715159</v>
      </c>
      <c r="U2987">
        <v>32</v>
      </c>
      <c r="V2987" t="s">
        <v>15481</v>
      </c>
      <c r="W2987" t="s">
        <v>15481</v>
      </c>
      <c r="X2987" t="s">
        <v>13242</v>
      </c>
      <c r="Y2987" s="102">
        <v>45993.385736689816</v>
      </c>
    </row>
    <row r="2988" spans="1:25" x14ac:dyDescent="0.25">
      <c r="A2988">
        <v>4754</v>
      </c>
      <c r="B2988" t="s">
        <v>8495</v>
      </c>
      <c r="C2988" t="s">
        <v>8496</v>
      </c>
      <c r="D2988" t="s">
        <v>8497</v>
      </c>
      <c r="E2988" t="s">
        <v>1292</v>
      </c>
      <c r="F2988" t="s">
        <v>1471</v>
      </c>
      <c r="G2988" t="s">
        <v>8498</v>
      </c>
      <c r="H2988">
        <v>2004</v>
      </c>
      <c r="I2988" t="s">
        <v>15440</v>
      </c>
      <c r="J2988" t="s">
        <v>2211</v>
      </c>
      <c r="K2988" t="s">
        <v>13251</v>
      </c>
      <c r="L2988">
        <v>0</v>
      </c>
      <c r="M2988">
        <v>1</v>
      </c>
      <c r="N2988" t="s">
        <v>49</v>
      </c>
      <c r="O2988" t="s">
        <v>479</v>
      </c>
      <c r="P2988">
        <v>0</v>
      </c>
      <c r="Q2988" t="s">
        <v>51</v>
      </c>
      <c r="R2988" t="s">
        <v>51</v>
      </c>
      <c r="S2988" t="s">
        <v>14678</v>
      </c>
      <c r="T2988">
        <v>1.3907348955525118</v>
      </c>
      <c r="U2988">
        <v>51.8</v>
      </c>
      <c r="V2988" t="s">
        <v>15481</v>
      </c>
      <c r="W2988" t="s">
        <v>15481</v>
      </c>
      <c r="X2988" t="s">
        <v>13243</v>
      </c>
      <c r="Y2988" s="102">
        <v>45993.385736689816</v>
      </c>
    </row>
    <row r="2989" spans="1:25" x14ac:dyDescent="0.25">
      <c r="A2989">
        <v>4755</v>
      </c>
      <c r="B2989" t="s">
        <v>8499</v>
      </c>
      <c r="C2989" t="s">
        <v>8500</v>
      </c>
      <c r="D2989" t="s">
        <v>8501</v>
      </c>
      <c r="E2989" t="s">
        <v>1292</v>
      </c>
      <c r="F2989" t="s">
        <v>1471</v>
      </c>
      <c r="G2989" t="s">
        <v>8502</v>
      </c>
      <c r="H2989">
        <v>1983</v>
      </c>
      <c r="I2989" t="s">
        <v>15440</v>
      </c>
      <c r="J2989" t="s">
        <v>2211</v>
      </c>
      <c r="K2989" t="s">
        <v>13251</v>
      </c>
      <c r="L2989">
        <v>0</v>
      </c>
      <c r="M2989">
        <v>1</v>
      </c>
      <c r="N2989" t="s">
        <v>49</v>
      </c>
      <c r="O2989" t="s">
        <v>479</v>
      </c>
      <c r="P2989">
        <v>0</v>
      </c>
      <c r="Q2989" t="s">
        <v>51</v>
      </c>
      <c r="R2989" t="s">
        <v>51</v>
      </c>
      <c r="S2989" t="s">
        <v>14679</v>
      </c>
      <c r="T2989">
        <v>0.30370044177568339</v>
      </c>
      <c r="U2989">
        <v>65</v>
      </c>
      <c r="V2989" t="s">
        <v>15481</v>
      </c>
      <c r="W2989" t="s">
        <v>15481</v>
      </c>
      <c r="X2989" t="s">
        <v>13243</v>
      </c>
      <c r="Y2989" s="102">
        <v>45993.385736689816</v>
      </c>
    </row>
    <row r="2990" spans="1:25" x14ac:dyDescent="0.25">
      <c r="A2990">
        <v>4756</v>
      </c>
      <c r="B2990" t="s">
        <v>8503</v>
      </c>
      <c r="C2990" t="s">
        <v>8504</v>
      </c>
      <c r="D2990" t="s">
        <v>8501</v>
      </c>
      <c r="E2990" t="s">
        <v>1292</v>
      </c>
      <c r="F2990" t="s">
        <v>1471</v>
      </c>
      <c r="G2990" t="s">
        <v>8505</v>
      </c>
      <c r="H2990">
        <v>2002</v>
      </c>
      <c r="I2990" t="s">
        <v>15440</v>
      </c>
      <c r="J2990" t="s">
        <v>2211</v>
      </c>
      <c r="K2990" t="s">
        <v>13256</v>
      </c>
      <c r="L2990">
        <v>0</v>
      </c>
      <c r="M2990">
        <v>1</v>
      </c>
      <c r="N2990" t="s">
        <v>49</v>
      </c>
      <c r="O2990" t="s">
        <v>479</v>
      </c>
      <c r="P2990">
        <v>0</v>
      </c>
      <c r="Q2990" t="s">
        <v>51</v>
      </c>
      <c r="R2990" t="s">
        <v>51</v>
      </c>
      <c r="S2990" t="s">
        <v>14679</v>
      </c>
      <c r="T2990">
        <v>1.0196770648669933</v>
      </c>
      <c r="U2990">
        <v>64</v>
      </c>
      <c r="V2990" t="s">
        <v>15481</v>
      </c>
      <c r="W2990" t="s">
        <v>15481</v>
      </c>
      <c r="X2990" t="s">
        <v>13243</v>
      </c>
      <c r="Y2990" s="102">
        <v>45993.385736689816</v>
      </c>
    </row>
    <row r="2991" spans="1:25" x14ac:dyDescent="0.25">
      <c r="A2991">
        <v>4757</v>
      </c>
      <c r="B2991" t="s">
        <v>8506</v>
      </c>
      <c r="C2991" t="s">
        <v>8507</v>
      </c>
      <c r="D2991" t="s">
        <v>8508</v>
      </c>
      <c r="E2991" t="s">
        <v>1292</v>
      </c>
      <c r="F2991" t="s">
        <v>1471</v>
      </c>
      <c r="G2991" t="s">
        <v>8488</v>
      </c>
      <c r="H2991">
        <v>1987</v>
      </c>
      <c r="I2991" t="s">
        <v>15440</v>
      </c>
      <c r="J2991" t="s">
        <v>2211</v>
      </c>
      <c r="K2991" t="s">
        <v>13256</v>
      </c>
      <c r="L2991">
        <v>0</v>
      </c>
      <c r="M2991">
        <v>1</v>
      </c>
      <c r="N2991" t="s">
        <v>49</v>
      </c>
      <c r="O2991" t="s">
        <v>479</v>
      </c>
      <c r="P2991">
        <v>0</v>
      </c>
      <c r="Q2991" t="s">
        <v>51</v>
      </c>
      <c r="R2991" t="s">
        <v>51</v>
      </c>
      <c r="S2991" t="s">
        <v>14680</v>
      </c>
      <c r="T2991">
        <v>1.8645369052953162</v>
      </c>
      <c r="U2991">
        <v>55</v>
      </c>
      <c r="V2991" t="s">
        <v>15481</v>
      </c>
      <c r="W2991" t="s">
        <v>15481</v>
      </c>
      <c r="X2991" t="s">
        <v>13243</v>
      </c>
      <c r="Y2991" s="102">
        <v>45993.385736689816</v>
      </c>
    </row>
    <row r="2992" spans="1:25" x14ac:dyDescent="0.25">
      <c r="A2992">
        <v>4758</v>
      </c>
      <c r="B2992" t="s">
        <v>8509</v>
      </c>
      <c r="C2992" t="s">
        <v>8510</v>
      </c>
      <c r="D2992" t="s">
        <v>8511</v>
      </c>
      <c r="E2992" t="s">
        <v>1292</v>
      </c>
      <c r="F2992" t="s">
        <v>1471</v>
      </c>
      <c r="G2992" t="s">
        <v>8505</v>
      </c>
      <c r="H2992">
        <v>1995</v>
      </c>
      <c r="I2992" t="s">
        <v>15440</v>
      </c>
      <c r="J2992" t="s">
        <v>2211</v>
      </c>
      <c r="K2992" t="s">
        <v>13256</v>
      </c>
      <c r="L2992">
        <v>0</v>
      </c>
      <c r="M2992">
        <v>1</v>
      </c>
      <c r="N2992" t="s">
        <v>49</v>
      </c>
      <c r="O2992" t="s">
        <v>479</v>
      </c>
      <c r="P2992">
        <v>0</v>
      </c>
      <c r="Q2992" t="s">
        <v>51</v>
      </c>
      <c r="R2992" t="s">
        <v>51</v>
      </c>
      <c r="S2992" t="s">
        <v>14681</v>
      </c>
      <c r="T2992">
        <v>1.5010668918902379</v>
      </c>
      <c r="U2992">
        <v>50</v>
      </c>
      <c r="V2992" t="s">
        <v>15481</v>
      </c>
      <c r="W2992" t="s">
        <v>15481</v>
      </c>
      <c r="X2992" t="s">
        <v>13243</v>
      </c>
      <c r="Y2992" s="102">
        <v>45993.385736689816</v>
      </c>
    </row>
    <row r="2993" spans="1:25" x14ac:dyDescent="0.25">
      <c r="A2993">
        <v>4759</v>
      </c>
      <c r="B2993" t="s">
        <v>8512</v>
      </c>
      <c r="C2993" t="s">
        <v>8513</v>
      </c>
      <c r="D2993" t="s">
        <v>8494</v>
      </c>
      <c r="E2993" t="s">
        <v>1292</v>
      </c>
      <c r="F2993" t="s">
        <v>1471</v>
      </c>
      <c r="G2993" t="s">
        <v>8514</v>
      </c>
      <c r="H2993">
        <v>1982</v>
      </c>
      <c r="I2993" t="s">
        <v>15440</v>
      </c>
      <c r="J2993" t="s">
        <v>2211</v>
      </c>
      <c r="K2993" t="s">
        <v>13256</v>
      </c>
      <c r="L2993">
        <v>0</v>
      </c>
      <c r="M2993">
        <v>1</v>
      </c>
      <c r="N2993" t="s">
        <v>49</v>
      </c>
      <c r="O2993" t="s">
        <v>479</v>
      </c>
      <c r="P2993">
        <v>0</v>
      </c>
      <c r="Q2993" t="s">
        <v>51</v>
      </c>
      <c r="R2993" t="s">
        <v>51</v>
      </c>
      <c r="S2993" t="s">
        <v>14682</v>
      </c>
      <c r="T2993">
        <v>1.6280610723520079</v>
      </c>
      <c r="U2993">
        <v>25</v>
      </c>
      <c r="V2993" t="s">
        <v>15481</v>
      </c>
      <c r="W2993" t="s">
        <v>15481</v>
      </c>
      <c r="X2993" t="s">
        <v>13243</v>
      </c>
      <c r="Y2993" s="102">
        <v>45993.385736689816</v>
      </c>
    </row>
    <row r="2994" spans="1:25" x14ac:dyDescent="0.25">
      <c r="A2994">
        <v>4760</v>
      </c>
      <c r="B2994" t="s">
        <v>8515</v>
      </c>
      <c r="C2994" t="s">
        <v>8516</v>
      </c>
      <c r="D2994" t="s">
        <v>7298</v>
      </c>
      <c r="E2994" t="s">
        <v>1292</v>
      </c>
      <c r="F2994" t="s">
        <v>1471</v>
      </c>
      <c r="G2994" t="s">
        <v>8517</v>
      </c>
      <c r="H2994">
        <v>1930</v>
      </c>
      <c r="I2994" t="s">
        <v>15489</v>
      </c>
      <c r="J2994" t="s">
        <v>48</v>
      </c>
      <c r="K2994" t="s">
        <v>13256</v>
      </c>
      <c r="L2994">
        <v>0.5</v>
      </c>
      <c r="M2994">
        <v>2</v>
      </c>
      <c r="N2994" t="s">
        <v>59</v>
      </c>
      <c r="O2994" t="s">
        <v>2278</v>
      </c>
      <c r="P2994">
        <v>2</v>
      </c>
      <c r="Q2994" t="s">
        <v>165</v>
      </c>
      <c r="R2994" t="s">
        <v>479</v>
      </c>
      <c r="S2994" t="s">
        <v>14683</v>
      </c>
      <c r="T2994">
        <v>2.5436698337045787</v>
      </c>
      <c r="U2994">
        <v>629.4</v>
      </c>
      <c r="V2994" t="s">
        <v>15172</v>
      </c>
      <c r="W2994" t="s">
        <v>15172</v>
      </c>
      <c r="X2994" t="s">
        <v>13243</v>
      </c>
      <c r="Y2994" s="102">
        <v>45993.385736689816</v>
      </c>
    </row>
    <row r="2995" spans="1:25" x14ac:dyDescent="0.25">
      <c r="A2995">
        <v>4761</v>
      </c>
      <c r="B2995" t="s">
        <v>8518</v>
      </c>
      <c r="C2995" t="s">
        <v>8519</v>
      </c>
      <c r="D2995" t="s">
        <v>8494</v>
      </c>
      <c r="E2995" t="s">
        <v>1292</v>
      </c>
      <c r="F2995" t="s">
        <v>1471</v>
      </c>
      <c r="G2995" t="s">
        <v>8520</v>
      </c>
      <c r="H2995">
        <v>1983</v>
      </c>
      <c r="I2995" t="s">
        <v>15440</v>
      </c>
      <c r="J2995" t="s">
        <v>2211</v>
      </c>
      <c r="K2995" t="s">
        <v>13256</v>
      </c>
      <c r="L2995">
        <v>0</v>
      </c>
      <c r="M2995">
        <v>1</v>
      </c>
      <c r="N2995" t="s">
        <v>49</v>
      </c>
      <c r="O2995" t="s">
        <v>479</v>
      </c>
      <c r="P2995">
        <v>0</v>
      </c>
      <c r="Q2995" t="s">
        <v>51</v>
      </c>
      <c r="R2995" t="s">
        <v>51</v>
      </c>
      <c r="S2995" t="s">
        <v>14684</v>
      </c>
      <c r="T2995">
        <v>2.977368422076927</v>
      </c>
      <c r="U2995">
        <v>66</v>
      </c>
      <c r="V2995" t="s">
        <v>15481</v>
      </c>
      <c r="W2995" t="s">
        <v>15481</v>
      </c>
      <c r="X2995" t="s">
        <v>13243</v>
      </c>
      <c r="Y2995" s="102">
        <v>45993.385736689816</v>
      </c>
    </row>
    <row r="2996" spans="1:25" x14ac:dyDescent="0.25">
      <c r="A2996">
        <v>4762</v>
      </c>
      <c r="B2996" t="s">
        <v>8521</v>
      </c>
      <c r="C2996" t="s">
        <v>8522</v>
      </c>
      <c r="D2996" t="s">
        <v>8523</v>
      </c>
      <c r="E2996" t="s">
        <v>1292</v>
      </c>
      <c r="F2996" t="s">
        <v>1471</v>
      </c>
      <c r="G2996" t="s">
        <v>8520</v>
      </c>
      <c r="H2996">
        <v>1973</v>
      </c>
      <c r="I2996" t="s">
        <v>15440</v>
      </c>
      <c r="J2996" t="s">
        <v>48</v>
      </c>
      <c r="K2996" t="s">
        <v>13251</v>
      </c>
      <c r="L2996">
        <v>0</v>
      </c>
      <c r="M2996">
        <v>1</v>
      </c>
      <c r="N2996" t="s">
        <v>49</v>
      </c>
      <c r="O2996" t="s">
        <v>50</v>
      </c>
      <c r="P2996">
        <v>0</v>
      </c>
      <c r="Q2996" t="s">
        <v>51</v>
      </c>
      <c r="R2996" t="s">
        <v>51</v>
      </c>
      <c r="S2996" t="s">
        <v>14685</v>
      </c>
      <c r="T2996">
        <v>0.20796970690260352</v>
      </c>
      <c r="U2996">
        <v>76</v>
      </c>
      <c r="V2996" t="s">
        <v>15481</v>
      </c>
      <c r="W2996" t="s">
        <v>15481</v>
      </c>
      <c r="X2996" t="s">
        <v>13242</v>
      </c>
      <c r="Y2996" s="102">
        <v>45993.385736689816</v>
      </c>
    </row>
    <row r="2997" spans="1:25" x14ac:dyDescent="0.25">
      <c r="A2997">
        <v>4763</v>
      </c>
      <c r="B2997" t="s">
        <v>8524</v>
      </c>
      <c r="C2997" t="s">
        <v>8525</v>
      </c>
      <c r="D2997" t="s">
        <v>1724</v>
      </c>
      <c r="E2997" t="s">
        <v>1292</v>
      </c>
      <c r="F2997" t="s">
        <v>1471</v>
      </c>
      <c r="G2997" t="s">
        <v>8526</v>
      </c>
      <c r="H2997">
        <v>1976</v>
      </c>
      <c r="I2997" t="s">
        <v>15440</v>
      </c>
      <c r="J2997" t="s">
        <v>48</v>
      </c>
      <c r="K2997" t="s">
        <v>13251</v>
      </c>
      <c r="L2997">
        <v>0</v>
      </c>
      <c r="M2997">
        <v>3</v>
      </c>
      <c r="N2997" t="s">
        <v>64</v>
      </c>
      <c r="O2997" t="s">
        <v>65</v>
      </c>
      <c r="P2997">
        <v>0</v>
      </c>
      <c r="Q2997" t="s">
        <v>51</v>
      </c>
      <c r="R2997" t="s">
        <v>51</v>
      </c>
      <c r="S2997" t="s">
        <v>14686</v>
      </c>
      <c r="T2997">
        <v>7.9150737488178718E-2</v>
      </c>
      <c r="U2997">
        <v>80</v>
      </c>
      <c r="V2997" t="s">
        <v>15172</v>
      </c>
      <c r="W2997" t="s">
        <v>15172</v>
      </c>
      <c r="X2997" t="s">
        <v>13243</v>
      </c>
      <c r="Y2997" s="102">
        <v>45993.385736689816</v>
      </c>
    </row>
    <row r="2998" spans="1:25" x14ac:dyDescent="0.25">
      <c r="A2998">
        <v>4764</v>
      </c>
      <c r="B2998" t="s">
        <v>8527</v>
      </c>
      <c r="C2998" t="s">
        <v>8528</v>
      </c>
      <c r="D2998" t="s">
        <v>2474</v>
      </c>
      <c r="E2998" t="s">
        <v>1292</v>
      </c>
      <c r="F2998" t="s">
        <v>1471</v>
      </c>
      <c r="G2998" t="s">
        <v>8529</v>
      </c>
      <c r="H2998">
        <v>1996</v>
      </c>
      <c r="I2998" t="s">
        <v>15440</v>
      </c>
      <c r="J2998" t="s">
        <v>2211</v>
      </c>
      <c r="K2998" t="s">
        <v>13256</v>
      </c>
      <c r="L2998">
        <v>0</v>
      </c>
      <c r="M2998">
        <v>1</v>
      </c>
      <c r="N2998" t="s">
        <v>49</v>
      </c>
      <c r="O2998" t="s">
        <v>479</v>
      </c>
      <c r="P2998">
        <v>0</v>
      </c>
      <c r="Q2998" t="s">
        <v>51</v>
      </c>
      <c r="R2998" t="s">
        <v>51</v>
      </c>
      <c r="S2998" t="s">
        <v>14687</v>
      </c>
      <c r="T2998">
        <v>1.7436491268305792</v>
      </c>
      <c r="U2998">
        <v>83</v>
      </c>
      <c r="V2998" t="s">
        <v>15481</v>
      </c>
      <c r="W2998" t="s">
        <v>15481</v>
      </c>
      <c r="X2998" t="s">
        <v>13243</v>
      </c>
      <c r="Y2998" s="102">
        <v>45993.385736689816</v>
      </c>
    </row>
    <row r="2999" spans="1:25" x14ac:dyDescent="0.25">
      <c r="A2999">
        <v>4765</v>
      </c>
      <c r="B2999" t="s">
        <v>8530</v>
      </c>
      <c r="C2999" t="s">
        <v>8531</v>
      </c>
      <c r="D2999" t="s">
        <v>2474</v>
      </c>
      <c r="E2999" t="s">
        <v>1292</v>
      </c>
      <c r="F2999" t="s">
        <v>1471</v>
      </c>
      <c r="G2999" t="s">
        <v>8532</v>
      </c>
      <c r="H2999">
        <v>1960</v>
      </c>
      <c r="I2999" t="s">
        <v>15440</v>
      </c>
      <c r="J2999" t="s">
        <v>2179</v>
      </c>
      <c r="K2999" t="s">
        <v>13254</v>
      </c>
      <c r="L2999">
        <v>7</v>
      </c>
      <c r="M2999">
        <v>1</v>
      </c>
      <c r="N2999" t="s">
        <v>59</v>
      </c>
      <c r="O2999" t="s">
        <v>50</v>
      </c>
      <c r="P2999">
        <v>0</v>
      </c>
      <c r="Q2999" t="s">
        <v>51</v>
      </c>
      <c r="R2999" t="s">
        <v>51</v>
      </c>
      <c r="S2999" t="s">
        <v>14687</v>
      </c>
      <c r="T2999">
        <v>5.1529572998259168</v>
      </c>
      <c r="U2999">
        <v>40</v>
      </c>
      <c r="V2999" t="s">
        <v>15481</v>
      </c>
      <c r="W2999" t="s">
        <v>15481</v>
      </c>
      <c r="X2999" t="s">
        <v>13243</v>
      </c>
      <c r="Y2999" s="102">
        <v>45993.385736689816</v>
      </c>
    </row>
    <row r="3000" spans="1:25" x14ac:dyDescent="0.25">
      <c r="A3000">
        <v>4766</v>
      </c>
      <c r="B3000" t="s">
        <v>8533</v>
      </c>
      <c r="C3000" t="s">
        <v>8534</v>
      </c>
      <c r="D3000" t="s">
        <v>8535</v>
      </c>
      <c r="E3000" t="s">
        <v>1292</v>
      </c>
      <c r="F3000" t="s">
        <v>1471</v>
      </c>
      <c r="G3000" t="s">
        <v>8536</v>
      </c>
      <c r="H3000">
        <v>2015</v>
      </c>
      <c r="I3000" t="s">
        <v>15440</v>
      </c>
      <c r="J3000" t="s">
        <v>2211</v>
      </c>
      <c r="K3000" t="s">
        <v>13251</v>
      </c>
      <c r="L3000">
        <v>0</v>
      </c>
      <c r="M3000">
        <v>1</v>
      </c>
      <c r="N3000" t="s">
        <v>49</v>
      </c>
      <c r="O3000" t="s">
        <v>2759</v>
      </c>
      <c r="P3000">
        <v>0</v>
      </c>
      <c r="Q3000" t="s">
        <v>51</v>
      </c>
      <c r="R3000" t="s">
        <v>51</v>
      </c>
      <c r="S3000" t="s">
        <v>14688</v>
      </c>
      <c r="T3000">
        <v>0.25897373330272933</v>
      </c>
      <c r="U3000">
        <v>65.8</v>
      </c>
      <c r="V3000" t="s">
        <v>15481</v>
      </c>
      <c r="W3000" t="s">
        <v>15481</v>
      </c>
      <c r="X3000" t="s">
        <v>13243</v>
      </c>
      <c r="Y3000" s="102">
        <v>45993.385736689816</v>
      </c>
    </row>
    <row r="3001" spans="1:25" x14ac:dyDescent="0.25">
      <c r="A3001">
        <v>4767</v>
      </c>
      <c r="B3001" t="s">
        <v>8537</v>
      </c>
      <c r="C3001" t="s">
        <v>8538</v>
      </c>
      <c r="D3001" t="s">
        <v>8539</v>
      </c>
      <c r="E3001" t="s">
        <v>1292</v>
      </c>
      <c r="F3001" t="s">
        <v>1471</v>
      </c>
      <c r="G3001" t="s">
        <v>8540</v>
      </c>
      <c r="H3001">
        <v>1982</v>
      </c>
      <c r="I3001" t="s">
        <v>15450</v>
      </c>
      <c r="J3001" t="s">
        <v>2179</v>
      </c>
      <c r="K3001" t="s">
        <v>13254</v>
      </c>
      <c r="L3001">
        <v>4</v>
      </c>
      <c r="M3001">
        <v>1</v>
      </c>
      <c r="N3001" t="s">
        <v>59</v>
      </c>
      <c r="O3001" t="s">
        <v>50</v>
      </c>
      <c r="P3001">
        <v>0</v>
      </c>
      <c r="Q3001" t="s">
        <v>51</v>
      </c>
      <c r="R3001" t="s">
        <v>51</v>
      </c>
      <c r="S3001" t="s">
        <v>14688</v>
      </c>
      <c r="T3001">
        <v>8.7740280546299623</v>
      </c>
      <c r="U3001">
        <v>39</v>
      </c>
      <c r="V3001" t="s">
        <v>15481</v>
      </c>
      <c r="W3001" t="s">
        <v>15481</v>
      </c>
      <c r="X3001" t="s">
        <v>13243</v>
      </c>
      <c r="Y3001" s="102">
        <v>45993.385736689816</v>
      </c>
    </row>
    <row r="3002" spans="1:25" x14ac:dyDescent="0.25">
      <c r="A3002">
        <v>4768</v>
      </c>
      <c r="B3002" t="s">
        <v>8541</v>
      </c>
      <c r="C3002" t="s">
        <v>8542</v>
      </c>
      <c r="D3002" t="s">
        <v>8543</v>
      </c>
      <c r="E3002" t="s">
        <v>1292</v>
      </c>
      <c r="F3002" t="s">
        <v>1471</v>
      </c>
      <c r="G3002" t="s">
        <v>8544</v>
      </c>
      <c r="H3002">
        <v>1968</v>
      </c>
      <c r="I3002" t="s">
        <v>15470</v>
      </c>
      <c r="J3002" t="s">
        <v>48</v>
      </c>
      <c r="K3002" t="s">
        <v>13251</v>
      </c>
      <c r="L3002">
        <v>0</v>
      </c>
      <c r="M3002">
        <v>5</v>
      </c>
      <c r="N3002" t="s">
        <v>49</v>
      </c>
      <c r="O3002" t="s">
        <v>50</v>
      </c>
      <c r="P3002">
        <v>0</v>
      </c>
      <c r="Q3002" t="s">
        <v>51</v>
      </c>
      <c r="R3002" t="s">
        <v>51</v>
      </c>
      <c r="S3002" t="s">
        <v>14689</v>
      </c>
      <c r="T3002">
        <v>0.78854294204358821</v>
      </c>
      <c r="U3002">
        <v>275.89999999999998</v>
      </c>
      <c r="V3002" t="s">
        <v>15172</v>
      </c>
      <c r="W3002" t="s">
        <v>15172</v>
      </c>
      <c r="X3002" t="s">
        <v>13243</v>
      </c>
      <c r="Y3002" s="102">
        <v>45993.385736689816</v>
      </c>
    </row>
    <row r="3003" spans="1:25" x14ac:dyDescent="0.25">
      <c r="A3003">
        <v>4769</v>
      </c>
      <c r="B3003" t="s">
        <v>8545</v>
      </c>
      <c r="C3003" t="s">
        <v>8546</v>
      </c>
      <c r="D3003" t="s">
        <v>8547</v>
      </c>
      <c r="E3003" t="s">
        <v>1292</v>
      </c>
      <c r="F3003" t="s">
        <v>1471</v>
      </c>
      <c r="G3003" t="s">
        <v>1703</v>
      </c>
      <c r="H3003">
        <v>1967</v>
      </c>
      <c r="I3003" t="s">
        <v>15440</v>
      </c>
      <c r="J3003" t="s">
        <v>48</v>
      </c>
      <c r="K3003" t="s">
        <v>13251</v>
      </c>
      <c r="L3003">
        <v>0</v>
      </c>
      <c r="M3003">
        <v>1</v>
      </c>
      <c r="N3003" t="s">
        <v>49</v>
      </c>
      <c r="O3003" t="s">
        <v>50</v>
      </c>
      <c r="P3003">
        <v>0</v>
      </c>
      <c r="Q3003" t="s">
        <v>51</v>
      </c>
      <c r="R3003" t="s">
        <v>51</v>
      </c>
      <c r="S3003" t="s">
        <v>14690</v>
      </c>
      <c r="T3003">
        <v>0.58258580121451042</v>
      </c>
      <c r="U3003">
        <v>61</v>
      </c>
      <c r="V3003" t="s">
        <v>15481</v>
      </c>
      <c r="W3003" t="s">
        <v>15481</v>
      </c>
      <c r="X3003" t="s">
        <v>13242</v>
      </c>
      <c r="Y3003" s="102">
        <v>45993.385736689816</v>
      </c>
    </row>
    <row r="3004" spans="1:25" x14ac:dyDescent="0.25">
      <c r="A3004">
        <v>4770</v>
      </c>
      <c r="B3004" t="s">
        <v>8548</v>
      </c>
      <c r="C3004" t="s">
        <v>8549</v>
      </c>
      <c r="D3004" t="s">
        <v>8550</v>
      </c>
      <c r="E3004" t="s">
        <v>1292</v>
      </c>
      <c r="F3004" t="s">
        <v>1471</v>
      </c>
      <c r="G3004" t="s">
        <v>8551</v>
      </c>
      <c r="H3004">
        <v>2009</v>
      </c>
      <c r="I3004" t="s">
        <v>15440</v>
      </c>
      <c r="J3004" t="s">
        <v>2211</v>
      </c>
      <c r="K3004" t="s">
        <v>13251</v>
      </c>
      <c r="L3004">
        <v>0</v>
      </c>
      <c r="M3004">
        <v>3</v>
      </c>
      <c r="N3004" t="s">
        <v>49</v>
      </c>
      <c r="O3004" t="s">
        <v>479</v>
      </c>
      <c r="P3004">
        <v>0</v>
      </c>
      <c r="Q3004" t="s">
        <v>51</v>
      </c>
      <c r="R3004" t="s">
        <v>51</v>
      </c>
      <c r="S3004" t="s">
        <v>14691</v>
      </c>
      <c r="T3004">
        <v>10.078825144249299</v>
      </c>
      <c r="U3004">
        <v>224.2</v>
      </c>
      <c r="V3004" t="s">
        <v>15481</v>
      </c>
      <c r="W3004" t="s">
        <v>15481</v>
      </c>
      <c r="X3004" t="s">
        <v>13243</v>
      </c>
      <c r="Y3004" s="102">
        <v>45993.385736689816</v>
      </c>
    </row>
    <row r="3005" spans="1:25" x14ac:dyDescent="0.25">
      <c r="A3005">
        <v>4771</v>
      </c>
      <c r="B3005" t="s">
        <v>8552</v>
      </c>
      <c r="C3005" t="s">
        <v>8553</v>
      </c>
      <c r="D3005" t="s">
        <v>8554</v>
      </c>
      <c r="E3005" t="s">
        <v>1292</v>
      </c>
      <c r="F3005" t="s">
        <v>1471</v>
      </c>
      <c r="G3005" t="s">
        <v>8555</v>
      </c>
      <c r="H3005">
        <v>2001</v>
      </c>
      <c r="I3005" t="s">
        <v>15440</v>
      </c>
      <c r="J3005" t="s">
        <v>48</v>
      </c>
      <c r="K3005" t="s">
        <v>13251</v>
      </c>
      <c r="L3005">
        <v>0</v>
      </c>
      <c r="M3005">
        <v>6</v>
      </c>
      <c r="N3005" t="s">
        <v>49</v>
      </c>
      <c r="O3005" t="s">
        <v>50</v>
      </c>
      <c r="P3005">
        <v>0</v>
      </c>
      <c r="Q3005" t="s">
        <v>51</v>
      </c>
      <c r="R3005" t="s">
        <v>51</v>
      </c>
      <c r="S3005" t="s">
        <v>15048</v>
      </c>
      <c r="T3005">
        <v>0.75872788129906654</v>
      </c>
      <c r="U3005">
        <v>445.9</v>
      </c>
      <c r="V3005" t="s">
        <v>15172</v>
      </c>
      <c r="W3005" t="s">
        <v>15172</v>
      </c>
      <c r="X3005" t="s">
        <v>13242</v>
      </c>
      <c r="Y3005" s="102">
        <v>45993.385736689816</v>
      </c>
    </row>
    <row r="3006" spans="1:25" x14ac:dyDescent="0.25">
      <c r="A3006">
        <v>4772</v>
      </c>
      <c r="B3006" t="s">
        <v>15323</v>
      </c>
      <c r="C3006" t="s">
        <v>15673</v>
      </c>
      <c r="D3006" t="s">
        <v>1693</v>
      </c>
      <c r="E3006" t="s">
        <v>1292</v>
      </c>
      <c r="F3006" t="s">
        <v>1471</v>
      </c>
      <c r="G3006" t="s">
        <v>15674</v>
      </c>
      <c r="H3006">
        <v>2020</v>
      </c>
      <c r="I3006" t="s">
        <v>15441</v>
      </c>
      <c r="J3006" t="s">
        <v>2211</v>
      </c>
      <c r="K3006" t="s">
        <v>13256</v>
      </c>
      <c r="L3006">
        <v>0</v>
      </c>
      <c r="M3006">
        <v>1</v>
      </c>
      <c r="N3006" t="s">
        <v>49</v>
      </c>
      <c r="O3006" t="s">
        <v>50</v>
      </c>
      <c r="P3006">
        <v>0</v>
      </c>
      <c r="Q3006" t="s">
        <v>51</v>
      </c>
      <c r="R3006" t="s">
        <v>51</v>
      </c>
      <c r="S3006" t="s">
        <v>14692</v>
      </c>
      <c r="T3006">
        <v>1.0115509372131193</v>
      </c>
      <c r="U3006">
        <v>41</v>
      </c>
      <c r="V3006" t="s">
        <v>15481</v>
      </c>
      <c r="W3006" t="s">
        <v>15481</v>
      </c>
      <c r="X3006" t="s">
        <v>13243</v>
      </c>
      <c r="Y3006" s="102">
        <v>45993.385736689816</v>
      </c>
    </row>
    <row r="3007" spans="1:25" x14ac:dyDescent="0.25">
      <c r="A3007">
        <v>4773</v>
      </c>
      <c r="B3007" t="s">
        <v>8556</v>
      </c>
      <c r="C3007" t="s">
        <v>8557</v>
      </c>
      <c r="D3007" t="s">
        <v>8558</v>
      </c>
      <c r="E3007" t="s">
        <v>1292</v>
      </c>
      <c r="F3007" t="s">
        <v>1471</v>
      </c>
      <c r="G3007" t="s">
        <v>8559</v>
      </c>
      <c r="H3007">
        <v>1969</v>
      </c>
      <c r="I3007" t="s">
        <v>15470</v>
      </c>
      <c r="J3007" t="s">
        <v>48</v>
      </c>
      <c r="K3007" t="s">
        <v>13251</v>
      </c>
      <c r="L3007">
        <v>0</v>
      </c>
      <c r="M3007">
        <v>4</v>
      </c>
      <c r="N3007" t="s">
        <v>73</v>
      </c>
      <c r="O3007" t="s">
        <v>50</v>
      </c>
      <c r="P3007">
        <v>0</v>
      </c>
      <c r="Q3007" t="s">
        <v>51</v>
      </c>
      <c r="R3007" t="s">
        <v>51</v>
      </c>
      <c r="S3007" t="s">
        <v>14693</v>
      </c>
      <c r="T3007">
        <v>1.2313193758892432E-2</v>
      </c>
      <c r="U3007">
        <v>328.9</v>
      </c>
      <c r="V3007" t="s">
        <v>15172</v>
      </c>
      <c r="W3007" t="s">
        <v>15172</v>
      </c>
      <c r="X3007" t="s">
        <v>13242</v>
      </c>
      <c r="Y3007" s="102">
        <v>45993.385736689816</v>
      </c>
    </row>
    <row r="3008" spans="1:25" x14ac:dyDescent="0.25">
      <c r="A3008">
        <v>4774</v>
      </c>
      <c r="B3008" t="s">
        <v>8560</v>
      </c>
      <c r="C3008" t="s">
        <v>8561</v>
      </c>
      <c r="D3008" t="s">
        <v>8558</v>
      </c>
      <c r="E3008" t="s">
        <v>1292</v>
      </c>
      <c r="F3008" t="s">
        <v>1471</v>
      </c>
      <c r="G3008" t="s">
        <v>8476</v>
      </c>
      <c r="H3008">
        <v>1966</v>
      </c>
      <c r="I3008" t="s">
        <v>15450</v>
      </c>
      <c r="J3008" t="s">
        <v>2211</v>
      </c>
      <c r="K3008" t="s">
        <v>13254</v>
      </c>
      <c r="L3008">
        <v>6</v>
      </c>
      <c r="M3008">
        <v>1</v>
      </c>
      <c r="N3008" t="s">
        <v>49</v>
      </c>
      <c r="O3008" t="s">
        <v>479</v>
      </c>
      <c r="P3008">
        <v>0</v>
      </c>
      <c r="Q3008" t="s">
        <v>51</v>
      </c>
      <c r="R3008" t="s">
        <v>51</v>
      </c>
      <c r="S3008" t="s">
        <v>14693</v>
      </c>
      <c r="T3008">
        <v>1.6601478333594013</v>
      </c>
      <c r="U3008">
        <v>50</v>
      </c>
      <c r="V3008" t="s">
        <v>15481</v>
      </c>
      <c r="W3008" t="s">
        <v>15481</v>
      </c>
      <c r="X3008" t="s">
        <v>13243</v>
      </c>
      <c r="Y3008" s="102">
        <v>45993.385736689816</v>
      </c>
    </row>
    <row r="3009" spans="1:25" x14ac:dyDescent="0.25">
      <c r="A3009">
        <v>4776</v>
      </c>
      <c r="B3009" t="s">
        <v>8562</v>
      </c>
      <c r="C3009" t="s">
        <v>8563</v>
      </c>
      <c r="D3009" t="s">
        <v>8564</v>
      </c>
      <c r="E3009" t="s">
        <v>1292</v>
      </c>
      <c r="F3009" t="s">
        <v>1471</v>
      </c>
      <c r="G3009" t="s">
        <v>8565</v>
      </c>
      <c r="H3009">
        <v>2003</v>
      </c>
      <c r="I3009" t="s">
        <v>15440</v>
      </c>
      <c r="J3009" t="s">
        <v>2211</v>
      </c>
      <c r="K3009" t="s">
        <v>13254</v>
      </c>
      <c r="L3009">
        <v>2</v>
      </c>
      <c r="M3009">
        <v>1</v>
      </c>
      <c r="N3009" t="s">
        <v>49</v>
      </c>
      <c r="O3009" t="s">
        <v>479</v>
      </c>
      <c r="P3009">
        <v>0</v>
      </c>
      <c r="Q3009" t="s">
        <v>51</v>
      </c>
      <c r="R3009" t="s">
        <v>51</v>
      </c>
      <c r="S3009" t="s">
        <v>14694</v>
      </c>
      <c r="T3009">
        <v>11.005476334718482</v>
      </c>
      <c r="U3009">
        <v>102.5</v>
      </c>
      <c r="V3009" t="s">
        <v>15172</v>
      </c>
      <c r="W3009" t="s">
        <v>15172</v>
      </c>
      <c r="X3009" t="s">
        <v>13243</v>
      </c>
      <c r="Y3009" s="102">
        <v>45993.385736689816</v>
      </c>
    </row>
    <row r="3010" spans="1:25" x14ac:dyDescent="0.25">
      <c r="A3010">
        <v>4777</v>
      </c>
      <c r="B3010" t="s">
        <v>8566</v>
      </c>
      <c r="C3010" t="s">
        <v>8567</v>
      </c>
      <c r="D3010" t="s">
        <v>8564</v>
      </c>
      <c r="E3010" t="s">
        <v>1292</v>
      </c>
      <c r="F3010" t="s">
        <v>1471</v>
      </c>
      <c r="G3010" t="s">
        <v>8568</v>
      </c>
      <c r="H3010">
        <v>1997</v>
      </c>
      <c r="I3010" t="s">
        <v>15440</v>
      </c>
      <c r="J3010" t="s">
        <v>2211</v>
      </c>
      <c r="K3010" t="s">
        <v>13254</v>
      </c>
      <c r="L3010">
        <v>3</v>
      </c>
      <c r="M3010">
        <v>1</v>
      </c>
      <c r="N3010" t="s">
        <v>49</v>
      </c>
      <c r="O3010" t="s">
        <v>479</v>
      </c>
      <c r="P3010">
        <v>0</v>
      </c>
      <c r="Q3010" t="s">
        <v>51</v>
      </c>
      <c r="R3010" t="s">
        <v>51</v>
      </c>
      <c r="S3010" t="s">
        <v>14694</v>
      </c>
      <c r="T3010">
        <v>9.299264731738818</v>
      </c>
      <c r="U3010">
        <v>44.9</v>
      </c>
      <c r="V3010" t="s">
        <v>15172</v>
      </c>
      <c r="W3010" t="s">
        <v>15172</v>
      </c>
      <c r="X3010" t="s">
        <v>13243</v>
      </c>
      <c r="Y3010" s="102">
        <v>45993.385736689816</v>
      </c>
    </row>
    <row r="3011" spans="1:25" x14ac:dyDescent="0.25">
      <c r="A3011">
        <v>4778</v>
      </c>
      <c r="B3011" t="s">
        <v>8569</v>
      </c>
      <c r="C3011" t="s">
        <v>8570</v>
      </c>
      <c r="D3011" t="s">
        <v>8564</v>
      </c>
      <c r="E3011" t="s">
        <v>1292</v>
      </c>
      <c r="F3011" t="s">
        <v>1471</v>
      </c>
      <c r="G3011" t="s">
        <v>8571</v>
      </c>
      <c r="H3011">
        <v>1979</v>
      </c>
      <c r="I3011" t="s">
        <v>15440</v>
      </c>
      <c r="J3011" t="s">
        <v>2211</v>
      </c>
      <c r="K3011" t="s">
        <v>13254</v>
      </c>
      <c r="L3011">
        <v>3</v>
      </c>
      <c r="M3011">
        <v>1</v>
      </c>
      <c r="N3011" t="s">
        <v>49</v>
      </c>
      <c r="O3011" t="s">
        <v>479</v>
      </c>
      <c r="P3011">
        <v>0</v>
      </c>
      <c r="Q3011" t="s">
        <v>51</v>
      </c>
      <c r="R3011" t="s">
        <v>51</v>
      </c>
      <c r="S3011" t="s">
        <v>14694</v>
      </c>
      <c r="T3011">
        <v>9.471525556876248</v>
      </c>
      <c r="U3011">
        <v>93</v>
      </c>
      <c r="V3011" t="s">
        <v>15172</v>
      </c>
      <c r="W3011" t="s">
        <v>15172</v>
      </c>
      <c r="X3011" t="s">
        <v>13243</v>
      </c>
      <c r="Y3011" s="102">
        <v>45993.385736689816</v>
      </c>
    </row>
    <row r="3012" spans="1:25" x14ac:dyDescent="0.25">
      <c r="A3012">
        <v>4781</v>
      </c>
      <c r="B3012" t="s">
        <v>8572</v>
      </c>
      <c r="C3012" t="s">
        <v>8573</v>
      </c>
      <c r="D3012" t="s">
        <v>8564</v>
      </c>
      <c r="E3012" t="s">
        <v>1292</v>
      </c>
      <c r="F3012" t="s">
        <v>1471</v>
      </c>
      <c r="G3012" t="s">
        <v>8574</v>
      </c>
      <c r="H3012">
        <v>2001</v>
      </c>
      <c r="I3012" t="s">
        <v>15440</v>
      </c>
      <c r="J3012" t="s">
        <v>51</v>
      </c>
      <c r="K3012" t="s">
        <v>15442</v>
      </c>
      <c r="L3012">
        <v>0</v>
      </c>
      <c r="M3012">
        <v>1</v>
      </c>
      <c r="N3012" t="s">
        <v>165</v>
      </c>
      <c r="O3012" t="s">
        <v>116</v>
      </c>
      <c r="P3012">
        <v>0</v>
      </c>
      <c r="Q3012" t="s">
        <v>51</v>
      </c>
      <c r="R3012" t="s">
        <v>51</v>
      </c>
      <c r="S3012" t="s">
        <v>14694</v>
      </c>
      <c r="T3012">
        <v>4.1674102635043839</v>
      </c>
      <c r="U3012">
        <v>26.2</v>
      </c>
      <c r="V3012" t="s">
        <v>15172</v>
      </c>
      <c r="W3012" t="s">
        <v>15172</v>
      </c>
      <c r="X3012" t="s">
        <v>13243</v>
      </c>
      <c r="Y3012" s="102">
        <v>45993.385736689816</v>
      </c>
    </row>
    <row r="3013" spans="1:25" x14ac:dyDescent="0.25">
      <c r="A3013">
        <v>4782</v>
      </c>
      <c r="B3013" t="s">
        <v>8575</v>
      </c>
      <c r="C3013" t="s">
        <v>8576</v>
      </c>
      <c r="D3013" t="s">
        <v>8564</v>
      </c>
      <c r="E3013" t="s">
        <v>1292</v>
      </c>
      <c r="F3013" t="s">
        <v>1471</v>
      </c>
      <c r="G3013" t="s">
        <v>8574</v>
      </c>
      <c r="H3013">
        <v>2001</v>
      </c>
      <c r="I3013" t="s">
        <v>15440</v>
      </c>
      <c r="J3013" t="s">
        <v>2211</v>
      </c>
      <c r="K3013" t="s">
        <v>13256</v>
      </c>
      <c r="L3013">
        <v>4</v>
      </c>
      <c r="M3013">
        <v>1</v>
      </c>
      <c r="N3013" t="s">
        <v>49</v>
      </c>
      <c r="O3013" t="s">
        <v>479</v>
      </c>
      <c r="P3013">
        <v>0</v>
      </c>
      <c r="Q3013" t="s">
        <v>51</v>
      </c>
      <c r="R3013" t="s">
        <v>51</v>
      </c>
      <c r="S3013" t="s">
        <v>14694</v>
      </c>
      <c r="T3013">
        <v>3.3205193538855768</v>
      </c>
      <c r="U3013">
        <v>92.5</v>
      </c>
      <c r="V3013" t="s">
        <v>15172</v>
      </c>
      <c r="W3013" t="s">
        <v>15172</v>
      </c>
      <c r="X3013" t="s">
        <v>13243</v>
      </c>
      <c r="Y3013" s="102">
        <v>45993.385736689816</v>
      </c>
    </row>
    <row r="3014" spans="1:25" x14ac:dyDescent="0.25">
      <c r="A3014">
        <v>4783</v>
      </c>
      <c r="B3014" t="s">
        <v>8577</v>
      </c>
      <c r="C3014" t="s">
        <v>8578</v>
      </c>
      <c r="D3014" t="s">
        <v>8579</v>
      </c>
      <c r="E3014" t="s">
        <v>1292</v>
      </c>
      <c r="F3014" t="s">
        <v>1471</v>
      </c>
      <c r="G3014" t="s">
        <v>8580</v>
      </c>
      <c r="H3014">
        <v>1991</v>
      </c>
      <c r="I3014" t="s">
        <v>15440</v>
      </c>
      <c r="J3014" t="s">
        <v>48</v>
      </c>
      <c r="K3014" t="s">
        <v>13251</v>
      </c>
      <c r="L3014">
        <v>0</v>
      </c>
      <c r="M3014">
        <v>5</v>
      </c>
      <c r="N3014" t="s">
        <v>49</v>
      </c>
      <c r="O3014" t="s">
        <v>50</v>
      </c>
      <c r="P3014">
        <v>0</v>
      </c>
      <c r="Q3014" t="s">
        <v>51</v>
      </c>
      <c r="R3014" t="s">
        <v>51</v>
      </c>
      <c r="S3014" t="s">
        <v>14695</v>
      </c>
      <c r="T3014">
        <v>22.58679587149085</v>
      </c>
      <c r="U3014">
        <v>557.9</v>
      </c>
      <c r="V3014" t="s">
        <v>15481</v>
      </c>
      <c r="W3014" t="s">
        <v>15481</v>
      </c>
      <c r="X3014" t="s">
        <v>13243</v>
      </c>
      <c r="Y3014" s="102">
        <v>45993.385736689816</v>
      </c>
    </row>
    <row r="3015" spans="1:25" x14ac:dyDescent="0.25">
      <c r="A3015">
        <v>4784</v>
      </c>
      <c r="B3015" t="s">
        <v>8581</v>
      </c>
      <c r="C3015" t="s">
        <v>8582</v>
      </c>
      <c r="D3015" t="s">
        <v>8579</v>
      </c>
      <c r="E3015" t="s">
        <v>1292</v>
      </c>
      <c r="F3015" t="s">
        <v>1471</v>
      </c>
      <c r="G3015" t="s">
        <v>8580</v>
      </c>
      <c r="H3015">
        <v>1992</v>
      </c>
      <c r="I3015" t="s">
        <v>15440</v>
      </c>
      <c r="J3015" t="s">
        <v>2211</v>
      </c>
      <c r="K3015" t="s">
        <v>13256</v>
      </c>
      <c r="L3015">
        <v>0</v>
      </c>
      <c r="M3015">
        <v>1</v>
      </c>
      <c r="N3015" t="s">
        <v>49</v>
      </c>
      <c r="O3015" t="s">
        <v>479</v>
      </c>
      <c r="P3015">
        <v>0</v>
      </c>
      <c r="Q3015" t="s">
        <v>51</v>
      </c>
      <c r="R3015" t="s">
        <v>51</v>
      </c>
      <c r="S3015" t="s">
        <v>14695</v>
      </c>
      <c r="T3015">
        <v>22.066635889601368</v>
      </c>
      <c r="U3015">
        <v>60</v>
      </c>
      <c r="V3015" t="s">
        <v>15481</v>
      </c>
      <c r="W3015" t="s">
        <v>15481</v>
      </c>
      <c r="X3015" t="s">
        <v>13243</v>
      </c>
      <c r="Y3015" s="102">
        <v>45993.385736689816</v>
      </c>
    </row>
    <row r="3016" spans="1:25" x14ac:dyDescent="0.25">
      <c r="A3016">
        <v>4785</v>
      </c>
      <c r="B3016" t="s">
        <v>8583</v>
      </c>
      <c r="C3016" t="s">
        <v>8584</v>
      </c>
      <c r="D3016" t="s">
        <v>8585</v>
      </c>
      <c r="E3016" t="s">
        <v>1292</v>
      </c>
      <c r="F3016" t="s">
        <v>1471</v>
      </c>
      <c r="G3016" t="s">
        <v>8586</v>
      </c>
      <c r="H3016">
        <v>1997</v>
      </c>
      <c r="I3016" t="s">
        <v>15440</v>
      </c>
      <c r="J3016" t="s">
        <v>48</v>
      </c>
      <c r="K3016" t="s">
        <v>13251</v>
      </c>
      <c r="L3016">
        <v>0</v>
      </c>
      <c r="M3016">
        <v>3</v>
      </c>
      <c r="N3016" t="s">
        <v>49</v>
      </c>
      <c r="O3016" t="s">
        <v>50</v>
      </c>
      <c r="P3016">
        <v>0</v>
      </c>
      <c r="Q3016" t="s">
        <v>51</v>
      </c>
      <c r="R3016" t="s">
        <v>51</v>
      </c>
      <c r="S3016" t="s">
        <v>14696</v>
      </c>
      <c r="T3016">
        <v>7.0581108170056917</v>
      </c>
      <c r="U3016">
        <v>410.9</v>
      </c>
      <c r="V3016" t="s">
        <v>15481</v>
      </c>
      <c r="W3016" t="s">
        <v>15481</v>
      </c>
      <c r="X3016" t="s">
        <v>13243</v>
      </c>
      <c r="Y3016" s="102">
        <v>45993.385736689816</v>
      </c>
    </row>
    <row r="3017" spans="1:25" x14ac:dyDescent="0.25">
      <c r="A3017">
        <v>4786</v>
      </c>
      <c r="B3017" t="s">
        <v>8587</v>
      </c>
      <c r="C3017" t="s">
        <v>8588</v>
      </c>
      <c r="D3017" t="s">
        <v>8589</v>
      </c>
      <c r="E3017" t="s">
        <v>1292</v>
      </c>
      <c r="F3017" t="s">
        <v>1471</v>
      </c>
      <c r="G3017" t="s">
        <v>8590</v>
      </c>
      <c r="H3017">
        <v>1969</v>
      </c>
      <c r="I3017" t="s">
        <v>15440</v>
      </c>
      <c r="J3017" t="s">
        <v>48</v>
      </c>
      <c r="K3017" t="s">
        <v>13251</v>
      </c>
      <c r="L3017">
        <v>0</v>
      </c>
      <c r="M3017">
        <v>2</v>
      </c>
      <c r="N3017" t="s">
        <v>59</v>
      </c>
      <c r="O3017" t="s">
        <v>50</v>
      </c>
      <c r="P3017">
        <v>0</v>
      </c>
      <c r="Q3017" t="s">
        <v>51</v>
      </c>
      <c r="R3017" t="s">
        <v>51</v>
      </c>
      <c r="S3017" t="s">
        <v>14697</v>
      </c>
      <c r="T3017">
        <v>1.9445234026626457</v>
      </c>
      <c r="U3017">
        <v>239.9</v>
      </c>
      <c r="V3017" t="s">
        <v>15481</v>
      </c>
      <c r="W3017" t="s">
        <v>15481</v>
      </c>
      <c r="X3017" t="s">
        <v>13243</v>
      </c>
      <c r="Y3017" s="102">
        <v>45993.385736689816</v>
      </c>
    </row>
    <row r="3018" spans="1:25" x14ac:dyDescent="0.25">
      <c r="A3018">
        <v>4787</v>
      </c>
      <c r="B3018" t="s">
        <v>8591</v>
      </c>
      <c r="C3018" t="s">
        <v>8592</v>
      </c>
      <c r="D3018" t="s">
        <v>3186</v>
      </c>
      <c r="E3018" t="s">
        <v>1292</v>
      </c>
      <c r="F3018" t="s">
        <v>1471</v>
      </c>
      <c r="G3018" t="s">
        <v>8590</v>
      </c>
      <c r="H3018">
        <v>1969</v>
      </c>
      <c r="I3018" t="s">
        <v>15450</v>
      </c>
      <c r="J3018" t="s">
        <v>2211</v>
      </c>
      <c r="K3018" t="s">
        <v>13254</v>
      </c>
      <c r="L3018">
        <v>4</v>
      </c>
      <c r="M3018">
        <v>1</v>
      </c>
      <c r="N3018" t="s">
        <v>49</v>
      </c>
      <c r="O3018" t="s">
        <v>2759</v>
      </c>
      <c r="P3018">
        <v>0</v>
      </c>
      <c r="Q3018" t="s">
        <v>51</v>
      </c>
      <c r="R3018" t="s">
        <v>51</v>
      </c>
      <c r="S3018" t="s">
        <v>14697</v>
      </c>
      <c r="T3018">
        <v>2.045064890774773</v>
      </c>
      <c r="U3018">
        <v>34</v>
      </c>
      <c r="V3018" t="s">
        <v>15481</v>
      </c>
      <c r="W3018" t="s">
        <v>15481</v>
      </c>
      <c r="X3018" t="s">
        <v>13243</v>
      </c>
      <c r="Y3018" s="102">
        <v>45993.385736689816</v>
      </c>
    </row>
    <row r="3019" spans="1:25" x14ac:dyDescent="0.25">
      <c r="A3019">
        <v>4788</v>
      </c>
      <c r="B3019" t="s">
        <v>8593</v>
      </c>
      <c r="C3019" t="s">
        <v>8594</v>
      </c>
      <c r="D3019" t="s">
        <v>8579</v>
      </c>
      <c r="E3019" t="s">
        <v>1292</v>
      </c>
      <c r="F3019" t="s">
        <v>1471</v>
      </c>
      <c r="G3019" t="s">
        <v>8580</v>
      </c>
      <c r="H3019">
        <v>1967</v>
      </c>
      <c r="I3019" t="s">
        <v>15450</v>
      </c>
      <c r="J3019" t="s">
        <v>48</v>
      </c>
      <c r="K3019" t="s">
        <v>13254</v>
      </c>
      <c r="L3019">
        <v>0.5</v>
      </c>
      <c r="M3019">
        <v>1</v>
      </c>
      <c r="N3019" t="s">
        <v>59</v>
      </c>
      <c r="O3019" t="s">
        <v>50</v>
      </c>
      <c r="P3019">
        <v>0</v>
      </c>
      <c r="Q3019" t="s">
        <v>51</v>
      </c>
      <c r="R3019" t="s">
        <v>51</v>
      </c>
      <c r="S3019" t="s">
        <v>14697</v>
      </c>
      <c r="T3019">
        <v>0.1601447444594043</v>
      </c>
      <c r="U3019">
        <v>40</v>
      </c>
      <c r="V3019" t="s">
        <v>15481</v>
      </c>
      <c r="W3019" t="s">
        <v>15481</v>
      </c>
      <c r="X3019" t="s">
        <v>13243</v>
      </c>
      <c r="Y3019" s="102">
        <v>45993.385736689816</v>
      </c>
    </row>
    <row r="3020" spans="1:25" x14ac:dyDescent="0.25">
      <c r="A3020">
        <v>4790</v>
      </c>
      <c r="B3020" t="s">
        <v>8595</v>
      </c>
      <c r="C3020" t="s">
        <v>8596</v>
      </c>
      <c r="D3020" t="s">
        <v>8597</v>
      </c>
      <c r="E3020" t="s">
        <v>1292</v>
      </c>
      <c r="F3020" t="s">
        <v>1471</v>
      </c>
      <c r="G3020" t="s">
        <v>8598</v>
      </c>
      <c r="H3020">
        <v>2015</v>
      </c>
      <c r="I3020" t="s">
        <v>15440</v>
      </c>
      <c r="J3020" t="s">
        <v>2211</v>
      </c>
      <c r="K3020" t="s">
        <v>13251</v>
      </c>
      <c r="L3020">
        <v>0</v>
      </c>
      <c r="M3020">
        <v>1</v>
      </c>
      <c r="N3020" t="s">
        <v>49</v>
      </c>
      <c r="O3020" t="s">
        <v>479</v>
      </c>
      <c r="P3020">
        <v>0</v>
      </c>
      <c r="Q3020" t="s">
        <v>51</v>
      </c>
      <c r="R3020" t="s">
        <v>51</v>
      </c>
      <c r="S3020" t="s">
        <v>14698</v>
      </c>
      <c r="T3020">
        <v>0.19034900158090623</v>
      </c>
      <c r="U3020">
        <v>71.5</v>
      </c>
      <c r="V3020" t="s">
        <v>15481</v>
      </c>
      <c r="W3020" t="s">
        <v>15481</v>
      </c>
      <c r="X3020" t="s">
        <v>13243</v>
      </c>
      <c r="Y3020" s="102">
        <v>45993.385736689816</v>
      </c>
    </row>
    <row r="3021" spans="1:25" x14ac:dyDescent="0.25">
      <c r="A3021">
        <v>4791</v>
      </c>
      <c r="B3021" t="s">
        <v>8599</v>
      </c>
      <c r="C3021" t="s">
        <v>8600</v>
      </c>
      <c r="D3021" t="s">
        <v>8601</v>
      </c>
      <c r="E3021" t="s">
        <v>1292</v>
      </c>
      <c r="F3021" t="s">
        <v>1471</v>
      </c>
      <c r="G3021" t="s">
        <v>8602</v>
      </c>
      <c r="H3021">
        <v>1993</v>
      </c>
      <c r="I3021" t="s">
        <v>15440</v>
      </c>
      <c r="J3021" t="s">
        <v>48</v>
      </c>
      <c r="K3021" t="s">
        <v>13254</v>
      </c>
      <c r="L3021">
        <v>2</v>
      </c>
      <c r="M3021">
        <v>3</v>
      </c>
      <c r="N3021" t="s">
        <v>49</v>
      </c>
      <c r="O3021" t="s">
        <v>50</v>
      </c>
      <c r="P3021">
        <v>0</v>
      </c>
      <c r="Q3021" t="s">
        <v>51</v>
      </c>
      <c r="R3021" t="s">
        <v>51</v>
      </c>
      <c r="S3021" t="s">
        <v>14699</v>
      </c>
      <c r="T3021">
        <v>0.10551375295196262</v>
      </c>
      <c r="U3021">
        <v>133</v>
      </c>
      <c r="V3021" t="s">
        <v>15481</v>
      </c>
      <c r="W3021" t="s">
        <v>15481</v>
      </c>
      <c r="X3021" t="s">
        <v>13243</v>
      </c>
      <c r="Y3021" s="102">
        <v>45993.385736689816</v>
      </c>
    </row>
    <row r="3022" spans="1:25" x14ac:dyDescent="0.25">
      <c r="A3022">
        <v>4792</v>
      </c>
      <c r="B3022" t="s">
        <v>8603</v>
      </c>
      <c r="C3022" t="s">
        <v>8604</v>
      </c>
      <c r="D3022" t="s">
        <v>8605</v>
      </c>
      <c r="E3022" t="s">
        <v>1292</v>
      </c>
      <c r="F3022" t="s">
        <v>1471</v>
      </c>
      <c r="G3022" t="s">
        <v>8606</v>
      </c>
      <c r="H3022">
        <v>1967</v>
      </c>
      <c r="I3022" t="s">
        <v>15440</v>
      </c>
      <c r="J3022" t="s">
        <v>2211</v>
      </c>
      <c r="K3022" t="s">
        <v>13256</v>
      </c>
      <c r="L3022">
        <v>0</v>
      </c>
      <c r="M3022">
        <v>1</v>
      </c>
      <c r="N3022" t="s">
        <v>49</v>
      </c>
      <c r="O3022" t="s">
        <v>479</v>
      </c>
      <c r="P3022">
        <v>0</v>
      </c>
      <c r="Q3022" t="s">
        <v>51</v>
      </c>
      <c r="R3022" t="s">
        <v>51</v>
      </c>
      <c r="S3022" t="s">
        <v>14700</v>
      </c>
      <c r="T3022">
        <v>5.7137669295547977E-2</v>
      </c>
      <c r="U3022">
        <v>60</v>
      </c>
      <c r="V3022" t="s">
        <v>15481</v>
      </c>
      <c r="W3022" t="s">
        <v>15481</v>
      </c>
      <c r="X3022" t="s">
        <v>13243</v>
      </c>
      <c r="Y3022" s="102">
        <v>45993.385736689816</v>
      </c>
    </row>
    <row r="3023" spans="1:25" x14ac:dyDescent="0.25">
      <c r="A3023">
        <v>4793</v>
      </c>
      <c r="B3023" t="s">
        <v>8607</v>
      </c>
      <c r="C3023" t="s">
        <v>8608</v>
      </c>
      <c r="D3023" t="s">
        <v>8609</v>
      </c>
      <c r="E3023" t="s">
        <v>1292</v>
      </c>
      <c r="F3023" t="s">
        <v>1471</v>
      </c>
      <c r="G3023" t="s">
        <v>8606</v>
      </c>
      <c r="H3023">
        <v>2013</v>
      </c>
      <c r="I3023" t="s">
        <v>15440</v>
      </c>
      <c r="J3023" t="s">
        <v>2211</v>
      </c>
      <c r="K3023" t="s">
        <v>13251</v>
      </c>
      <c r="L3023">
        <v>0</v>
      </c>
      <c r="M3023">
        <v>1</v>
      </c>
      <c r="N3023" t="s">
        <v>49</v>
      </c>
      <c r="O3023" t="s">
        <v>479</v>
      </c>
      <c r="P3023">
        <v>0</v>
      </c>
      <c r="Q3023" t="s">
        <v>51</v>
      </c>
      <c r="R3023" t="s">
        <v>51</v>
      </c>
      <c r="S3023" t="s">
        <v>14701</v>
      </c>
      <c r="T3023">
        <v>3.9430137168660104E-2</v>
      </c>
      <c r="U3023">
        <v>85.3</v>
      </c>
      <c r="V3023" t="s">
        <v>15481</v>
      </c>
      <c r="W3023" t="s">
        <v>15481</v>
      </c>
      <c r="X3023" t="s">
        <v>13243</v>
      </c>
      <c r="Y3023" s="102">
        <v>45993.385736689816</v>
      </c>
    </row>
    <row r="3024" spans="1:25" x14ac:dyDescent="0.25">
      <c r="A3024">
        <v>4794</v>
      </c>
      <c r="B3024" t="s">
        <v>8610</v>
      </c>
      <c r="C3024" t="s">
        <v>8611</v>
      </c>
      <c r="D3024" t="s">
        <v>8612</v>
      </c>
      <c r="E3024" t="s">
        <v>1292</v>
      </c>
      <c r="F3024" t="s">
        <v>1471</v>
      </c>
      <c r="G3024" t="s">
        <v>8613</v>
      </c>
      <c r="H3024">
        <v>1979</v>
      </c>
      <c r="I3024" t="s">
        <v>15440</v>
      </c>
      <c r="J3024" t="s">
        <v>2211</v>
      </c>
      <c r="K3024" t="s">
        <v>13256</v>
      </c>
      <c r="L3024">
        <v>0</v>
      </c>
      <c r="M3024">
        <v>1</v>
      </c>
      <c r="N3024" t="s">
        <v>49</v>
      </c>
      <c r="O3024" t="s">
        <v>479</v>
      </c>
      <c r="P3024">
        <v>0</v>
      </c>
      <c r="Q3024" t="s">
        <v>51</v>
      </c>
      <c r="R3024" t="s">
        <v>51</v>
      </c>
      <c r="S3024" t="s">
        <v>14702</v>
      </c>
      <c r="T3024">
        <v>0.14560994940543259</v>
      </c>
      <c r="U3024">
        <v>74</v>
      </c>
      <c r="V3024" t="s">
        <v>15481</v>
      </c>
      <c r="W3024" t="s">
        <v>15481</v>
      </c>
      <c r="X3024" t="s">
        <v>13243</v>
      </c>
      <c r="Y3024" s="102">
        <v>45993.385736689816</v>
      </c>
    </row>
    <row r="3025" spans="1:25" x14ac:dyDescent="0.25">
      <c r="A3025">
        <v>4795</v>
      </c>
      <c r="B3025" t="s">
        <v>8614</v>
      </c>
      <c r="C3025" t="s">
        <v>8615</v>
      </c>
      <c r="D3025" t="s">
        <v>8616</v>
      </c>
      <c r="E3025" t="s">
        <v>1292</v>
      </c>
      <c r="F3025" t="s">
        <v>1471</v>
      </c>
      <c r="G3025" t="s">
        <v>8613</v>
      </c>
      <c r="H3025">
        <v>1979</v>
      </c>
      <c r="I3025" t="s">
        <v>15440</v>
      </c>
      <c r="J3025" t="s">
        <v>2211</v>
      </c>
      <c r="K3025" t="s">
        <v>13256</v>
      </c>
      <c r="L3025">
        <v>1.5</v>
      </c>
      <c r="M3025">
        <v>1</v>
      </c>
      <c r="N3025" t="s">
        <v>49</v>
      </c>
      <c r="O3025" t="s">
        <v>479</v>
      </c>
      <c r="P3025">
        <v>0</v>
      </c>
      <c r="Q3025" t="s">
        <v>51</v>
      </c>
      <c r="R3025" t="s">
        <v>51</v>
      </c>
      <c r="S3025" t="s">
        <v>14703</v>
      </c>
      <c r="T3025">
        <v>0.1195243658156064</v>
      </c>
      <c r="U3025">
        <v>82</v>
      </c>
      <c r="V3025" t="s">
        <v>15481</v>
      </c>
      <c r="W3025" t="s">
        <v>15481</v>
      </c>
      <c r="X3025" t="s">
        <v>13243</v>
      </c>
      <c r="Y3025" s="102">
        <v>45993.385736689816</v>
      </c>
    </row>
    <row r="3026" spans="1:25" x14ac:dyDescent="0.25">
      <c r="A3026">
        <v>4798</v>
      </c>
      <c r="B3026" t="s">
        <v>8617</v>
      </c>
      <c r="C3026" t="s">
        <v>8618</v>
      </c>
      <c r="D3026" t="s">
        <v>8619</v>
      </c>
      <c r="E3026" t="s">
        <v>1292</v>
      </c>
      <c r="F3026" t="s">
        <v>1471</v>
      </c>
      <c r="G3026" t="s">
        <v>8620</v>
      </c>
      <c r="H3026">
        <v>1984</v>
      </c>
      <c r="I3026" t="s">
        <v>15440</v>
      </c>
      <c r="J3026" t="s">
        <v>2211</v>
      </c>
      <c r="K3026" t="s">
        <v>13256</v>
      </c>
      <c r="L3026">
        <v>0</v>
      </c>
      <c r="M3026">
        <v>1</v>
      </c>
      <c r="N3026" t="s">
        <v>49</v>
      </c>
      <c r="O3026" t="s">
        <v>479</v>
      </c>
      <c r="P3026">
        <v>0</v>
      </c>
      <c r="Q3026" t="s">
        <v>51</v>
      </c>
      <c r="R3026" t="s">
        <v>51</v>
      </c>
      <c r="S3026" t="s">
        <v>14704</v>
      </c>
      <c r="T3026">
        <v>3.1999517038089835</v>
      </c>
      <c r="U3026">
        <v>33</v>
      </c>
      <c r="V3026" t="s">
        <v>15481</v>
      </c>
      <c r="W3026" t="s">
        <v>15481</v>
      </c>
      <c r="X3026" t="s">
        <v>13242</v>
      </c>
      <c r="Y3026" s="102">
        <v>45993.385736689816</v>
      </c>
    </row>
    <row r="3027" spans="1:25" x14ac:dyDescent="0.25">
      <c r="A3027">
        <v>4799</v>
      </c>
      <c r="B3027" t="s">
        <v>8621</v>
      </c>
      <c r="C3027" t="s">
        <v>8622</v>
      </c>
      <c r="D3027" t="s">
        <v>8623</v>
      </c>
      <c r="E3027" t="s">
        <v>1292</v>
      </c>
      <c r="F3027" t="s">
        <v>1471</v>
      </c>
      <c r="G3027" t="s">
        <v>1292</v>
      </c>
      <c r="H3027">
        <v>1966</v>
      </c>
      <c r="I3027" t="s">
        <v>15440</v>
      </c>
      <c r="J3027" t="s">
        <v>48</v>
      </c>
      <c r="K3027" t="s">
        <v>13279</v>
      </c>
      <c r="L3027">
        <v>1.75</v>
      </c>
      <c r="M3027">
        <v>5</v>
      </c>
      <c r="N3027" t="s">
        <v>49</v>
      </c>
      <c r="O3027" t="s">
        <v>50</v>
      </c>
      <c r="P3027">
        <v>0</v>
      </c>
      <c r="Q3027" t="s">
        <v>51</v>
      </c>
      <c r="R3027" t="s">
        <v>51</v>
      </c>
      <c r="S3027" t="s">
        <v>14705</v>
      </c>
      <c r="T3027">
        <v>2.2657690426346146</v>
      </c>
      <c r="U3027">
        <v>305.89999999999998</v>
      </c>
      <c r="V3027" t="s">
        <v>15172</v>
      </c>
      <c r="W3027" t="s">
        <v>15172</v>
      </c>
      <c r="X3027" t="s">
        <v>13243</v>
      </c>
      <c r="Y3027" s="102">
        <v>45993.385736689816</v>
      </c>
    </row>
    <row r="3028" spans="1:25" x14ac:dyDescent="0.25">
      <c r="A3028">
        <v>4802</v>
      </c>
      <c r="B3028" t="s">
        <v>8624</v>
      </c>
      <c r="C3028" t="s">
        <v>8625</v>
      </c>
      <c r="D3028" t="s">
        <v>8626</v>
      </c>
      <c r="E3028" t="s">
        <v>1292</v>
      </c>
      <c r="F3028" t="s">
        <v>1471</v>
      </c>
      <c r="G3028" t="s">
        <v>8627</v>
      </c>
      <c r="H3028">
        <v>1977</v>
      </c>
      <c r="I3028" t="s">
        <v>15440</v>
      </c>
      <c r="J3028" t="s">
        <v>48</v>
      </c>
      <c r="K3028" t="s">
        <v>13254</v>
      </c>
      <c r="L3028">
        <v>8</v>
      </c>
      <c r="M3028">
        <v>1</v>
      </c>
      <c r="N3028" t="s">
        <v>59</v>
      </c>
      <c r="O3028" t="s">
        <v>50</v>
      </c>
      <c r="P3028">
        <v>0</v>
      </c>
      <c r="Q3028" t="s">
        <v>51</v>
      </c>
      <c r="R3028" t="s">
        <v>51</v>
      </c>
      <c r="S3028" t="s">
        <v>14706</v>
      </c>
      <c r="T3028">
        <v>1.083224339939697</v>
      </c>
      <c r="U3028">
        <v>40</v>
      </c>
      <c r="V3028" t="s">
        <v>15481</v>
      </c>
      <c r="W3028" t="s">
        <v>15481</v>
      </c>
      <c r="X3028" t="s">
        <v>13243</v>
      </c>
      <c r="Y3028" s="102">
        <v>45993.385736689816</v>
      </c>
    </row>
    <row r="3029" spans="1:25" x14ac:dyDescent="0.25">
      <c r="A3029">
        <v>4803</v>
      </c>
      <c r="B3029" t="s">
        <v>8628</v>
      </c>
      <c r="C3029" t="s">
        <v>8629</v>
      </c>
      <c r="D3029" t="s">
        <v>8626</v>
      </c>
      <c r="E3029" t="s">
        <v>1292</v>
      </c>
      <c r="F3029" t="s">
        <v>1471</v>
      </c>
      <c r="G3029" t="s">
        <v>8630</v>
      </c>
      <c r="H3029">
        <v>1960</v>
      </c>
      <c r="I3029" t="s">
        <v>15440</v>
      </c>
      <c r="J3029" t="s">
        <v>48</v>
      </c>
      <c r="K3029" t="s">
        <v>13254</v>
      </c>
      <c r="L3029">
        <v>11</v>
      </c>
      <c r="M3029">
        <v>1</v>
      </c>
      <c r="N3029" t="s">
        <v>59</v>
      </c>
      <c r="O3029" t="s">
        <v>50</v>
      </c>
      <c r="P3029">
        <v>0</v>
      </c>
      <c r="Q3029" t="s">
        <v>51</v>
      </c>
      <c r="R3029" t="s">
        <v>51</v>
      </c>
      <c r="S3029" t="s">
        <v>14706</v>
      </c>
      <c r="T3029">
        <v>4.5649279766342472</v>
      </c>
      <c r="U3029">
        <v>28</v>
      </c>
      <c r="V3029" t="s">
        <v>15481</v>
      </c>
      <c r="W3029" t="s">
        <v>15481</v>
      </c>
      <c r="X3029" t="s">
        <v>13243</v>
      </c>
      <c r="Y3029" s="102">
        <v>45993.385736689816</v>
      </c>
    </row>
    <row r="3030" spans="1:25" x14ac:dyDescent="0.25">
      <c r="A3030">
        <v>4804</v>
      </c>
      <c r="B3030" t="s">
        <v>8631</v>
      </c>
      <c r="C3030" t="s">
        <v>8632</v>
      </c>
      <c r="D3030" t="s">
        <v>8633</v>
      </c>
      <c r="E3030" t="s">
        <v>1292</v>
      </c>
      <c r="F3030" t="s">
        <v>1471</v>
      </c>
      <c r="G3030" t="s">
        <v>8634</v>
      </c>
      <c r="H3030">
        <v>1964</v>
      </c>
      <c r="I3030" t="s">
        <v>15440</v>
      </c>
      <c r="J3030" t="s">
        <v>2211</v>
      </c>
      <c r="K3030" t="s">
        <v>13254</v>
      </c>
      <c r="L3030">
        <v>3</v>
      </c>
      <c r="M3030">
        <v>1</v>
      </c>
      <c r="N3030" t="s">
        <v>49</v>
      </c>
      <c r="O3030" t="s">
        <v>479</v>
      </c>
      <c r="P3030">
        <v>0</v>
      </c>
      <c r="Q3030" t="s">
        <v>51</v>
      </c>
      <c r="R3030" t="s">
        <v>51</v>
      </c>
      <c r="S3030" t="s">
        <v>14707</v>
      </c>
      <c r="T3030">
        <v>0.54437591707922239</v>
      </c>
      <c r="U3030">
        <v>24</v>
      </c>
      <c r="V3030" t="s">
        <v>15481</v>
      </c>
      <c r="W3030" t="s">
        <v>15481</v>
      </c>
      <c r="X3030" t="s">
        <v>13243</v>
      </c>
      <c r="Y3030" s="102">
        <v>45993.385736689816</v>
      </c>
    </row>
    <row r="3031" spans="1:25" x14ac:dyDescent="0.25">
      <c r="A3031">
        <v>4806</v>
      </c>
      <c r="B3031" t="s">
        <v>8635</v>
      </c>
      <c r="C3031" t="s">
        <v>8636</v>
      </c>
      <c r="D3031" t="s">
        <v>8637</v>
      </c>
      <c r="E3031" t="s">
        <v>1292</v>
      </c>
      <c r="F3031" t="s">
        <v>1471</v>
      </c>
      <c r="G3031" t="s">
        <v>8638</v>
      </c>
      <c r="H3031">
        <v>1967</v>
      </c>
      <c r="I3031" t="s">
        <v>15450</v>
      </c>
      <c r="J3031" t="s">
        <v>48</v>
      </c>
      <c r="K3031" t="s">
        <v>13254</v>
      </c>
      <c r="L3031">
        <v>12</v>
      </c>
      <c r="M3031">
        <v>1</v>
      </c>
      <c r="N3031" t="s">
        <v>165</v>
      </c>
      <c r="O3031" t="s">
        <v>479</v>
      </c>
      <c r="P3031">
        <v>0</v>
      </c>
      <c r="Q3031" t="s">
        <v>51</v>
      </c>
      <c r="R3031" t="s">
        <v>51</v>
      </c>
      <c r="S3031" t="s">
        <v>14707</v>
      </c>
      <c r="T3031">
        <v>3.2438191296624175</v>
      </c>
      <c r="U3031">
        <v>51</v>
      </c>
      <c r="V3031" t="s">
        <v>15481</v>
      </c>
      <c r="W3031" t="s">
        <v>15481</v>
      </c>
      <c r="X3031" t="s">
        <v>13243</v>
      </c>
      <c r="Y3031" s="102">
        <v>45993.385736689816</v>
      </c>
    </row>
    <row r="3032" spans="1:25" x14ac:dyDescent="0.25">
      <c r="A3032">
        <v>4807</v>
      </c>
      <c r="B3032" t="s">
        <v>8639</v>
      </c>
      <c r="C3032" t="s">
        <v>8640</v>
      </c>
      <c r="D3032" t="s">
        <v>8637</v>
      </c>
      <c r="E3032" t="s">
        <v>1292</v>
      </c>
      <c r="F3032" t="s">
        <v>1471</v>
      </c>
      <c r="G3032" t="s">
        <v>8638</v>
      </c>
      <c r="H3032">
        <v>1925</v>
      </c>
      <c r="I3032" t="s">
        <v>15440</v>
      </c>
      <c r="J3032" t="s">
        <v>48</v>
      </c>
      <c r="K3032" t="s">
        <v>13254</v>
      </c>
      <c r="L3032">
        <v>7</v>
      </c>
      <c r="M3032">
        <v>1</v>
      </c>
      <c r="N3032" t="s">
        <v>59</v>
      </c>
      <c r="O3032" t="s">
        <v>50</v>
      </c>
      <c r="P3032">
        <v>0</v>
      </c>
      <c r="Q3032" t="s">
        <v>51</v>
      </c>
      <c r="R3032" t="s">
        <v>51</v>
      </c>
      <c r="S3032" t="s">
        <v>14707</v>
      </c>
      <c r="T3032">
        <v>5.108035433215651</v>
      </c>
      <c r="U3032">
        <v>25</v>
      </c>
      <c r="V3032" t="s">
        <v>15481</v>
      </c>
      <c r="W3032" t="s">
        <v>15481</v>
      </c>
      <c r="X3032" t="s">
        <v>13243</v>
      </c>
      <c r="Y3032" s="102">
        <v>45993.385736689816</v>
      </c>
    </row>
    <row r="3033" spans="1:25" x14ac:dyDescent="0.25">
      <c r="A3033">
        <v>4808</v>
      </c>
      <c r="B3033" t="s">
        <v>16148</v>
      </c>
      <c r="C3033" t="s">
        <v>16149</v>
      </c>
      <c r="D3033" t="s">
        <v>16150</v>
      </c>
      <c r="E3033" t="s">
        <v>1292</v>
      </c>
      <c r="F3033" t="s">
        <v>1471</v>
      </c>
      <c r="G3033" t="s">
        <v>16151</v>
      </c>
      <c r="H3033">
        <v>2024</v>
      </c>
      <c r="I3033" t="s">
        <v>15441</v>
      </c>
      <c r="J3033" t="s">
        <v>51</v>
      </c>
      <c r="K3033" t="s">
        <v>13254</v>
      </c>
      <c r="L3033">
        <v>36</v>
      </c>
      <c r="M3033">
        <v>1</v>
      </c>
      <c r="N3033" t="s">
        <v>2467</v>
      </c>
      <c r="O3033" t="s">
        <v>116</v>
      </c>
      <c r="P3033">
        <v>0</v>
      </c>
      <c r="Q3033" t="s">
        <v>51</v>
      </c>
      <c r="R3033" t="s">
        <v>51</v>
      </c>
      <c r="S3033" t="s">
        <v>14707</v>
      </c>
      <c r="T3033">
        <v>5.0077859127350832</v>
      </c>
      <c r="U3033">
        <v>30</v>
      </c>
      <c r="V3033" t="s">
        <v>15481</v>
      </c>
      <c r="W3033" t="s">
        <v>15481</v>
      </c>
      <c r="X3033" t="s">
        <v>13243</v>
      </c>
      <c r="Y3033" s="102">
        <v>45993.385736689816</v>
      </c>
    </row>
    <row r="3034" spans="1:25" x14ac:dyDescent="0.25">
      <c r="A3034">
        <v>4809</v>
      </c>
      <c r="B3034" t="s">
        <v>8641</v>
      </c>
      <c r="C3034" t="s">
        <v>8642</v>
      </c>
      <c r="D3034" t="s">
        <v>8643</v>
      </c>
      <c r="E3034" t="s">
        <v>1292</v>
      </c>
      <c r="F3034" t="s">
        <v>1471</v>
      </c>
      <c r="G3034" t="s">
        <v>8644</v>
      </c>
      <c r="H3034">
        <v>1967</v>
      </c>
      <c r="I3034" t="s">
        <v>15450</v>
      </c>
      <c r="J3034" t="s">
        <v>2211</v>
      </c>
      <c r="K3034" t="s">
        <v>13254</v>
      </c>
      <c r="L3034">
        <v>0</v>
      </c>
      <c r="M3034">
        <v>1</v>
      </c>
      <c r="N3034" t="s">
        <v>49</v>
      </c>
      <c r="O3034" t="s">
        <v>2759</v>
      </c>
      <c r="P3034">
        <v>0</v>
      </c>
      <c r="Q3034" t="s">
        <v>51</v>
      </c>
      <c r="R3034" t="s">
        <v>51</v>
      </c>
      <c r="S3034" t="s">
        <v>14708</v>
      </c>
      <c r="T3034">
        <v>6.6372020218535894</v>
      </c>
      <c r="U3034">
        <v>70</v>
      </c>
      <c r="V3034" t="s">
        <v>15481</v>
      </c>
      <c r="W3034" t="s">
        <v>15481</v>
      </c>
      <c r="X3034" t="s">
        <v>13243</v>
      </c>
      <c r="Y3034" s="102">
        <v>45993.385736689816</v>
      </c>
    </row>
    <row r="3035" spans="1:25" x14ac:dyDescent="0.25">
      <c r="A3035">
        <v>4810</v>
      </c>
      <c r="B3035" t="s">
        <v>14709</v>
      </c>
      <c r="C3035" t="s">
        <v>8645</v>
      </c>
      <c r="D3035" t="s">
        <v>8646</v>
      </c>
      <c r="E3035" t="s">
        <v>1292</v>
      </c>
      <c r="F3035" t="s">
        <v>1471</v>
      </c>
      <c r="G3035" t="s">
        <v>8620</v>
      </c>
      <c r="H3035">
        <v>2017</v>
      </c>
      <c r="I3035" t="s">
        <v>15450</v>
      </c>
      <c r="J3035" t="s">
        <v>2211</v>
      </c>
      <c r="K3035" t="s">
        <v>13254</v>
      </c>
      <c r="L3035">
        <v>5</v>
      </c>
      <c r="M3035">
        <v>0</v>
      </c>
      <c r="N3035" t="s">
        <v>49</v>
      </c>
      <c r="O3035" t="s">
        <v>479</v>
      </c>
      <c r="P3035">
        <v>0</v>
      </c>
      <c r="Q3035" t="s">
        <v>51</v>
      </c>
      <c r="R3035" t="s">
        <v>51</v>
      </c>
      <c r="S3035" t="s">
        <v>14708</v>
      </c>
      <c r="T3035">
        <v>2.4841347187414176</v>
      </c>
      <c r="U3035">
        <v>102</v>
      </c>
      <c r="V3035" t="s">
        <v>15481</v>
      </c>
      <c r="W3035" t="s">
        <v>15481</v>
      </c>
      <c r="X3035" t="s">
        <v>13243</v>
      </c>
      <c r="Y3035" s="102">
        <v>45993.385736689816</v>
      </c>
    </row>
    <row r="3036" spans="1:25" x14ac:dyDescent="0.25">
      <c r="A3036">
        <v>4811</v>
      </c>
      <c r="B3036" t="s">
        <v>8647</v>
      </c>
      <c r="C3036" t="s">
        <v>7741</v>
      </c>
      <c r="D3036" t="s">
        <v>8646</v>
      </c>
      <c r="E3036" t="s">
        <v>1292</v>
      </c>
      <c r="F3036" t="s">
        <v>1471</v>
      </c>
      <c r="G3036" t="s">
        <v>8620</v>
      </c>
      <c r="H3036">
        <v>1950</v>
      </c>
      <c r="I3036" t="s">
        <v>15440</v>
      </c>
      <c r="J3036" t="s">
        <v>2211</v>
      </c>
      <c r="K3036" t="s">
        <v>13254</v>
      </c>
      <c r="L3036">
        <v>5</v>
      </c>
      <c r="M3036">
        <v>1</v>
      </c>
      <c r="N3036" t="s">
        <v>49</v>
      </c>
      <c r="O3036" t="s">
        <v>479</v>
      </c>
      <c r="P3036">
        <v>0</v>
      </c>
      <c r="Q3036" t="s">
        <v>51</v>
      </c>
      <c r="R3036" t="s">
        <v>51</v>
      </c>
      <c r="S3036" t="s">
        <v>14708</v>
      </c>
      <c r="T3036">
        <v>1.516488260308654</v>
      </c>
      <c r="U3036">
        <v>49</v>
      </c>
      <c r="V3036" t="s">
        <v>15481</v>
      </c>
      <c r="W3036" t="s">
        <v>15481</v>
      </c>
      <c r="X3036" t="s">
        <v>13243</v>
      </c>
      <c r="Y3036" s="102">
        <v>45993.385736689816</v>
      </c>
    </row>
    <row r="3037" spans="1:25" x14ac:dyDescent="0.25">
      <c r="A3037">
        <v>4812</v>
      </c>
      <c r="B3037" t="s">
        <v>8648</v>
      </c>
      <c r="C3037" t="s">
        <v>8649</v>
      </c>
      <c r="D3037" t="s">
        <v>8650</v>
      </c>
      <c r="E3037" t="s">
        <v>1292</v>
      </c>
      <c r="F3037" t="s">
        <v>1471</v>
      </c>
      <c r="G3037" t="s">
        <v>8651</v>
      </c>
      <c r="H3037">
        <v>1970</v>
      </c>
      <c r="I3037" t="s">
        <v>15440</v>
      </c>
      <c r="J3037" t="s">
        <v>48</v>
      </c>
      <c r="K3037" t="s">
        <v>13254</v>
      </c>
      <c r="L3037">
        <v>2</v>
      </c>
      <c r="M3037">
        <v>2</v>
      </c>
      <c r="N3037" t="s">
        <v>49</v>
      </c>
      <c r="O3037" t="s">
        <v>50</v>
      </c>
      <c r="P3037">
        <v>0</v>
      </c>
      <c r="Q3037" t="s">
        <v>51</v>
      </c>
      <c r="R3037" t="s">
        <v>51</v>
      </c>
      <c r="S3037" t="s">
        <v>14710</v>
      </c>
      <c r="T3037">
        <v>3.4861765037005723</v>
      </c>
      <c r="U3037">
        <v>153</v>
      </c>
      <c r="V3037" t="s">
        <v>15481</v>
      </c>
      <c r="W3037" t="s">
        <v>15481</v>
      </c>
      <c r="X3037" t="s">
        <v>13243</v>
      </c>
      <c r="Y3037" s="102">
        <v>45993.385736689816</v>
      </c>
    </row>
    <row r="3038" spans="1:25" x14ac:dyDescent="0.25">
      <c r="A3038">
        <v>4813</v>
      </c>
      <c r="B3038" t="s">
        <v>8652</v>
      </c>
      <c r="C3038" t="s">
        <v>8653</v>
      </c>
      <c r="D3038" t="s">
        <v>8650</v>
      </c>
      <c r="E3038" t="s">
        <v>1292</v>
      </c>
      <c r="F3038" t="s">
        <v>1471</v>
      </c>
      <c r="G3038" t="s">
        <v>8627</v>
      </c>
      <c r="H3038">
        <v>2003</v>
      </c>
      <c r="I3038" t="s">
        <v>15440</v>
      </c>
      <c r="J3038" t="s">
        <v>2211</v>
      </c>
      <c r="K3038" t="s">
        <v>13256</v>
      </c>
      <c r="L3038">
        <v>0</v>
      </c>
      <c r="M3038">
        <v>1</v>
      </c>
      <c r="N3038" t="s">
        <v>49</v>
      </c>
      <c r="O3038" t="s">
        <v>479</v>
      </c>
      <c r="P3038">
        <v>0</v>
      </c>
      <c r="Q3038" t="s">
        <v>51</v>
      </c>
      <c r="R3038" t="s">
        <v>51</v>
      </c>
      <c r="S3038" t="s">
        <v>14710</v>
      </c>
      <c r="T3038">
        <v>3.8386067121849772</v>
      </c>
      <c r="U3038">
        <v>68.599999999999994</v>
      </c>
      <c r="V3038" t="s">
        <v>15481</v>
      </c>
      <c r="W3038" t="s">
        <v>15481</v>
      </c>
      <c r="X3038" t="s">
        <v>13243</v>
      </c>
      <c r="Y3038" s="102">
        <v>45993.385736689816</v>
      </c>
    </row>
    <row r="3039" spans="1:25" x14ac:dyDescent="0.25">
      <c r="A3039">
        <v>4814</v>
      </c>
      <c r="B3039" t="s">
        <v>8654</v>
      </c>
      <c r="C3039" t="s">
        <v>8655</v>
      </c>
      <c r="D3039" t="s">
        <v>8650</v>
      </c>
      <c r="E3039" t="s">
        <v>1292</v>
      </c>
      <c r="F3039" t="s">
        <v>1471</v>
      </c>
      <c r="G3039" t="s">
        <v>8651</v>
      </c>
      <c r="H3039">
        <v>1981</v>
      </c>
      <c r="I3039" t="s">
        <v>15440</v>
      </c>
      <c r="J3039" t="s">
        <v>2211</v>
      </c>
      <c r="K3039" t="s">
        <v>13254</v>
      </c>
      <c r="L3039">
        <v>3</v>
      </c>
      <c r="M3039">
        <v>1</v>
      </c>
      <c r="N3039" t="s">
        <v>49</v>
      </c>
      <c r="O3039" t="s">
        <v>479</v>
      </c>
      <c r="P3039">
        <v>0</v>
      </c>
      <c r="Q3039" t="s">
        <v>51</v>
      </c>
      <c r="R3039" t="s">
        <v>51</v>
      </c>
      <c r="S3039" t="s">
        <v>14710</v>
      </c>
      <c r="T3039">
        <v>4.0735707918760831</v>
      </c>
      <c r="U3039">
        <v>24</v>
      </c>
      <c r="V3039" t="s">
        <v>15481</v>
      </c>
      <c r="W3039" t="s">
        <v>15481</v>
      </c>
      <c r="X3039" t="s">
        <v>13243</v>
      </c>
      <c r="Y3039" s="102">
        <v>45993.385736689816</v>
      </c>
    </row>
    <row r="3040" spans="1:25" x14ac:dyDescent="0.25">
      <c r="A3040">
        <v>4815</v>
      </c>
      <c r="B3040" t="s">
        <v>8656</v>
      </c>
      <c r="C3040" t="s">
        <v>8657</v>
      </c>
      <c r="D3040" t="s">
        <v>8658</v>
      </c>
      <c r="E3040" t="s">
        <v>1292</v>
      </c>
      <c r="F3040" t="s">
        <v>1471</v>
      </c>
      <c r="G3040" t="s">
        <v>8659</v>
      </c>
      <c r="H3040">
        <v>1938</v>
      </c>
      <c r="I3040" t="s">
        <v>15440</v>
      </c>
      <c r="J3040" t="s">
        <v>48</v>
      </c>
      <c r="K3040" t="s">
        <v>13254</v>
      </c>
      <c r="L3040">
        <v>4</v>
      </c>
      <c r="M3040">
        <v>1</v>
      </c>
      <c r="N3040" t="s">
        <v>59</v>
      </c>
      <c r="O3040" t="s">
        <v>50</v>
      </c>
      <c r="P3040">
        <v>0</v>
      </c>
      <c r="Q3040" t="s">
        <v>51</v>
      </c>
      <c r="R3040" t="s">
        <v>51</v>
      </c>
      <c r="S3040" t="s">
        <v>14710</v>
      </c>
      <c r="T3040">
        <v>5.637182280600646</v>
      </c>
      <c r="U3040">
        <v>28</v>
      </c>
      <c r="V3040" t="s">
        <v>15481</v>
      </c>
      <c r="W3040" t="s">
        <v>15481</v>
      </c>
      <c r="X3040" t="s">
        <v>13243</v>
      </c>
      <c r="Y3040" s="102">
        <v>45993.385736689816</v>
      </c>
    </row>
    <row r="3041" spans="1:25" x14ac:dyDescent="0.25">
      <c r="A3041">
        <v>4816</v>
      </c>
      <c r="B3041" t="s">
        <v>8660</v>
      </c>
      <c r="C3041" t="s">
        <v>8661</v>
      </c>
      <c r="D3041" t="s">
        <v>8662</v>
      </c>
      <c r="E3041" t="s">
        <v>1292</v>
      </c>
      <c r="F3041" t="s">
        <v>1471</v>
      </c>
      <c r="G3041" t="s">
        <v>8627</v>
      </c>
      <c r="H3041">
        <v>1972</v>
      </c>
      <c r="I3041" t="s">
        <v>15450</v>
      </c>
      <c r="J3041" t="s">
        <v>2211</v>
      </c>
      <c r="K3041" t="s">
        <v>13256</v>
      </c>
      <c r="L3041">
        <v>2</v>
      </c>
      <c r="M3041">
        <v>3</v>
      </c>
      <c r="N3041" t="s">
        <v>49</v>
      </c>
      <c r="O3041" t="s">
        <v>479</v>
      </c>
      <c r="P3041">
        <v>0</v>
      </c>
      <c r="Q3041" t="s">
        <v>51</v>
      </c>
      <c r="R3041" t="s">
        <v>51</v>
      </c>
      <c r="S3041" t="s">
        <v>14711</v>
      </c>
      <c r="T3041">
        <v>5.464468308163827</v>
      </c>
      <c r="U3041">
        <v>117</v>
      </c>
      <c r="V3041" t="s">
        <v>15481</v>
      </c>
      <c r="W3041" t="s">
        <v>15481</v>
      </c>
      <c r="X3041" t="s">
        <v>13243</v>
      </c>
      <c r="Y3041" s="102">
        <v>45993.385736689816</v>
      </c>
    </row>
    <row r="3042" spans="1:25" x14ac:dyDescent="0.25">
      <c r="A3042">
        <v>4817</v>
      </c>
      <c r="B3042" t="s">
        <v>8663</v>
      </c>
      <c r="C3042" t="s">
        <v>8664</v>
      </c>
      <c r="D3042" t="s">
        <v>8662</v>
      </c>
      <c r="E3042" t="s">
        <v>1292</v>
      </c>
      <c r="F3042" t="s">
        <v>1471</v>
      </c>
      <c r="G3042" t="s">
        <v>8665</v>
      </c>
      <c r="H3042">
        <v>1938</v>
      </c>
      <c r="I3042" t="s">
        <v>15450</v>
      </c>
      <c r="J3042" t="s">
        <v>48</v>
      </c>
      <c r="K3042" t="s">
        <v>13254</v>
      </c>
      <c r="L3042">
        <v>7.5</v>
      </c>
      <c r="M3042">
        <v>1</v>
      </c>
      <c r="N3042" t="s">
        <v>59</v>
      </c>
      <c r="O3042" t="s">
        <v>50</v>
      </c>
      <c r="P3042">
        <v>0</v>
      </c>
      <c r="Q3042" t="s">
        <v>51</v>
      </c>
      <c r="R3042" t="s">
        <v>51</v>
      </c>
      <c r="S3042" t="s">
        <v>14711</v>
      </c>
      <c r="T3042">
        <v>5.7546116797972493</v>
      </c>
      <c r="U3042">
        <v>24</v>
      </c>
      <c r="V3042" t="s">
        <v>15481</v>
      </c>
      <c r="W3042" t="s">
        <v>15481</v>
      </c>
      <c r="X3042" t="s">
        <v>13243</v>
      </c>
      <c r="Y3042" s="102">
        <v>45993.385736689816</v>
      </c>
    </row>
    <row r="3043" spans="1:25" x14ac:dyDescent="0.25">
      <c r="A3043">
        <v>4818</v>
      </c>
      <c r="B3043" t="s">
        <v>8666</v>
      </c>
      <c r="C3043" t="s">
        <v>8667</v>
      </c>
      <c r="D3043" t="s">
        <v>8658</v>
      </c>
      <c r="E3043" t="s">
        <v>1292</v>
      </c>
      <c r="F3043" t="s">
        <v>1471</v>
      </c>
      <c r="G3043" t="s">
        <v>8580</v>
      </c>
      <c r="H3043">
        <v>1936</v>
      </c>
      <c r="I3043" t="s">
        <v>15450</v>
      </c>
      <c r="J3043" t="s">
        <v>48</v>
      </c>
      <c r="K3043" t="s">
        <v>13254</v>
      </c>
      <c r="L3043">
        <v>2</v>
      </c>
      <c r="M3043">
        <v>1</v>
      </c>
      <c r="N3043" t="s">
        <v>59</v>
      </c>
      <c r="O3043" t="s">
        <v>50</v>
      </c>
      <c r="P3043">
        <v>0</v>
      </c>
      <c r="Q3043" t="s">
        <v>51</v>
      </c>
      <c r="R3043" t="s">
        <v>51</v>
      </c>
      <c r="S3043" t="s">
        <v>14712</v>
      </c>
      <c r="T3043">
        <v>2.9638423012093122</v>
      </c>
      <c r="U3043">
        <v>31</v>
      </c>
      <c r="V3043" t="s">
        <v>15481</v>
      </c>
      <c r="W3043" t="s">
        <v>15481</v>
      </c>
      <c r="X3043" t="s">
        <v>13243</v>
      </c>
      <c r="Y3043" s="102">
        <v>45993.385736689816</v>
      </c>
    </row>
    <row r="3044" spans="1:25" x14ac:dyDescent="0.25">
      <c r="A3044">
        <v>4819</v>
      </c>
      <c r="B3044" t="s">
        <v>8668</v>
      </c>
      <c r="C3044" t="s">
        <v>8669</v>
      </c>
      <c r="D3044" t="s">
        <v>8670</v>
      </c>
      <c r="E3044" t="s">
        <v>1292</v>
      </c>
      <c r="F3044" t="s">
        <v>1471</v>
      </c>
      <c r="G3044" t="s">
        <v>8671</v>
      </c>
      <c r="H3044">
        <v>2001</v>
      </c>
      <c r="I3044" t="s">
        <v>15440</v>
      </c>
      <c r="J3044" t="s">
        <v>2211</v>
      </c>
      <c r="K3044" t="s">
        <v>13256</v>
      </c>
      <c r="L3044">
        <v>0</v>
      </c>
      <c r="M3044">
        <v>1</v>
      </c>
      <c r="N3044" t="s">
        <v>49</v>
      </c>
      <c r="O3044" t="s">
        <v>479</v>
      </c>
      <c r="P3044">
        <v>0</v>
      </c>
      <c r="Q3044" t="s">
        <v>51</v>
      </c>
      <c r="R3044" t="s">
        <v>51</v>
      </c>
      <c r="S3044" t="s">
        <v>14713</v>
      </c>
      <c r="T3044">
        <v>2.1472686377755606E-2</v>
      </c>
      <c r="U3044">
        <v>110</v>
      </c>
      <c r="V3044" t="s">
        <v>15481</v>
      </c>
      <c r="W3044" t="s">
        <v>15481</v>
      </c>
      <c r="X3044" t="s">
        <v>13243</v>
      </c>
      <c r="Y3044" s="102">
        <v>45993.385736689816</v>
      </c>
    </row>
    <row r="3045" spans="1:25" x14ac:dyDescent="0.25">
      <c r="A3045">
        <v>4820</v>
      </c>
      <c r="B3045" t="s">
        <v>8672</v>
      </c>
      <c r="C3045" t="s">
        <v>8673</v>
      </c>
      <c r="D3045" t="s">
        <v>6075</v>
      </c>
      <c r="E3045" t="s">
        <v>1292</v>
      </c>
      <c r="F3045" t="s">
        <v>1471</v>
      </c>
      <c r="G3045" t="s">
        <v>8674</v>
      </c>
      <c r="H3045">
        <v>1996</v>
      </c>
      <c r="I3045" t="s">
        <v>15440</v>
      </c>
      <c r="J3045" t="s">
        <v>2211</v>
      </c>
      <c r="K3045" t="s">
        <v>13256</v>
      </c>
      <c r="L3045">
        <v>0</v>
      </c>
      <c r="M3045">
        <v>1</v>
      </c>
      <c r="N3045" t="s">
        <v>49</v>
      </c>
      <c r="O3045" t="s">
        <v>479</v>
      </c>
      <c r="P3045">
        <v>0</v>
      </c>
      <c r="Q3045" t="s">
        <v>51</v>
      </c>
      <c r="R3045" t="s">
        <v>51</v>
      </c>
      <c r="S3045" t="s">
        <v>14714</v>
      </c>
      <c r="T3045">
        <v>1.8349655537216856</v>
      </c>
      <c r="U3045">
        <v>29</v>
      </c>
      <c r="V3045" t="s">
        <v>15481</v>
      </c>
      <c r="W3045" t="s">
        <v>15481</v>
      </c>
      <c r="X3045" t="s">
        <v>13243</v>
      </c>
      <c r="Y3045" s="102">
        <v>45993.385736689816</v>
      </c>
    </row>
    <row r="3046" spans="1:25" x14ac:dyDescent="0.25">
      <c r="A3046">
        <v>4821</v>
      </c>
      <c r="B3046" t="s">
        <v>8675</v>
      </c>
      <c r="C3046" t="s">
        <v>8676</v>
      </c>
      <c r="D3046" t="s">
        <v>6075</v>
      </c>
      <c r="E3046" t="s">
        <v>1292</v>
      </c>
      <c r="F3046" t="s">
        <v>1471</v>
      </c>
      <c r="G3046" t="s">
        <v>8674</v>
      </c>
      <c r="H3046">
        <v>1965</v>
      </c>
      <c r="I3046" t="s">
        <v>15440</v>
      </c>
      <c r="J3046" t="s">
        <v>2211</v>
      </c>
      <c r="K3046" t="s">
        <v>13251</v>
      </c>
      <c r="L3046">
        <v>0</v>
      </c>
      <c r="M3046">
        <v>1</v>
      </c>
      <c r="N3046" t="s">
        <v>49</v>
      </c>
      <c r="O3046" t="s">
        <v>479</v>
      </c>
      <c r="P3046">
        <v>0</v>
      </c>
      <c r="Q3046" t="s">
        <v>51</v>
      </c>
      <c r="R3046" t="s">
        <v>51</v>
      </c>
      <c r="S3046" t="s">
        <v>14714</v>
      </c>
      <c r="T3046">
        <v>2.6981475410283458</v>
      </c>
      <c r="U3046">
        <v>23.9</v>
      </c>
      <c r="V3046" t="s">
        <v>15481</v>
      </c>
      <c r="W3046" t="s">
        <v>15481</v>
      </c>
      <c r="X3046" t="s">
        <v>13243</v>
      </c>
      <c r="Y3046" s="102">
        <v>45993.385736689816</v>
      </c>
    </row>
    <row r="3047" spans="1:25" x14ac:dyDescent="0.25">
      <c r="A3047">
        <v>4822</v>
      </c>
      <c r="B3047" t="s">
        <v>8677</v>
      </c>
      <c r="C3047" t="s">
        <v>8678</v>
      </c>
      <c r="D3047" t="s">
        <v>8679</v>
      </c>
      <c r="E3047" t="s">
        <v>1292</v>
      </c>
      <c r="F3047" t="s">
        <v>1471</v>
      </c>
      <c r="G3047" t="s">
        <v>8680</v>
      </c>
      <c r="H3047">
        <v>1985</v>
      </c>
      <c r="I3047" t="s">
        <v>15440</v>
      </c>
      <c r="J3047" t="s">
        <v>2211</v>
      </c>
      <c r="K3047" t="s">
        <v>13256</v>
      </c>
      <c r="L3047">
        <v>0</v>
      </c>
      <c r="M3047">
        <v>1</v>
      </c>
      <c r="N3047" t="s">
        <v>49</v>
      </c>
      <c r="O3047" t="s">
        <v>479</v>
      </c>
      <c r="P3047">
        <v>0</v>
      </c>
      <c r="Q3047" t="s">
        <v>51</v>
      </c>
      <c r="R3047" t="s">
        <v>51</v>
      </c>
      <c r="S3047" t="s">
        <v>14715</v>
      </c>
      <c r="T3047">
        <v>0.95695428147913253</v>
      </c>
      <c r="U3047">
        <v>51</v>
      </c>
      <c r="V3047" t="s">
        <v>15481</v>
      </c>
      <c r="W3047" t="s">
        <v>15481</v>
      </c>
      <c r="X3047" t="s">
        <v>13243</v>
      </c>
      <c r="Y3047" s="102">
        <v>45993.385736689816</v>
      </c>
    </row>
    <row r="3048" spans="1:25" x14ac:dyDescent="0.25">
      <c r="A3048">
        <v>4823</v>
      </c>
      <c r="B3048" t="s">
        <v>8681</v>
      </c>
      <c r="C3048" t="s">
        <v>8682</v>
      </c>
      <c r="D3048" t="s">
        <v>8683</v>
      </c>
      <c r="E3048" t="s">
        <v>1292</v>
      </c>
      <c r="F3048" t="s">
        <v>1471</v>
      </c>
      <c r="G3048" t="s">
        <v>8684</v>
      </c>
      <c r="H3048">
        <v>1986</v>
      </c>
      <c r="I3048" t="s">
        <v>15440</v>
      </c>
      <c r="J3048" t="s">
        <v>2211</v>
      </c>
      <c r="K3048" t="s">
        <v>13254</v>
      </c>
      <c r="L3048">
        <v>3</v>
      </c>
      <c r="M3048">
        <v>1</v>
      </c>
      <c r="N3048" t="s">
        <v>49</v>
      </c>
      <c r="O3048" t="s">
        <v>479</v>
      </c>
      <c r="P3048">
        <v>0</v>
      </c>
      <c r="Q3048" t="s">
        <v>51</v>
      </c>
      <c r="R3048" t="s">
        <v>51</v>
      </c>
      <c r="S3048" t="s">
        <v>14715</v>
      </c>
      <c r="T3048">
        <v>0.19751257946256728</v>
      </c>
      <c r="U3048">
        <v>25</v>
      </c>
      <c r="V3048" t="s">
        <v>15481</v>
      </c>
      <c r="W3048" t="s">
        <v>15481</v>
      </c>
      <c r="X3048" t="s">
        <v>13243</v>
      </c>
      <c r="Y3048" s="102">
        <v>45993.385736689816</v>
      </c>
    </row>
    <row r="3049" spans="1:25" x14ac:dyDescent="0.25">
      <c r="A3049">
        <v>4824</v>
      </c>
      <c r="B3049" t="s">
        <v>8685</v>
      </c>
      <c r="C3049" t="s">
        <v>8686</v>
      </c>
      <c r="D3049" t="s">
        <v>8687</v>
      </c>
      <c r="E3049" t="s">
        <v>1292</v>
      </c>
      <c r="F3049" t="s">
        <v>1471</v>
      </c>
      <c r="G3049" t="s">
        <v>8680</v>
      </c>
      <c r="H3049">
        <v>1996</v>
      </c>
      <c r="I3049" t="s">
        <v>15440</v>
      </c>
      <c r="J3049" t="s">
        <v>2211</v>
      </c>
      <c r="K3049" t="s">
        <v>13256</v>
      </c>
      <c r="L3049">
        <v>4</v>
      </c>
      <c r="M3049">
        <v>1</v>
      </c>
      <c r="N3049" t="s">
        <v>49</v>
      </c>
      <c r="O3049" t="s">
        <v>479</v>
      </c>
      <c r="P3049">
        <v>0</v>
      </c>
      <c r="Q3049" t="s">
        <v>51</v>
      </c>
      <c r="R3049" t="s">
        <v>51</v>
      </c>
      <c r="S3049" t="s">
        <v>14716</v>
      </c>
      <c r="T3049">
        <v>1.5567850463985329</v>
      </c>
      <c r="U3049">
        <v>23.9</v>
      </c>
      <c r="V3049" t="s">
        <v>15481</v>
      </c>
      <c r="W3049" t="s">
        <v>15481</v>
      </c>
      <c r="X3049" t="s">
        <v>13243</v>
      </c>
      <c r="Y3049" s="102">
        <v>45993.385736689816</v>
      </c>
    </row>
    <row r="3050" spans="1:25" x14ac:dyDescent="0.25">
      <c r="A3050">
        <v>4825</v>
      </c>
      <c r="B3050" t="s">
        <v>8688</v>
      </c>
      <c r="C3050" t="s">
        <v>8689</v>
      </c>
      <c r="D3050" t="s">
        <v>8690</v>
      </c>
      <c r="E3050" t="s">
        <v>1292</v>
      </c>
      <c r="F3050" t="s">
        <v>1471</v>
      </c>
      <c r="G3050" t="s">
        <v>8684</v>
      </c>
      <c r="H3050">
        <v>1994</v>
      </c>
      <c r="I3050" t="s">
        <v>15440</v>
      </c>
      <c r="J3050" t="s">
        <v>2211</v>
      </c>
      <c r="K3050" t="s">
        <v>13256</v>
      </c>
      <c r="L3050">
        <v>0</v>
      </c>
      <c r="M3050">
        <v>1</v>
      </c>
      <c r="N3050" t="s">
        <v>49</v>
      </c>
      <c r="O3050" t="s">
        <v>479</v>
      </c>
      <c r="P3050">
        <v>0</v>
      </c>
      <c r="Q3050" t="s">
        <v>51</v>
      </c>
      <c r="R3050" t="s">
        <v>51</v>
      </c>
      <c r="S3050" t="s">
        <v>14717</v>
      </c>
      <c r="T3050">
        <v>1.5093929674880158</v>
      </c>
      <c r="U3050">
        <v>53</v>
      </c>
      <c r="V3050" t="s">
        <v>15481</v>
      </c>
      <c r="W3050" t="s">
        <v>15481</v>
      </c>
      <c r="X3050" t="s">
        <v>13243</v>
      </c>
      <c r="Y3050" s="102">
        <v>45993.385736689816</v>
      </c>
    </row>
    <row r="3051" spans="1:25" x14ac:dyDescent="0.25">
      <c r="A3051">
        <v>4826</v>
      </c>
      <c r="B3051" t="s">
        <v>8691</v>
      </c>
      <c r="C3051" t="s">
        <v>8692</v>
      </c>
      <c r="D3051" t="s">
        <v>8693</v>
      </c>
      <c r="E3051" t="s">
        <v>1292</v>
      </c>
      <c r="F3051" t="s">
        <v>1471</v>
      </c>
      <c r="G3051" t="s">
        <v>8694</v>
      </c>
      <c r="H3051">
        <v>1988</v>
      </c>
      <c r="I3051" t="s">
        <v>15440</v>
      </c>
      <c r="J3051" t="s">
        <v>2211</v>
      </c>
      <c r="K3051" t="s">
        <v>13256</v>
      </c>
      <c r="L3051">
        <v>0</v>
      </c>
      <c r="M3051">
        <v>1</v>
      </c>
      <c r="N3051" t="s">
        <v>49</v>
      </c>
      <c r="O3051" t="s">
        <v>479</v>
      </c>
      <c r="P3051">
        <v>0</v>
      </c>
      <c r="Q3051" t="s">
        <v>51</v>
      </c>
      <c r="R3051" t="s">
        <v>51</v>
      </c>
      <c r="S3051" t="s">
        <v>14718</v>
      </c>
      <c r="T3051">
        <v>2.8314573084527348</v>
      </c>
      <c r="U3051">
        <v>45</v>
      </c>
      <c r="V3051" t="s">
        <v>15481</v>
      </c>
      <c r="W3051" t="s">
        <v>15481</v>
      </c>
      <c r="X3051" t="s">
        <v>13243</v>
      </c>
      <c r="Y3051" s="102">
        <v>45993.385736689816</v>
      </c>
    </row>
    <row r="3052" spans="1:25" x14ac:dyDescent="0.25">
      <c r="A3052">
        <v>4827</v>
      </c>
      <c r="B3052" t="s">
        <v>15221</v>
      </c>
      <c r="C3052" t="s">
        <v>172</v>
      </c>
      <c r="D3052" t="s">
        <v>15675</v>
      </c>
      <c r="E3052" t="s">
        <v>1292</v>
      </c>
      <c r="F3052" t="s">
        <v>1471</v>
      </c>
      <c r="G3052" t="s">
        <v>15676</v>
      </c>
      <c r="H3052">
        <v>2019</v>
      </c>
      <c r="I3052" t="s">
        <v>15440</v>
      </c>
      <c r="J3052" t="s">
        <v>2211</v>
      </c>
      <c r="K3052" t="s">
        <v>13256</v>
      </c>
      <c r="L3052">
        <v>0</v>
      </c>
      <c r="M3052">
        <v>1</v>
      </c>
      <c r="N3052" t="s">
        <v>49</v>
      </c>
      <c r="O3052" t="s">
        <v>50</v>
      </c>
      <c r="P3052">
        <v>0</v>
      </c>
      <c r="Q3052" t="s">
        <v>51</v>
      </c>
      <c r="R3052" t="s">
        <v>51</v>
      </c>
      <c r="S3052" t="s">
        <v>14719</v>
      </c>
      <c r="T3052">
        <v>1.5859068841771808</v>
      </c>
      <c r="U3052">
        <v>67</v>
      </c>
      <c r="V3052" t="s">
        <v>15174</v>
      </c>
      <c r="W3052" t="s">
        <v>15174</v>
      </c>
      <c r="X3052" t="s">
        <v>13243</v>
      </c>
      <c r="Y3052" s="102">
        <v>45993.385736689816</v>
      </c>
    </row>
    <row r="3053" spans="1:25" x14ac:dyDescent="0.25">
      <c r="A3053">
        <v>4828</v>
      </c>
      <c r="B3053" t="s">
        <v>8695</v>
      </c>
      <c r="C3053" t="s">
        <v>8696</v>
      </c>
      <c r="D3053" t="s">
        <v>8697</v>
      </c>
      <c r="E3053" t="s">
        <v>1292</v>
      </c>
      <c r="F3053" t="s">
        <v>1471</v>
      </c>
      <c r="G3053" t="s">
        <v>8698</v>
      </c>
      <c r="H3053">
        <v>2001</v>
      </c>
      <c r="I3053" t="s">
        <v>15440</v>
      </c>
      <c r="J3053" t="s">
        <v>2211</v>
      </c>
      <c r="K3053" t="s">
        <v>13256</v>
      </c>
      <c r="L3053">
        <v>0</v>
      </c>
      <c r="M3053">
        <v>1</v>
      </c>
      <c r="N3053" t="s">
        <v>49</v>
      </c>
      <c r="O3053" t="s">
        <v>479</v>
      </c>
      <c r="P3053">
        <v>0</v>
      </c>
      <c r="Q3053" t="s">
        <v>51</v>
      </c>
      <c r="R3053" t="s">
        <v>51</v>
      </c>
      <c r="S3053" t="s">
        <v>14720</v>
      </c>
      <c r="T3053">
        <v>0.45426247781156287</v>
      </c>
      <c r="U3053">
        <v>82</v>
      </c>
      <c r="V3053" t="s">
        <v>15481</v>
      </c>
      <c r="W3053" t="s">
        <v>15481</v>
      </c>
      <c r="X3053" t="s">
        <v>13242</v>
      </c>
      <c r="Y3053" s="102">
        <v>45993.385736689816</v>
      </c>
    </row>
    <row r="3054" spans="1:25" x14ac:dyDescent="0.25">
      <c r="A3054">
        <v>4829</v>
      </c>
      <c r="B3054" t="s">
        <v>8699</v>
      </c>
      <c r="C3054" t="s">
        <v>8700</v>
      </c>
      <c r="D3054" t="s">
        <v>8701</v>
      </c>
      <c r="E3054" t="s">
        <v>1292</v>
      </c>
      <c r="F3054" t="s">
        <v>1471</v>
      </c>
      <c r="G3054" t="s">
        <v>8698</v>
      </c>
      <c r="H3054">
        <v>2002</v>
      </c>
      <c r="I3054" t="s">
        <v>15440</v>
      </c>
      <c r="J3054" t="s">
        <v>2211</v>
      </c>
      <c r="K3054" t="s">
        <v>13256</v>
      </c>
      <c r="L3054">
        <v>0</v>
      </c>
      <c r="M3054">
        <v>1</v>
      </c>
      <c r="N3054" t="s">
        <v>49</v>
      </c>
      <c r="O3054" t="s">
        <v>479</v>
      </c>
      <c r="P3054">
        <v>0</v>
      </c>
      <c r="Q3054" t="s">
        <v>51</v>
      </c>
      <c r="R3054" t="s">
        <v>51</v>
      </c>
      <c r="S3054" t="s">
        <v>14720</v>
      </c>
      <c r="T3054">
        <v>1.2785442792530026</v>
      </c>
      <c r="U3054">
        <v>33</v>
      </c>
      <c r="V3054" t="s">
        <v>15481</v>
      </c>
      <c r="W3054" t="s">
        <v>15481</v>
      </c>
      <c r="X3054" t="s">
        <v>13243</v>
      </c>
      <c r="Y3054" s="102">
        <v>45993.385736689816</v>
      </c>
    </row>
    <row r="3055" spans="1:25" x14ac:dyDescent="0.25">
      <c r="A3055">
        <v>4830</v>
      </c>
      <c r="B3055" t="s">
        <v>8702</v>
      </c>
      <c r="C3055" t="s">
        <v>7788</v>
      </c>
      <c r="D3055" t="s">
        <v>8703</v>
      </c>
      <c r="E3055" t="s">
        <v>1292</v>
      </c>
      <c r="F3055" t="s">
        <v>1471</v>
      </c>
      <c r="G3055" t="s">
        <v>8704</v>
      </c>
      <c r="H3055">
        <v>1991</v>
      </c>
      <c r="I3055" t="s">
        <v>15448</v>
      </c>
      <c r="J3055" t="s">
        <v>2211</v>
      </c>
      <c r="K3055" t="s">
        <v>13256</v>
      </c>
      <c r="L3055">
        <v>0</v>
      </c>
      <c r="M3055">
        <v>1</v>
      </c>
      <c r="N3055" t="s">
        <v>49</v>
      </c>
      <c r="O3055" t="s">
        <v>479</v>
      </c>
      <c r="P3055">
        <v>0</v>
      </c>
      <c r="Q3055" t="s">
        <v>51</v>
      </c>
      <c r="R3055" t="s">
        <v>51</v>
      </c>
      <c r="S3055" t="s">
        <v>14721</v>
      </c>
      <c r="T3055">
        <v>0.16789245745934409</v>
      </c>
      <c r="U3055">
        <v>27</v>
      </c>
      <c r="V3055" t="s">
        <v>15481</v>
      </c>
      <c r="W3055" t="s">
        <v>15481</v>
      </c>
      <c r="X3055" t="s">
        <v>13243</v>
      </c>
      <c r="Y3055" s="102">
        <v>45993.385736689816</v>
      </c>
    </row>
    <row r="3056" spans="1:25" x14ac:dyDescent="0.25">
      <c r="A3056">
        <v>4831</v>
      </c>
      <c r="B3056" t="s">
        <v>8705</v>
      </c>
      <c r="C3056" t="s">
        <v>8706</v>
      </c>
      <c r="D3056" t="s">
        <v>8707</v>
      </c>
      <c r="E3056" t="s">
        <v>1292</v>
      </c>
      <c r="F3056" t="s">
        <v>1471</v>
      </c>
      <c r="G3056" t="s">
        <v>8704</v>
      </c>
      <c r="H3056">
        <v>1991</v>
      </c>
      <c r="I3056" t="s">
        <v>15440</v>
      </c>
      <c r="J3056" t="s">
        <v>2211</v>
      </c>
      <c r="K3056" t="s">
        <v>13256</v>
      </c>
      <c r="L3056">
        <v>0</v>
      </c>
      <c r="M3056">
        <v>1</v>
      </c>
      <c r="N3056" t="s">
        <v>49</v>
      </c>
      <c r="O3056" t="s">
        <v>479</v>
      </c>
      <c r="P3056">
        <v>0</v>
      </c>
      <c r="Q3056" t="s">
        <v>51</v>
      </c>
      <c r="R3056" t="s">
        <v>51</v>
      </c>
      <c r="S3056" t="s">
        <v>14721</v>
      </c>
      <c r="T3056">
        <v>0.28387864635041588</v>
      </c>
      <c r="U3056">
        <v>32</v>
      </c>
      <c r="V3056" t="s">
        <v>15481</v>
      </c>
      <c r="W3056" t="s">
        <v>15481</v>
      </c>
      <c r="X3056" t="s">
        <v>13243</v>
      </c>
      <c r="Y3056" s="102">
        <v>45993.385736689816</v>
      </c>
    </row>
    <row r="3057" spans="1:25" x14ac:dyDescent="0.25">
      <c r="A3057">
        <v>4832</v>
      </c>
      <c r="B3057" t="s">
        <v>8708</v>
      </c>
      <c r="C3057" t="s">
        <v>8709</v>
      </c>
      <c r="D3057" t="s">
        <v>8710</v>
      </c>
      <c r="E3057" t="s">
        <v>1292</v>
      </c>
      <c r="F3057" t="s">
        <v>1471</v>
      </c>
      <c r="G3057" t="s">
        <v>8659</v>
      </c>
      <c r="H3057">
        <v>1972</v>
      </c>
      <c r="I3057" t="s">
        <v>15440</v>
      </c>
      <c r="J3057" t="s">
        <v>2211</v>
      </c>
      <c r="K3057" t="s">
        <v>13256</v>
      </c>
      <c r="L3057">
        <v>0</v>
      </c>
      <c r="M3057">
        <v>1</v>
      </c>
      <c r="N3057" t="s">
        <v>49</v>
      </c>
      <c r="O3057" t="s">
        <v>2759</v>
      </c>
      <c r="P3057">
        <v>0</v>
      </c>
      <c r="Q3057" t="s">
        <v>51</v>
      </c>
      <c r="R3057" t="s">
        <v>51</v>
      </c>
      <c r="S3057" t="s">
        <v>14722</v>
      </c>
      <c r="T3057">
        <v>0.26133319422696211</v>
      </c>
      <c r="U3057">
        <v>28</v>
      </c>
      <c r="V3057" t="s">
        <v>15481</v>
      </c>
      <c r="W3057" t="s">
        <v>15481</v>
      </c>
      <c r="X3057" t="s">
        <v>13243</v>
      </c>
      <c r="Y3057" s="102">
        <v>45993.385736689816</v>
      </c>
    </row>
    <row r="3058" spans="1:25" x14ac:dyDescent="0.25">
      <c r="A3058">
        <v>4833</v>
      </c>
      <c r="B3058" t="s">
        <v>8711</v>
      </c>
      <c r="C3058" t="s">
        <v>8712</v>
      </c>
      <c r="D3058" t="s">
        <v>15220</v>
      </c>
      <c r="E3058" t="s">
        <v>1292</v>
      </c>
      <c r="F3058" t="s">
        <v>1471</v>
      </c>
      <c r="G3058" t="s">
        <v>8627</v>
      </c>
      <c r="H3058">
        <v>1965</v>
      </c>
      <c r="I3058" t="s">
        <v>15440</v>
      </c>
      <c r="J3058" t="s">
        <v>2211</v>
      </c>
      <c r="K3058" t="s">
        <v>13256</v>
      </c>
      <c r="L3058">
        <v>0</v>
      </c>
      <c r="M3058">
        <v>1</v>
      </c>
      <c r="N3058" t="s">
        <v>49</v>
      </c>
      <c r="O3058" t="s">
        <v>479</v>
      </c>
      <c r="P3058">
        <v>0</v>
      </c>
      <c r="Q3058" t="s">
        <v>51</v>
      </c>
      <c r="R3058" t="s">
        <v>51</v>
      </c>
      <c r="S3058" t="s">
        <v>14723</v>
      </c>
      <c r="T3058">
        <v>1.2735713846549061E-2</v>
      </c>
      <c r="U3058">
        <v>24</v>
      </c>
      <c r="V3058" t="s">
        <v>15481</v>
      </c>
      <c r="W3058" t="s">
        <v>15481</v>
      </c>
      <c r="X3058" t="s">
        <v>13243</v>
      </c>
      <c r="Y3058" s="102">
        <v>45993.385736689816</v>
      </c>
    </row>
    <row r="3059" spans="1:25" x14ac:dyDescent="0.25">
      <c r="A3059">
        <v>4834</v>
      </c>
      <c r="B3059" t="s">
        <v>8713</v>
      </c>
      <c r="C3059" t="s">
        <v>8714</v>
      </c>
      <c r="D3059" t="s">
        <v>8715</v>
      </c>
      <c r="E3059" t="s">
        <v>1292</v>
      </c>
      <c r="F3059" t="s">
        <v>1471</v>
      </c>
      <c r="G3059" t="s">
        <v>8627</v>
      </c>
      <c r="H3059">
        <v>1985</v>
      </c>
      <c r="I3059" t="s">
        <v>15440</v>
      </c>
      <c r="J3059" t="s">
        <v>2211</v>
      </c>
      <c r="K3059" t="s">
        <v>13256</v>
      </c>
      <c r="L3059">
        <v>0</v>
      </c>
      <c r="M3059">
        <v>1</v>
      </c>
      <c r="N3059" t="s">
        <v>49</v>
      </c>
      <c r="O3059" t="s">
        <v>479</v>
      </c>
      <c r="P3059">
        <v>0</v>
      </c>
      <c r="Q3059" t="s">
        <v>51</v>
      </c>
      <c r="R3059" t="s">
        <v>51</v>
      </c>
      <c r="S3059" t="s">
        <v>14723</v>
      </c>
      <c r="T3059">
        <v>1.3823400779579654E-2</v>
      </c>
      <c r="U3059">
        <v>24</v>
      </c>
      <c r="V3059" t="s">
        <v>15481</v>
      </c>
      <c r="W3059" t="s">
        <v>15481</v>
      </c>
      <c r="X3059" t="s">
        <v>13243</v>
      </c>
      <c r="Y3059" s="102">
        <v>45993.385736689816</v>
      </c>
    </row>
    <row r="3060" spans="1:25" x14ac:dyDescent="0.25">
      <c r="A3060">
        <v>4835</v>
      </c>
      <c r="B3060" t="s">
        <v>8716</v>
      </c>
      <c r="C3060" t="s">
        <v>8717</v>
      </c>
      <c r="D3060" t="s">
        <v>8718</v>
      </c>
      <c r="E3060" t="s">
        <v>1292</v>
      </c>
      <c r="F3060" t="s">
        <v>1471</v>
      </c>
      <c r="G3060" t="s">
        <v>8719</v>
      </c>
      <c r="H3060">
        <v>1964</v>
      </c>
      <c r="I3060" t="s">
        <v>15470</v>
      </c>
      <c r="J3060" t="s">
        <v>48</v>
      </c>
      <c r="K3060" t="s">
        <v>13251</v>
      </c>
      <c r="L3060">
        <v>0</v>
      </c>
      <c r="M3060">
        <v>4</v>
      </c>
      <c r="N3060" t="s">
        <v>49</v>
      </c>
      <c r="O3060" t="s">
        <v>50</v>
      </c>
      <c r="P3060">
        <v>0</v>
      </c>
      <c r="Q3060" t="s">
        <v>51</v>
      </c>
      <c r="R3060" t="s">
        <v>51</v>
      </c>
      <c r="S3060" t="s">
        <v>15677</v>
      </c>
      <c r="T3060">
        <v>0.1856771894207821</v>
      </c>
      <c r="U3060">
        <v>246.9</v>
      </c>
      <c r="V3060" t="s">
        <v>15172</v>
      </c>
      <c r="W3060" t="s">
        <v>15481</v>
      </c>
      <c r="X3060" t="s">
        <v>13243</v>
      </c>
      <c r="Y3060" s="102">
        <v>45993.385736689816</v>
      </c>
    </row>
    <row r="3061" spans="1:25" x14ac:dyDescent="0.25">
      <c r="A3061">
        <v>4836</v>
      </c>
      <c r="B3061" t="s">
        <v>8720</v>
      </c>
      <c r="C3061" t="s">
        <v>8721</v>
      </c>
      <c r="D3061" t="s">
        <v>8722</v>
      </c>
      <c r="E3061" t="s">
        <v>1292</v>
      </c>
      <c r="F3061" t="s">
        <v>1471</v>
      </c>
      <c r="G3061" t="s">
        <v>8723</v>
      </c>
      <c r="H3061">
        <v>1965</v>
      </c>
      <c r="I3061" t="s">
        <v>15440</v>
      </c>
      <c r="J3061" t="s">
        <v>48</v>
      </c>
      <c r="K3061" t="s">
        <v>13254</v>
      </c>
      <c r="L3061">
        <v>1</v>
      </c>
      <c r="M3061">
        <v>1</v>
      </c>
      <c r="N3061" t="s">
        <v>49</v>
      </c>
      <c r="O3061" t="s">
        <v>50</v>
      </c>
      <c r="P3061">
        <v>0</v>
      </c>
      <c r="Q3061" t="s">
        <v>51</v>
      </c>
      <c r="R3061" t="s">
        <v>51</v>
      </c>
      <c r="S3061" t="s">
        <v>14724</v>
      </c>
      <c r="T3061">
        <v>0.59286213076381911</v>
      </c>
      <c r="U3061">
        <v>41</v>
      </c>
      <c r="V3061" t="s">
        <v>15172</v>
      </c>
      <c r="W3061" t="s">
        <v>15172</v>
      </c>
      <c r="X3061" t="s">
        <v>13242</v>
      </c>
      <c r="Y3061" s="102">
        <v>45993.385736689816</v>
      </c>
    </row>
    <row r="3062" spans="1:25" x14ac:dyDescent="0.25">
      <c r="A3062">
        <v>4837</v>
      </c>
      <c r="B3062" t="s">
        <v>8724</v>
      </c>
      <c r="C3062" t="s">
        <v>8725</v>
      </c>
      <c r="D3062" t="s">
        <v>8726</v>
      </c>
      <c r="E3062" t="s">
        <v>1292</v>
      </c>
      <c r="F3062" t="s">
        <v>1471</v>
      </c>
      <c r="G3062" t="s">
        <v>8727</v>
      </c>
      <c r="H3062">
        <v>1967</v>
      </c>
      <c r="I3062" t="s">
        <v>15440</v>
      </c>
      <c r="J3062" t="s">
        <v>48</v>
      </c>
      <c r="K3062" t="s">
        <v>13251</v>
      </c>
      <c r="L3062">
        <v>0</v>
      </c>
      <c r="M3062">
        <v>1</v>
      </c>
      <c r="N3062" t="s">
        <v>59</v>
      </c>
      <c r="O3062" t="s">
        <v>50</v>
      </c>
      <c r="P3062">
        <v>0</v>
      </c>
      <c r="Q3062" t="s">
        <v>51</v>
      </c>
      <c r="R3062" t="s">
        <v>51</v>
      </c>
      <c r="S3062" t="s">
        <v>14725</v>
      </c>
      <c r="T3062">
        <v>2.02019368997514</v>
      </c>
      <c r="U3062">
        <v>24</v>
      </c>
      <c r="V3062" t="s">
        <v>15481</v>
      </c>
      <c r="W3062" t="s">
        <v>15481</v>
      </c>
      <c r="X3062" t="s">
        <v>13243</v>
      </c>
      <c r="Y3062" s="102">
        <v>45993.385736689816</v>
      </c>
    </row>
    <row r="3063" spans="1:25" x14ac:dyDescent="0.25">
      <c r="A3063">
        <v>4838</v>
      </c>
      <c r="B3063" t="s">
        <v>8728</v>
      </c>
      <c r="C3063" t="s">
        <v>8729</v>
      </c>
      <c r="D3063" t="s">
        <v>8726</v>
      </c>
      <c r="E3063" t="s">
        <v>1292</v>
      </c>
      <c r="F3063" t="s">
        <v>1471</v>
      </c>
      <c r="G3063" t="s">
        <v>8730</v>
      </c>
      <c r="H3063">
        <v>2014</v>
      </c>
      <c r="I3063" t="s">
        <v>15448</v>
      </c>
      <c r="J3063" t="s">
        <v>2211</v>
      </c>
      <c r="K3063" t="s">
        <v>13256</v>
      </c>
      <c r="L3063">
        <v>0</v>
      </c>
      <c r="M3063">
        <v>1</v>
      </c>
      <c r="N3063" t="s">
        <v>49</v>
      </c>
      <c r="O3063" t="s">
        <v>479</v>
      </c>
      <c r="P3063">
        <v>0</v>
      </c>
      <c r="Q3063" t="s">
        <v>51</v>
      </c>
      <c r="R3063" t="s">
        <v>51</v>
      </c>
      <c r="S3063" t="s">
        <v>14725</v>
      </c>
      <c r="T3063">
        <v>2.884247103999154</v>
      </c>
      <c r="U3063">
        <v>64</v>
      </c>
      <c r="V3063" t="s">
        <v>15481</v>
      </c>
      <c r="W3063" t="s">
        <v>15481</v>
      </c>
      <c r="X3063" t="s">
        <v>13243</v>
      </c>
      <c r="Y3063" s="102">
        <v>45993.385736689816</v>
      </c>
    </row>
    <row r="3064" spans="1:25" x14ac:dyDescent="0.25">
      <c r="A3064">
        <v>4839</v>
      </c>
      <c r="B3064" t="s">
        <v>8731</v>
      </c>
      <c r="C3064" t="s">
        <v>8732</v>
      </c>
      <c r="D3064" t="s">
        <v>8733</v>
      </c>
      <c r="E3064" t="s">
        <v>1292</v>
      </c>
      <c r="F3064" t="s">
        <v>1471</v>
      </c>
      <c r="G3064" t="s">
        <v>8734</v>
      </c>
      <c r="H3064">
        <v>1965</v>
      </c>
      <c r="I3064" t="s">
        <v>15450</v>
      </c>
      <c r="J3064" t="s">
        <v>2211</v>
      </c>
      <c r="K3064" t="s">
        <v>13344</v>
      </c>
      <c r="L3064">
        <v>0.5</v>
      </c>
      <c r="M3064">
        <v>1</v>
      </c>
      <c r="N3064" t="s">
        <v>49</v>
      </c>
      <c r="O3064" t="s">
        <v>479</v>
      </c>
      <c r="P3064">
        <v>0</v>
      </c>
      <c r="Q3064" t="s">
        <v>51</v>
      </c>
      <c r="R3064" t="s">
        <v>51</v>
      </c>
      <c r="S3064" t="s">
        <v>14726</v>
      </c>
      <c r="T3064">
        <v>19.56911490732206</v>
      </c>
      <c r="U3064">
        <v>24</v>
      </c>
      <c r="V3064" t="s">
        <v>15481</v>
      </c>
      <c r="W3064" t="s">
        <v>15481</v>
      </c>
      <c r="X3064" t="s">
        <v>13243</v>
      </c>
      <c r="Y3064" s="102">
        <v>45993.385736689816</v>
      </c>
    </row>
    <row r="3065" spans="1:25" x14ac:dyDescent="0.25">
      <c r="A3065">
        <v>4840</v>
      </c>
      <c r="B3065" t="s">
        <v>8735</v>
      </c>
      <c r="C3065" t="s">
        <v>8736</v>
      </c>
      <c r="D3065" t="s">
        <v>8737</v>
      </c>
      <c r="E3065" t="s">
        <v>1292</v>
      </c>
      <c r="F3065" t="s">
        <v>1471</v>
      </c>
      <c r="G3065" t="s">
        <v>8738</v>
      </c>
      <c r="H3065">
        <v>1998</v>
      </c>
      <c r="I3065" t="s">
        <v>15440</v>
      </c>
      <c r="J3065" t="s">
        <v>2211</v>
      </c>
      <c r="K3065" t="s">
        <v>13256</v>
      </c>
      <c r="L3065">
        <v>0</v>
      </c>
      <c r="M3065">
        <v>1</v>
      </c>
      <c r="N3065" t="s">
        <v>49</v>
      </c>
      <c r="O3065" t="s">
        <v>479</v>
      </c>
      <c r="P3065">
        <v>0</v>
      </c>
      <c r="Q3065" t="s">
        <v>51</v>
      </c>
      <c r="R3065" t="s">
        <v>51</v>
      </c>
      <c r="S3065" t="s">
        <v>14727</v>
      </c>
      <c r="T3065">
        <v>1.0601647633594753</v>
      </c>
      <c r="U3065">
        <v>41.8</v>
      </c>
      <c r="V3065" t="s">
        <v>15481</v>
      </c>
      <c r="W3065" t="s">
        <v>15481</v>
      </c>
      <c r="X3065" t="s">
        <v>13243</v>
      </c>
      <c r="Y3065" s="102">
        <v>45993.385736689816</v>
      </c>
    </row>
    <row r="3066" spans="1:25" x14ac:dyDescent="0.25">
      <c r="A3066">
        <v>4841</v>
      </c>
      <c r="B3066" t="s">
        <v>8739</v>
      </c>
      <c r="C3066" t="s">
        <v>8740</v>
      </c>
      <c r="D3066" t="s">
        <v>8741</v>
      </c>
      <c r="E3066" t="s">
        <v>1292</v>
      </c>
      <c r="F3066" t="s">
        <v>1471</v>
      </c>
      <c r="G3066" t="s">
        <v>8742</v>
      </c>
      <c r="H3066">
        <v>1989</v>
      </c>
      <c r="I3066" t="s">
        <v>15450</v>
      </c>
      <c r="J3066" t="s">
        <v>2179</v>
      </c>
      <c r="K3066" t="s">
        <v>13254</v>
      </c>
      <c r="L3066">
        <v>3</v>
      </c>
      <c r="M3066">
        <v>1</v>
      </c>
      <c r="N3066" t="s">
        <v>59</v>
      </c>
      <c r="O3066" t="s">
        <v>50</v>
      </c>
      <c r="P3066">
        <v>0</v>
      </c>
      <c r="Q3066" t="s">
        <v>51</v>
      </c>
      <c r="R3066" t="s">
        <v>51</v>
      </c>
      <c r="S3066" t="s">
        <v>14728</v>
      </c>
      <c r="T3066">
        <v>6.6933424529773076</v>
      </c>
      <c r="U3066">
        <v>37</v>
      </c>
      <c r="V3066" t="s">
        <v>15481</v>
      </c>
      <c r="W3066" t="s">
        <v>15481</v>
      </c>
      <c r="X3066" t="s">
        <v>13243</v>
      </c>
      <c r="Y3066" s="102">
        <v>45993.385736689816</v>
      </c>
    </row>
    <row r="3067" spans="1:25" x14ac:dyDescent="0.25">
      <c r="A3067">
        <v>4842</v>
      </c>
      <c r="B3067" t="s">
        <v>8743</v>
      </c>
      <c r="C3067" t="s">
        <v>8744</v>
      </c>
      <c r="D3067" t="s">
        <v>8741</v>
      </c>
      <c r="E3067" t="s">
        <v>1292</v>
      </c>
      <c r="F3067" t="s">
        <v>1471</v>
      </c>
      <c r="G3067" t="s">
        <v>8745</v>
      </c>
      <c r="H3067">
        <v>1969</v>
      </c>
      <c r="I3067" t="s">
        <v>15440</v>
      </c>
      <c r="J3067" t="s">
        <v>2211</v>
      </c>
      <c r="K3067" t="s">
        <v>13256</v>
      </c>
      <c r="L3067">
        <v>0</v>
      </c>
      <c r="M3067">
        <v>1</v>
      </c>
      <c r="N3067" t="s">
        <v>49</v>
      </c>
      <c r="O3067" t="s">
        <v>2759</v>
      </c>
      <c r="P3067">
        <v>0</v>
      </c>
      <c r="Q3067" t="s">
        <v>51</v>
      </c>
      <c r="R3067" t="s">
        <v>51</v>
      </c>
      <c r="S3067" t="s">
        <v>14728</v>
      </c>
      <c r="T3067">
        <v>4.2960003889714473</v>
      </c>
      <c r="U3067">
        <v>24</v>
      </c>
      <c r="V3067" t="s">
        <v>15481</v>
      </c>
      <c r="W3067" t="s">
        <v>15481</v>
      </c>
      <c r="X3067" t="s">
        <v>13243</v>
      </c>
      <c r="Y3067" s="102">
        <v>45993.385736689816</v>
      </c>
    </row>
    <row r="3068" spans="1:25" x14ac:dyDescent="0.25">
      <c r="A3068">
        <v>4843</v>
      </c>
      <c r="B3068" t="s">
        <v>8746</v>
      </c>
      <c r="C3068" t="s">
        <v>8747</v>
      </c>
      <c r="D3068" t="s">
        <v>8748</v>
      </c>
      <c r="E3068" t="s">
        <v>1292</v>
      </c>
      <c r="F3068" t="s">
        <v>1471</v>
      </c>
      <c r="G3068" t="s">
        <v>8749</v>
      </c>
      <c r="H3068">
        <v>1999</v>
      </c>
      <c r="I3068" t="s">
        <v>15440</v>
      </c>
      <c r="J3068" t="s">
        <v>2211</v>
      </c>
      <c r="K3068" t="s">
        <v>13256</v>
      </c>
      <c r="L3068">
        <v>0</v>
      </c>
      <c r="M3068">
        <v>1</v>
      </c>
      <c r="N3068" t="s">
        <v>49</v>
      </c>
      <c r="O3068" t="s">
        <v>479</v>
      </c>
      <c r="P3068">
        <v>0</v>
      </c>
      <c r="Q3068" t="s">
        <v>51</v>
      </c>
      <c r="R3068" t="s">
        <v>51</v>
      </c>
      <c r="S3068" t="s">
        <v>14729</v>
      </c>
      <c r="T3068">
        <v>1.5642608623842194</v>
      </c>
      <c r="U3068">
        <v>80</v>
      </c>
      <c r="V3068" t="s">
        <v>15481</v>
      </c>
      <c r="W3068" t="s">
        <v>15481</v>
      </c>
      <c r="X3068" t="s">
        <v>13243</v>
      </c>
      <c r="Y3068" s="102">
        <v>45993.385736689816</v>
      </c>
    </row>
    <row r="3069" spans="1:25" x14ac:dyDescent="0.25">
      <c r="A3069">
        <v>4845</v>
      </c>
      <c r="B3069" t="s">
        <v>15678</v>
      </c>
      <c r="C3069" t="s">
        <v>1486</v>
      </c>
      <c r="D3069" t="s">
        <v>8750</v>
      </c>
      <c r="E3069" t="s">
        <v>1292</v>
      </c>
      <c r="F3069" t="s">
        <v>1471</v>
      </c>
      <c r="G3069" t="s">
        <v>15679</v>
      </c>
      <c r="H3069">
        <v>2022</v>
      </c>
      <c r="I3069" t="s">
        <v>15441</v>
      </c>
      <c r="J3069" t="s">
        <v>2211</v>
      </c>
      <c r="K3069" t="s">
        <v>13256</v>
      </c>
      <c r="L3069">
        <v>0</v>
      </c>
      <c r="M3069">
        <v>1</v>
      </c>
      <c r="N3069" t="s">
        <v>165</v>
      </c>
      <c r="O3069" t="s">
        <v>479</v>
      </c>
      <c r="P3069">
        <v>0</v>
      </c>
      <c r="Q3069" t="s">
        <v>51</v>
      </c>
      <c r="R3069" t="s">
        <v>51</v>
      </c>
      <c r="S3069" t="s">
        <v>14730</v>
      </c>
      <c r="T3069">
        <v>0.27623426442240984</v>
      </c>
      <c r="U3069">
        <v>46</v>
      </c>
      <c r="V3069" t="s">
        <v>15481</v>
      </c>
      <c r="W3069" t="s">
        <v>15481</v>
      </c>
      <c r="X3069" t="s">
        <v>13243</v>
      </c>
      <c r="Y3069" s="102">
        <v>45993.385736689816</v>
      </c>
    </row>
    <row r="3070" spans="1:25" x14ac:dyDescent="0.25">
      <c r="A3070">
        <v>4846</v>
      </c>
      <c r="B3070" t="s">
        <v>8751</v>
      </c>
      <c r="C3070" t="s">
        <v>8752</v>
      </c>
      <c r="D3070" t="s">
        <v>8753</v>
      </c>
      <c r="E3070" t="s">
        <v>1292</v>
      </c>
      <c r="F3070" t="s">
        <v>1471</v>
      </c>
      <c r="G3070" t="s">
        <v>8754</v>
      </c>
      <c r="H3070">
        <v>2005</v>
      </c>
      <c r="I3070" t="s">
        <v>15440</v>
      </c>
      <c r="J3070" t="s">
        <v>2211</v>
      </c>
      <c r="K3070" t="s">
        <v>13256</v>
      </c>
      <c r="L3070">
        <v>0</v>
      </c>
      <c r="M3070">
        <v>1</v>
      </c>
      <c r="N3070" t="s">
        <v>49</v>
      </c>
      <c r="O3070" t="s">
        <v>479</v>
      </c>
      <c r="P3070">
        <v>0</v>
      </c>
      <c r="Q3070" t="s">
        <v>51</v>
      </c>
      <c r="R3070" t="s">
        <v>51</v>
      </c>
      <c r="S3070" t="s">
        <v>14731</v>
      </c>
      <c r="T3070">
        <v>0.86185552111668517</v>
      </c>
      <c r="U3070">
        <v>65.3</v>
      </c>
      <c r="V3070" t="s">
        <v>15481</v>
      </c>
      <c r="W3070" t="s">
        <v>15481</v>
      </c>
      <c r="X3070" t="s">
        <v>13243</v>
      </c>
      <c r="Y3070" s="102">
        <v>45993.385736689816</v>
      </c>
    </row>
    <row r="3071" spans="1:25" x14ac:dyDescent="0.25">
      <c r="A3071">
        <v>4847</v>
      </c>
      <c r="B3071" t="s">
        <v>8755</v>
      </c>
      <c r="C3071" t="s">
        <v>8756</v>
      </c>
      <c r="D3071" t="s">
        <v>8757</v>
      </c>
      <c r="E3071" t="s">
        <v>1292</v>
      </c>
      <c r="F3071" t="s">
        <v>1471</v>
      </c>
      <c r="G3071" t="s">
        <v>8758</v>
      </c>
      <c r="H3071">
        <v>1989</v>
      </c>
      <c r="I3071" t="s">
        <v>15440</v>
      </c>
      <c r="J3071" t="s">
        <v>2211</v>
      </c>
      <c r="K3071" t="s">
        <v>13256</v>
      </c>
      <c r="L3071">
        <v>0</v>
      </c>
      <c r="M3071">
        <v>1</v>
      </c>
      <c r="N3071" t="s">
        <v>49</v>
      </c>
      <c r="O3071" t="s">
        <v>479</v>
      </c>
      <c r="P3071">
        <v>0</v>
      </c>
      <c r="Q3071" t="s">
        <v>51</v>
      </c>
      <c r="R3071" t="s">
        <v>51</v>
      </c>
      <c r="S3071" t="s">
        <v>14732</v>
      </c>
      <c r="T3071">
        <v>0.61219928160604398</v>
      </c>
      <c r="U3071">
        <v>62</v>
      </c>
      <c r="V3071" t="s">
        <v>15481</v>
      </c>
      <c r="W3071" t="s">
        <v>15481</v>
      </c>
      <c r="X3071" t="s">
        <v>13243</v>
      </c>
      <c r="Y3071" s="102">
        <v>45993.385736689816</v>
      </c>
    </row>
    <row r="3072" spans="1:25" x14ac:dyDescent="0.25">
      <c r="A3072">
        <v>4848</v>
      </c>
      <c r="B3072" t="s">
        <v>8759</v>
      </c>
      <c r="C3072" t="s">
        <v>8760</v>
      </c>
      <c r="D3072" t="s">
        <v>8761</v>
      </c>
      <c r="E3072" t="s">
        <v>1292</v>
      </c>
      <c r="F3072" t="s">
        <v>1471</v>
      </c>
      <c r="G3072" t="s">
        <v>8762</v>
      </c>
      <c r="H3072">
        <v>2000</v>
      </c>
      <c r="I3072" t="s">
        <v>15440</v>
      </c>
      <c r="J3072" t="s">
        <v>2211</v>
      </c>
      <c r="K3072" t="s">
        <v>13256</v>
      </c>
      <c r="L3072">
        <v>0</v>
      </c>
      <c r="M3072">
        <v>1</v>
      </c>
      <c r="N3072" t="s">
        <v>49</v>
      </c>
      <c r="O3072" t="s">
        <v>479</v>
      </c>
      <c r="P3072">
        <v>0</v>
      </c>
      <c r="Q3072" t="s">
        <v>51</v>
      </c>
      <c r="R3072" t="s">
        <v>51</v>
      </c>
      <c r="S3072" t="s">
        <v>14733</v>
      </c>
      <c r="T3072">
        <v>1.8695325313142874</v>
      </c>
      <c r="U3072">
        <v>51</v>
      </c>
      <c r="V3072" t="s">
        <v>15481</v>
      </c>
      <c r="W3072" t="s">
        <v>15481</v>
      </c>
      <c r="X3072" t="s">
        <v>13243</v>
      </c>
      <c r="Y3072" s="102">
        <v>45993.385736689816</v>
      </c>
    </row>
    <row r="3073" spans="1:25" x14ac:dyDescent="0.25">
      <c r="A3073">
        <v>4849</v>
      </c>
      <c r="B3073" t="s">
        <v>8763</v>
      </c>
      <c r="C3073" t="s">
        <v>8764</v>
      </c>
      <c r="D3073" t="s">
        <v>8761</v>
      </c>
      <c r="E3073" t="s">
        <v>1292</v>
      </c>
      <c r="F3073" t="s">
        <v>1471</v>
      </c>
      <c r="G3073" t="s">
        <v>8758</v>
      </c>
      <c r="H3073">
        <v>1999</v>
      </c>
      <c r="I3073" t="s">
        <v>15440</v>
      </c>
      <c r="J3073" t="s">
        <v>2211</v>
      </c>
      <c r="K3073" t="s">
        <v>13256</v>
      </c>
      <c r="L3073">
        <v>0</v>
      </c>
      <c r="M3073">
        <v>1</v>
      </c>
      <c r="N3073" t="s">
        <v>49</v>
      </c>
      <c r="O3073" t="s">
        <v>479</v>
      </c>
      <c r="P3073">
        <v>0</v>
      </c>
      <c r="Q3073" t="s">
        <v>51</v>
      </c>
      <c r="R3073" t="s">
        <v>51</v>
      </c>
      <c r="S3073" t="s">
        <v>14733</v>
      </c>
      <c r="T3073">
        <v>2.7640620533246945</v>
      </c>
      <c r="U3073">
        <v>66.7</v>
      </c>
      <c r="V3073" t="s">
        <v>15481</v>
      </c>
      <c r="W3073" t="s">
        <v>15481</v>
      </c>
      <c r="X3073" t="s">
        <v>13243</v>
      </c>
      <c r="Y3073" s="102">
        <v>45993.385736689816</v>
      </c>
    </row>
    <row r="3074" spans="1:25" x14ac:dyDescent="0.25">
      <c r="A3074">
        <v>4850</v>
      </c>
      <c r="B3074" t="s">
        <v>8765</v>
      </c>
      <c r="C3074" t="s">
        <v>8766</v>
      </c>
      <c r="D3074" t="s">
        <v>8767</v>
      </c>
      <c r="E3074" t="s">
        <v>1292</v>
      </c>
      <c r="F3074" t="s">
        <v>1471</v>
      </c>
      <c r="G3074" t="s">
        <v>8768</v>
      </c>
      <c r="H3074">
        <v>1984</v>
      </c>
      <c r="I3074" t="s">
        <v>15440</v>
      </c>
      <c r="J3074" t="s">
        <v>2211</v>
      </c>
      <c r="K3074" t="s">
        <v>13254</v>
      </c>
      <c r="L3074">
        <v>6</v>
      </c>
      <c r="M3074">
        <v>1</v>
      </c>
      <c r="N3074" t="s">
        <v>49</v>
      </c>
      <c r="O3074" t="s">
        <v>479</v>
      </c>
      <c r="P3074">
        <v>0</v>
      </c>
      <c r="Q3074" t="s">
        <v>51</v>
      </c>
      <c r="R3074" t="s">
        <v>51</v>
      </c>
      <c r="S3074" t="s">
        <v>14734</v>
      </c>
      <c r="T3074">
        <v>2.0448928003576725</v>
      </c>
      <c r="U3074">
        <v>57</v>
      </c>
      <c r="V3074" t="s">
        <v>15481</v>
      </c>
      <c r="W3074" t="s">
        <v>15481</v>
      </c>
      <c r="X3074" t="s">
        <v>13243</v>
      </c>
      <c r="Y3074" s="102">
        <v>45993.385736689816</v>
      </c>
    </row>
    <row r="3075" spans="1:25" x14ac:dyDescent="0.25">
      <c r="A3075">
        <v>4851</v>
      </c>
      <c r="B3075" t="s">
        <v>8769</v>
      </c>
      <c r="C3075" t="s">
        <v>8770</v>
      </c>
      <c r="D3075" t="s">
        <v>8771</v>
      </c>
      <c r="E3075" t="s">
        <v>1292</v>
      </c>
      <c r="F3075" t="s">
        <v>1471</v>
      </c>
      <c r="G3075" t="s">
        <v>8772</v>
      </c>
      <c r="H3075">
        <v>2005</v>
      </c>
      <c r="I3075" t="s">
        <v>15440</v>
      </c>
      <c r="J3075" t="s">
        <v>2211</v>
      </c>
      <c r="K3075" t="s">
        <v>13254</v>
      </c>
      <c r="L3075">
        <v>4</v>
      </c>
      <c r="M3075">
        <v>1</v>
      </c>
      <c r="N3075" t="s">
        <v>49</v>
      </c>
      <c r="O3075" t="s">
        <v>479</v>
      </c>
      <c r="P3075">
        <v>0</v>
      </c>
      <c r="Q3075" t="s">
        <v>51</v>
      </c>
      <c r="R3075" t="s">
        <v>51</v>
      </c>
      <c r="S3075" t="s">
        <v>14735</v>
      </c>
      <c r="T3075">
        <v>1.2498847790610905</v>
      </c>
      <c r="U3075">
        <v>64.3</v>
      </c>
      <c r="V3075" t="s">
        <v>15481</v>
      </c>
      <c r="W3075" t="s">
        <v>15481</v>
      </c>
      <c r="X3075" t="s">
        <v>13243</v>
      </c>
      <c r="Y3075" s="102">
        <v>45993.385736689816</v>
      </c>
    </row>
    <row r="3076" spans="1:25" x14ac:dyDescent="0.25">
      <c r="A3076">
        <v>4852</v>
      </c>
      <c r="B3076" t="s">
        <v>8773</v>
      </c>
      <c r="C3076" t="s">
        <v>8774</v>
      </c>
      <c r="D3076" t="s">
        <v>15680</v>
      </c>
      <c r="E3076" t="s">
        <v>1292</v>
      </c>
      <c r="F3076" t="s">
        <v>1471</v>
      </c>
      <c r="G3076" t="s">
        <v>8775</v>
      </c>
      <c r="H3076">
        <v>2005</v>
      </c>
      <c r="I3076" t="s">
        <v>15450</v>
      </c>
      <c r="J3076" t="s">
        <v>2211</v>
      </c>
      <c r="K3076" t="s">
        <v>13251</v>
      </c>
      <c r="L3076">
        <v>4</v>
      </c>
      <c r="M3076">
        <v>1</v>
      </c>
      <c r="N3076" t="s">
        <v>49</v>
      </c>
      <c r="O3076" t="s">
        <v>479</v>
      </c>
      <c r="P3076">
        <v>0</v>
      </c>
      <c r="Q3076" t="s">
        <v>51</v>
      </c>
      <c r="R3076" t="s">
        <v>51</v>
      </c>
      <c r="S3076" t="s">
        <v>14736</v>
      </c>
      <c r="T3076">
        <v>0.50031895597170195</v>
      </c>
      <c r="U3076">
        <v>44</v>
      </c>
      <c r="V3076" t="s">
        <v>15481</v>
      </c>
      <c r="W3076" t="s">
        <v>15481</v>
      </c>
      <c r="X3076" t="s">
        <v>13243</v>
      </c>
      <c r="Y3076" s="102">
        <v>45993.385736689816</v>
      </c>
    </row>
    <row r="3077" spans="1:25" x14ac:dyDescent="0.25">
      <c r="A3077">
        <v>4853</v>
      </c>
      <c r="B3077" t="s">
        <v>8776</v>
      </c>
      <c r="C3077" t="s">
        <v>8777</v>
      </c>
      <c r="D3077" t="s">
        <v>8778</v>
      </c>
      <c r="E3077" t="s">
        <v>1292</v>
      </c>
      <c r="F3077" t="s">
        <v>1471</v>
      </c>
      <c r="G3077" t="s">
        <v>8779</v>
      </c>
      <c r="H3077">
        <v>2010</v>
      </c>
      <c r="I3077" t="s">
        <v>15440</v>
      </c>
      <c r="J3077" t="s">
        <v>2211</v>
      </c>
      <c r="K3077" t="s">
        <v>13254</v>
      </c>
      <c r="L3077">
        <v>6</v>
      </c>
      <c r="M3077">
        <v>1</v>
      </c>
      <c r="N3077" t="s">
        <v>49</v>
      </c>
      <c r="O3077" t="s">
        <v>479</v>
      </c>
      <c r="P3077">
        <v>0</v>
      </c>
      <c r="Q3077" t="s">
        <v>51</v>
      </c>
      <c r="R3077" t="s">
        <v>51</v>
      </c>
      <c r="S3077" t="s">
        <v>14736</v>
      </c>
      <c r="T3077">
        <v>4.7881843670311302</v>
      </c>
      <c r="U3077">
        <v>64</v>
      </c>
      <c r="V3077" t="s">
        <v>15481</v>
      </c>
      <c r="W3077" t="s">
        <v>15481</v>
      </c>
      <c r="X3077" t="s">
        <v>13243</v>
      </c>
      <c r="Y3077" s="102">
        <v>45993.385736689816</v>
      </c>
    </row>
    <row r="3078" spans="1:25" x14ac:dyDescent="0.25">
      <c r="A3078">
        <v>4854</v>
      </c>
      <c r="B3078" t="s">
        <v>8780</v>
      </c>
      <c r="C3078" t="s">
        <v>8781</v>
      </c>
      <c r="D3078" t="s">
        <v>8782</v>
      </c>
      <c r="E3078" t="s">
        <v>1292</v>
      </c>
      <c r="F3078" t="s">
        <v>1471</v>
      </c>
      <c r="G3078" t="s">
        <v>8758</v>
      </c>
      <c r="H3078">
        <v>2010</v>
      </c>
      <c r="I3078" t="s">
        <v>15440</v>
      </c>
      <c r="J3078" t="s">
        <v>2211</v>
      </c>
      <c r="K3078" t="s">
        <v>13256</v>
      </c>
      <c r="L3078">
        <v>0</v>
      </c>
      <c r="M3078">
        <v>1</v>
      </c>
      <c r="N3078" t="s">
        <v>49</v>
      </c>
      <c r="O3078" t="s">
        <v>479</v>
      </c>
      <c r="P3078">
        <v>0</v>
      </c>
      <c r="Q3078" t="s">
        <v>51</v>
      </c>
      <c r="R3078" t="s">
        <v>51</v>
      </c>
      <c r="S3078" t="s">
        <v>14737</v>
      </c>
      <c r="T3078">
        <v>2.9061789462343386</v>
      </c>
      <c r="U3078">
        <v>55.92</v>
      </c>
      <c r="V3078" t="s">
        <v>15481</v>
      </c>
      <c r="W3078" t="s">
        <v>15481</v>
      </c>
      <c r="X3078" t="s">
        <v>13243</v>
      </c>
      <c r="Y3078" s="102">
        <v>45993.385736689816</v>
      </c>
    </row>
    <row r="3079" spans="1:25" x14ac:dyDescent="0.25">
      <c r="A3079">
        <v>4855</v>
      </c>
      <c r="B3079" t="s">
        <v>8783</v>
      </c>
      <c r="C3079" t="s">
        <v>8784</v>
      </c>
      <c r="D3079" t="s">
        <v>7291</v>
      </c>
      <c r="E3079" t="s">
        <v>1292</v>
      </c>
      <c r="F3079" t="s">
        <v>1471</v>
      </c>
      <c r="G3079" t="s">
        <v>8684</v>
      </c>
      <c r="H3079">
        <v>1932</v>
      </c>
      <c r="I3079" t="s">
        <v>15489</v>
      </c>
      <c r="J3079" t="s">
        <v>48</v>
      </c>
      <c r="K3079" t="s">
        <v>13254</v>
      </c>
      <c r="L3079">
        <v>8</v>
      </c>
      <c r="M3079">
        <v>2</v>
      </c>
      <c r="N3079" t="s">
        <v>165</v>
      </c>
      <c r="O3079" t="s">
        <v>479</v>
      </c>
      <c r="P3079">
        <v>0</v>
      </c>
      <c r="Q3079" t="s">
        <v>51</v>
      </c>
      <c r="R3079" t="s">
        <v>51</v>
      </c>
      <c r="S3079" t="s">
        <v>14528</v>
      </c>
      <c r="T3079">
        <v>3.8392186345638466</v>
      </c>
      <c r="U3079">
        <v>65</v>
      </c>
      <c r="V3079" t="s">
        <v>15172</v>
      </c>
      <c r="W3079" t="s">
        <v>15172</v>
      </c>
      <c r="X3079" t="s">
        <v>13243</v>
      </c>
      <c r="Y3079" s="102">
        <v>45993.385736689816</v>
      </c>
    </row>
    <row r="3080" spans="1:25" x14ac:dyDescent="0.25">
      <c r="A3080">
        <v>4856</v>
      </c>
      <c r="B3080" t="s">
        <v>8785</v>
      </c>
      <c r="C3080" t="s">
        <v>8786</v>
      </c>
      <c r="D3080" t="s">
        <v>8787</v>
      </c>
      <c r="E3080" t="s">
        <v>1292</v>
      </c>
      <c r="F3080" t="s">
        <v>1471</v>
      </c>
      <c r="G3080" t="s">
        <v>8788</v>
      </c>
      <c r="H3080">
        <v>2005</v>
      </c>
      <c r="I3080" t="s">
        <v>15464</v>
      </c>
      <c r="J3080" t="s">
        <v>48</v>
      </c>
      <c r="K3080" t="s">
        <v>13251</v>
      </c>
      <c r="L3080">
        <v>0</v>
      </c>
      <c r="M3080">
        <v>1</v>
      </c>
      <c r="N3080" t="s">
        <v>49</v>
      </c>
      <c r="O3080" t="s">
        <v>50</v>
      </c>
      <c r="P3080">
        <v>0</v>
      </c>
      <c r="Q3080" t="s">
        <v>51</v>
      </c>
      <c r="R3080" t="s">
        <v>51</v>
      </c>
      <c r="S3080" t="s">
        <v>14738</v>
      </c>
      <c r="T3080">
        <v>0.57301168355320908</v>
      </c>
      <c r="U3080">
        <v>75.400000000000006</v>
      </c>
      <c r="V3080" t="s">
        <v>15172</v>
      </c>
      <c r="W3080" t="s">
        <v>15172</v>
      </c>
      <c r="X3080" t="s">
        <v>13243</v>
      </c>
      <c r="Y3080" s="102">
        <v>45993.385736689816</v>
      </c>
    </row>
    <row r="3081" spans="1:25" x14ac:dyDescent="0.25">
      <c r="A3081">
        <v>4857</v>
      </c>
      <c r="B3081" t="s">
        <v>8789</v>
      </c>
      <c r="C3081" t="s">
        <v>8790</v>
      </c>
      <c r="D3081" t="s">
        <v>8787</v>
      </c>
      <c r="E3081" t="s">
        <v>1292</v>
      </c>
      <c r="F3081" t="s">
        <v>1471</v>
      </c>
      <c r="G3081" t="s">
        <v>8791</v>
      </c>
      <c r="H3081">
        <v>2005</v>
      </c>
      <c r="I3081" t="s">
        <v>15440</v>
      </c>
      <c r="J3081" t="s">
        <v>51</v>
      </c>
      <c r="K3081" t="s">
        <v>15442</v>
      </c>
      <c r="L3081">
        <v>0</v>
      </c>
      <c r="M3081">
        <v>1</v>
      </c>
      <c r="N3081" t="s">
        <v>59</v>
      </c>
      <c r="O3081" t="s">
        <v>116</v>
      </c>
      <c r="P3081">
        <v>0</v>
      </c>
      <c r="Q3081" t="s">
        <v>51</v>
      </c>
      <c r="R3081" t="s">
        <v>51</v>
      </c>
      <c r="S3081" t="s">
        <v>14738</v>
      </c>
      <c r="T3081">
        <v>1.3292834623770968</v>
      </c>
      <c r="U3081">
        <v>25.3</v>
      </c>
      <c r="V3081" t="s">
        <v>15172</v>
      </c>
      <c r="W3081" t="s">
        <v>15172</v>
      </c>
      <c r="X3081" t="s">
        <v>13243</v>
      </c>
      <c r="Y3081" s="102">
        <v>45993.385736689816</v>
      </c>
    </row>
    <row r="3082" spans="1:25" x14ac:dyDescent="0.25">
      <c r="A3082">
        <v>4859</v>
      </c>
      <c r="B3082" t="s">
        <v>8792</v>
      </c>
      <c r="C3082" t="s">
        <v>8793</v>
      </c>
      <c r="D3082" t="s">
        <v>8787</v>
      </c>
      <c r="E3082" t="s">
        <v>1292</v>
      </c>
      <c r="F3082" t="s">
        <v>1471</v>
      </c>
      <c r="G3082" t="s">
        <v>8794</v>
      </c>
      <c r="H3082">
        <v>2005</v>
      </c>
      <c r="I3082" t="s">
        <v>15440</v>
      </c>
      <c r="J3082" t="s">
        <v>51</v>
      </c>
      <c r="K3082" t="s">
        <v>15442</v>
      </c>
      <c r="L3082">
        <v>0</v>
      </c>
      <c r="M3082">
        <v>1</v>
      </c>
      <c r="N3082" t="s">
        <v>59</v>
      </c>
      <c r="O3082" t="s">
        <v>116</v>
      </c>
      <c r="P3082">
        <v>0</v>
      </c>
      <c r="Q3082" t="s">
        <v>51</v>
      </c>
      <c r="R3082" t="s">
        <v>51</v>
      </c>
      <c r="S3082" t="s">
        <v>14738</v>
      </c>
      <c r="T3082">
        <v>2.1982802651967401</v>
      </c>
      <c r="U3082">
        <v>21</v>
      </c>
      <c r="V3082" t="s">
        <v>15172</v>
      </c>
      <c r="W3082" t="s">
        <v>15172</v>
      </c>
      <c r="X3082" t="s">
        <v>13243</v>
      </c>
      <c r="Y3082" s="102">
        <v>45993.385736689816</v>
      </c>
    </row>
    <row r="3083" spans="1:25" x14ac:dyDescent="0.25">
      <c r="A3083">
        <v>4861</v>
      </c>
      <c r="B3083" t="s">
        <v>8795</v>
      </c>
      <c r="C3083" t="s">
        <v>8796</v>
      </c>
      <c r="D3083" t="s">
        <v>8787</v>
      </c>
      <c r="E3083" t="s">
        <v>1292</v>
      </c>
      <c r="F3083" t="s">
        <v>1471</v>
      </c>
      <c r="G3083" t="s">
        <v>8797</v>
      </c>
      <c r="H3083">
        <v>1947</v>
      </c>
      <c r="I3083" t="s">
        <v>15440</v>
      </c>
      <c r="J3083" t="s">
        <v>928</v>
      </c>
      <c r="K3083" t="s">
        <v>13254</v>
      </c>
      <c r="L3083">
        <v>8</v>
      </c>
      <c r="M3083">
        <v>1</v>
      </c>
      <c r="N3083" t="s">
        <v>928</v>
      </c>
      <c r="O3083" t="s">
        <v>50</v>
      </c>
      <c r="P3083">
        <v>0</v>
      </c>
      <c r="Q3083" t="s">
        <v>51</v>
      </c>
      <c r="R3083" t="s">
        <v>51</v>
      </c>
      <c r="S3083" t="s">
        <v>15681</v>
      </c>
      <c r="T3083">
        <v>2.8277788283080301</v>
      </c>
      <c r="U3083">
        <v>25.92</v>
      </c>
      <c r="V3083" t="s">
        <v>15172</v>
      </c>
      <c r="W3083" t="s">
        <v>15172</v>
      </c>
      <c r="X3083" t="s">
        <v>13243</v>
      </c>
      <c r="Y3083" s="102">
        <v>45993.385736689816</v>
      </c>
    </row>
    <row r="3084" spans="1:25" x14ac:dyDescent="0.25">
      <c r="A3084">
        <v>4862</v>
      </c>
      <c r="B3084" t="s">
        <v>8798</v>
      </c>
      <c r="C3084" t="s">
        <v>8799</v>
      </c>
      <c r="D3084" t="s">
        <v>8787</v>
      </c>
      <c r="E3084" t="s">
        <v>1292</v>
      </c>
      <c r="F3084" t="s">
        <v>1471</v>
      </c>
      <c r="G3084" t="s">
        <v>8800</v>
      </c>
      <c r="H3084">
        <v>1947</v>
      </c>
      <c r="I3084" t="s">
        <v>15440</v>
      </c>
      <c r="J3084" t="s">
        <v>928</v>
      </c>
      <c r="K3084" t="s">
        <v>13254</v>
      </c>
      <c r="L3084">
        <v>11</v>
      </c>
      <c r="M3084">
        <v>4</v>
      </c>
      <c r="N3084" t="s">
        <v>928</v>
      </c>
      <c r="O3084" t="s">
        <v>50</v>
      </c>
      <c r="P3084">
        <v>0</v>
      </c>
      <c r="Q3084" t="s">
        <v>51</v>
      </c>
      <c r="R3084" t="s">
        <v>51</v>
      </c>
      <c r="S3084" t="s">
        <v>15681</v>
      </c>
      <c r="T3084">
        <v>6.587363977542334</v>
      </c>
      <c r="U3084">
        <v>100.8</v>
      </c>
      <c r="V3084" t="s">
        <v>15172</v>
      </c>
      <c r="W3084" t="s">
        <v>15172</v>
      </c>
      <c r="X3084" t="s">
        <v>13243</v>
      </c>
      <c r="Y3084" s="102">
        <v>45993.385736689816</v>
      </c>
    </row>
    <row r="3085" spans="1:25" x14ac:dyDescent="0.25">
      <c r="A3085">
        <v>4863</v>
      </c>
      <c r="B3085" t="s">
        <v>8801</v>
      </c>
      <c r="C3085" t="s">
        <v>8802</v>
      </c>
      <c r="D3085" t="s">
        <v>8787</v>
      </c>
      <c r="E3085" t="s">
        <v>1292</v>
      </c>
      <c r="F3085" t="s">
        <v>1471</v>
      </c>
      <c r="G3085" t="s">
        <v>1684</v>
      </c>
      <c r="H3085">
        <v>1949</v>
      </c>
      <c r="I3085" t="s">
        <v>15440</v>
      </c>
      <c r="J3085" t="s">
        <v>48</v>
      </c>
      <c r="K3085" t="s">
        <v>13251</v>
      </c>
      <c r="L3085">
        <v>0</v>
      </c>
      <c r="M3085">
        <v>6</v>
      </c>
      <c r="N3085" t="s">
        <v>73</v>
      </c>
      <c r="O3085" t="s">
        <v>475</v>
      </c>
      <c r="P3085">
        <v>2</v>
      </c>
      <c r="Q3085" t="s">
        <v>165</v>
      </c>
      <c r="R3085" t="s">
        <v>479</v>
      </c>
      <c r="S3085" t="s">
        <v>15681</v>
      </c>
      <c r="T3085">
        <v>8.7635425831012945</v>
      </c>
      <c r="U3085">
        <v>1022</v>
      </c>
      <c r="V3085" t="s">
        <v>15172</v>
      </c>
      <c r="W3085" t="s">
        <v>15172</v>
      </c>
      <c r="X3085" t="s">
        <v>13243</v>
      </c>
      <c r="Y3085" s="102">
        <v>45993.385736689816</v>
      </c>
    </row>
    <row r="3086" spans="1:25" x14ac:dyDescent="0.25">
      <c r="A3086">
        <v>4864</v>
      </c>
      <c r="B3086" t="s">
        <v>8803</v>
      </c>
      <c r="C3086" t="s">
        <v>8804</v>
      </c>
      <c r="D3086" t="s">
        <v>8787</v>
      </c>
      <c r="E3086" t="s">
        <v>1292</v>
      </c>
      <c r="F3086" t="s">
        <v>1471</v>
      </c>
      <c r="G3086" t="s">
        <v>8805</v>
      </c>
      <c r="H3086">
        <v>1928</v>
      </c>
      <c r="I3086" t="s">
        <v>15489</v>
      </c>
      <c r="J3086" t="s">
        <v>48</v>
      </c>
      <c r="K3086" t="s">
        <v>13254</v>
      </c>
      <c r="L3086">
        <v>10</v>
      </c>
      <c r="M3086">
        <v>1</v>
      </c>
      <c r="N3086" t="s">
        <v>59</v>
      </c>
      <c r="O3086" t="s">
        <v>50</v>
      </c>
      <c r="P3086">
        <v>0</v>
      </c>
      <c r="Q3086" t="s">
        <v>51</v>
      </c>
      <c r="R3086" t="s">
        <v>51</v>
      </c>
      <c r="S3086" t="s">
        <v>14738</v>
      </c>
      <c r="T3086">
        <v>12.140597202025484</v>
      </c>
      <c r="U3086">
        <v>27</v>
      </c>
      <c r="V3086" t="s">
        <v>15172</v>
      </c>
      <c r="W3086" t="s">
        <v>15172</v>
      </c>
      <c r="X3086" t="s">
        <v>13243</v>
      </c>
      <c r="Y3086" s="102">
        <v>45993.385736689816</v>
      </c>
    </row>
    <row r="3087" spans="1:25" x14ac:dyDescent="0.25">
      <c r="A3087">
        <v>4865</v>
      </c>
      <c r="B3087" t="s">
        <v>8806</v>
      </c>
      <c r="C3087" t="s">
        <v>8807</v>
      </c>
      <c r="D3087" t="s">
        <v>8787</v>
      </c>
      <c r="E3087" t="s">
        <v>1292</v>
      </c>
      <c r="F3087" t="s">
        <v>1471</v>
      </c>
      <c r="G3087" t="s">
        <v>8808</v>
      </c>
      <c r="H3087">
        <v>2003</v>
      </c>
      <c r="I3087" t="s">
        <v>15440</v>
      </c>
      <c r="J3087" t="s">
        <v>51</v>
      </c>
      <c r="K3087" t="s">
        <v>15442</v>
      </c>
      <c r="L3087">
        <v>12</v>
      </c>
      <c r="M3087">
        <v>1</v>
      </c>
      <c r="N3087" t="s">
        <v>165</v>
      </c>
      <c r="O3087" t="s">
        <v>116</v>
      </c>
      <c r="P3087">
        <v>0</v>
      </c>
      <c r="Q3087" t="s">
        <v>51</v>
      </c>
      <c r="R3087" t="s">
        <v>51</v>
      </c>
      <c r="S3087" t="s">
        <v>14738</v>
      </c>
      <c r="T3087">
        <v>18.605084163250027</v>
      </c>
      <c r="U3087">
        <v>20</v>
      </c>
      <c r="V3087" t="s">
        <v>15172</v>
      </c>
      <c r="W3087" t="s">
        <v>15172</v>
      </c>
      <c r="X3087" t="s">
        <v>13243</v>
      </c>
      <c r="Y3087" s="102">
        <v>45993.385736689816</v>
      </c>
    </row>
    <row r="3088" spans="1:25" x14ac:dyDescent="0.25">
      <c r="A3088">
        <v>4866</v>
      </c>
      <c r="B3088" t="s">
        <v>14739</v>
      </c>
      <c r="C3088" t="s">
        <v>8809</v>
      </c>
      <c r="D3088" t="s">
        <v>8810</v>
      </c>
      <c r="E3088" t="s">
        <v>1292</v>
      </c>
      <c r="F3088" t="s">
        <v>1471</v>
      </c>
      <c r="G3088" t="s">
        <v>8811</v>
      </c>
      <c r="H3088">
        <v>2016</v>
      </c>
      <c r="I3088" t="s">
        <v>15441</v>
      </c>
      <c r="J3088" t="s">
        <v>48</v>
      </c>
      <c r="K3088" t="s">
        <v>13251</v>
      </c>
      <c r="L3088">
        <v>0</v>
      </c>
      <c r="M3088">
        <v>3</v>
      </c>
      <c r="N3088" t="s">
        <v>73</v>
      </c>
      <c r="O3088" t="s">
        <v>50</v>
      </c>
      <c r="P3088">
        <v>0</v>
      </c>
      <c r="Q3088" t="s">
        <v>51</v>
      </c>
      <c r="R3088" t="s">
        <v>51</v>
      </c>
      <c r="S3088" t="s">
        <v>14738</v>
      </c>
      <c r="T3088">
        <v>28.068067808019006</v>
      </c>
      <c r="U3088">
        <v>138</v>
      </c>
      <c r="V3088" t="s">
        <v>15172</v>
      </c>
      <c r="W3088" t="s">
        <v>15172</v>
      </c>
      <c r="X3088" t="s">
        <v>13243</v>
      </c>
      <c r="Y3088" s="102">
        <v>45993.385736689816</v>
      </c>
    </row>
    <row r="3089" spans="1:25" x14ac:dyDescent="0.25">
      <c r="A3089">
        <v>4867</v>
      </c>
      <c r="B3089" t="s">
        <v>8812</v>
      </c>
      <c r="C3089" t="s">
        <v>8813</v>
      </c>
      <c r="D3089" t="s">
        <v>8810</v>
      </c>
      <c r="E3089" t="s">
        <v>1292</v>
      </c>
      <c r="F3089" t="s">
        <v>1471</v>
      </c>
      <c r="G3089" t="s">
        <v>8814</v>
      </c>
      <c r="H3089">
        <v>1940</v>
      </c>
      <c r="I3089" t="s">
        <v>15489</v>
      </c>
      <c r="J3089" t="s">
        <v>928</v>
      </c>
      <c r="K3089" t="s">
        <v>13254</v>
      </c>
      <c r="L3089">
        <v>14</v>
      </c>
      <c r="M3089">
        <v>3</v>
      </c>
      <c r="N3089" t="s">
        <v>928</v>
      </c>
      <c r="O3089" t="s">
        <v>50</v>
      </c>
      <c r="P3089">
        <v>0</v>
      </c>
      <c r="Q3089" t="s">
        <v>51</v>
      </c>
      <c r="R3089" t="s">
        <v>51</v>
      </c>
      <c r="S3089" t="s">
        <v>14738</v>
      </c>
      <c r="T3089">
        <v>29.831813611790054</v>
      </c>
      <c r="U3089">
        <v>58</v>
      </c>
      <c r="V3089" t="s">
        <v>15172</v>
      </c>
      <c r="W3089" t="s">
        <v>15172</v>
      </c>
      <c r="X3089" t="s">
        <v>13243</v>
      </c>
      <c r="Y3089" s="102">
        <v>45993.385736689816</v>
      </c>
    </row>
    <row r="3090" spans="1:25" x14ac:dyDescent="0.25">
      <c r="A3090">
        <v>4868</v>
      </c>
      <c r="B3090" t="s">
        <v>8815</v>
      </c>
      <c r="C3090" t="s">
        <v>8816</v>
      </c>
      <c r="D3090" t="s">
        <v>8810</v>
      </c>
      <c r="E3090" t="s">
        <v>1292</v>
      </c>
      <c r="F3090" t="s">
        <v>1471</v>
      </c>
      <c r="G3090" t="s">
        <v>8817</v>
      </c>
      <c r="H3090">
        <v>1940</v>
      </c>
      <c r="I3090" t="s">
        <v>15489</v>
      </c>
      <c r="J3090" t="s">
        <v>928</v>
      </c>
      <c r="K3090" t="s">
        <v>13254</v>
      </c>
      <c r="L3090">
        <v>14</v>
      </c>
      <c r="M3090">
        <v>3</v>
      </c>
      <c r="N3090" t="s">
        <v>928</v>
      </c>
      <c r="O3090" t="s">
        <v>50</v>
      </c>
      <c r="P3090">
        <v>0</v>
      </c>
      <c r="Q3090" t="s">
        <v>51</v>
      </c>
      <c r="R3090" t="s">
        <v>51</v>
      </c>
      <c r="S3090" t="s">
        <v>14738</v>
      </c>
      <c r="T3090">
        <v>31.173459252198963</v>
      </c>
      <c r="U3090">
        <v>57.3</v>
      </c>
      <c r="V3090" t="s">
        <v>15172</v>
      </c>
      <c r="W3090" t="s">
        <v>15172</v>
      </c>
      <c r="X3090" t="s">
        <v>13243</v>
      </c>
      <c r="Y3090" s="102">
        <v>45993.385736689816</v>
      </c>
    </row>
    <row r="3091" spans="1:25" x14ac:dyDescent="0.25">
      <c r="A3091">
        <v>4869</v>
      </c>
      <c r="B3091" t="s">
        <v>8818</v>
      </c>
      <c r="C3091" t="s">
        <v>8819</v>
      </c>
      <c r="D3091" t="s">
        <v>8810</v>
      </c>
      <c r="E3091" t="s">
        <v>1292</v>
      </c>
      <c r="F3091" t="s">
        <v>1471</v>
      </c>
      <c r="G3091" t="s">
        <v>8820</v>
      </c>
      <c r="H3091">
        <v>1940</v>
      </c>
      <c r="I3091" t="s">
        <v>15489</v>
      </c>
      <c r="J3091" t="s">
        <v>928</v>
      </c>
      <c r="K3091" t="s">
        <v>13254</v>
      </c>
      <c r="L3091">
        <v>10</v>
      </c>
      <c r="M3091">
        <v>3</v>
      </c>
      <c r="N3091" t="s">
        <v>928</v>
      </c>
      <c r="O3091" t="s">
        <v>50</v>
      </c>
      <c r="P3091">
        <v>0</v>
      </c>
      <c r="Q3091" t="s">
        <v>51</v>
      </c>
      <c r="R3091" t="s">
        <v>51</v>
      </c>
      <c r="S3091" t="s">
        <v>14738</v>
      </c>
      <c r="T3091">
        <v>33.687807902259003</v>
      </c>
      <c r="U3091">
        <v>57.8</v>
      </c>
      <c r="V3091" t="s">
        <v>15172</v>
      </c>
      <c r="W3091" t="s">
        <v>15172</v>
      </c>
      <c r="X3091" t="s">
        <v>13243</v>
      </c>
      <c r="Y3091" s="102">
        <v>45993.385736689816</v>
      </c>
    </row>
    <row r="3092" spans="1:25" x14ac:dyDescent="0.25">
      <c r="A3092">
        <v>4870</v>
      </c>
      <c r="B3092" t="s">
        <v>8821</v>
      </c>
      <c r="C3092" t="s">
        <v>8822</v>
      </c>
      <c r="D3092" t="s">
        <v>8810</v>
      </c>
      <c r="E3092" t="s">
        <v>1292</v>
      </c>
      <c r="F3092" t="s">
        <v>1471</v>
      </c>
      <c r="G3092" t="s">
        <v>8823</v>
      </c>
      <c r="H3092">
        <v>1940</v>
      </c>
      <c r="I3092" t="s">
        <v>15489</v>
      </c>
      <c r="J3092" t="s">
        <v>928</v>
      </c>
      <c r="K3092" t="s">
        <v>13254</v>
      </c>
      <c r="L3092">
        <v>12</v>
      </c>
      <c r="M3092">
        <v>3</v>
      </c>
      <c r="N3092" t="s">
        <v>928</v>
      </c>
      <c r="O3092" t="s">
        <v>50</v>
      </c>
      <c r="P3092">
        <v>0</v>
      </c>
      <c r="Q3092" t="s">
        <v>51</v>
      </c>
      <c r="R3092" t="s">
        <v>51</v>
      </c>
      <c r="S3092" t="s">
        <v>14738</v>
      </c>
      <c r="T3092">
        <v>35.284838039456119</v>
      </c>
      <c r="U3092">
        <v>58.5</v>
      </c>
      <c r="V3092" t="s">
        <v>15172</v>
      </c>
      <c r="W3092" t="s">
        <v>15172</v>
      </c>
      <c r="X3092" t="s">
        <v>13243</v>
      </c>
      <c r="Y3092" s="102">
        <v>45993.385736689816</v>
      </c>
    </row>
    <row r="3093" spans="1:25" x14ac:dyDescent="0.25">
      <c r="A3093">
        <v>4871</v>
      </c>
      <c r="B3093" t="s">
        <v>8824</v>
      </c>
      <c r="C3093" t="s">
        <v>7897</v>
      </c>
      <c r="D3093" t="s">
        <v>8810</v>
      </c>
      <c r="E3093" t="s">
        <v>1292</v>
      </c>
      <c r="F3093" t="s">
        <v>1471</v>
      </c>
      <c r="G3093" t="s">
        <v>8825</v>
      </c>
      <c r="H3093">
        <v>1940</v>
      </c>
      <c r="I3093" t="s">
        <v>15489</v>
      </c>
      <c r="J3093" t="s">
        <v>928</v>
      </c>
      <c r="K3093" t="s">
        <v>13254</v>
      </c>
      <c r="L3093">
        <v>12</v>
      </c>
      <c r="M3093">
        <v>3</v>
      </c>
      <c r="N3093" t="s">
        <v>928</v>
      </c>
      <c r="O3093" t="s">
        <v>50</v>
      </c>
      <c r="P3093">
        <v>0</v>
      </c>
      <c r="Q3093" t="s">
        <v>51</v>
      </c>
      <c r="R3093" t="s">
        <v>51</v>
      </c>
      <c r="S3093" t="s">
        <v>14738</v>
      </c>
      <c r="T3093">
        <v>36.777716721311606</v>
      </c>
      <c r="U3093">
        <v>57.67</v>
      </c>
      <c r="V3093" t="s">
        <v>15172</v>
      </c>
      <c r="W3093" t="s">
        <v>15172</v>
      </c>
      <c r="X3093" t="s">
        <v>13243</v>
      </c>
      <c r="Y3093" s="102">
        <v>45993.385736689816</v>
      </c>
    </row>
    <row r="3094" spans="1:25" x14ac:dyDescent="0.25">
      <c r="A3094">
        <v>4872</v>
      </c>
      <c r="B3094" t="s">
        <v>8826</v>
      </c>
      <c r="C3094" t="s">
        <v>8827</v>
      </c>
      <c r="D3094" t="s">
        <v>8810</v>
      </c>
      <c r="E3094" t="s">
        <v>1292</v>
      </c>
      <c r="F3094" t="s">
        <v>1471</v>
      </c>
      <c r="G3094" t="s">
        <v>8828</v>
      </c>
      <c r="H3094">
        <v>1951</v>
      </c>
      <c r="I3094" t="s">
        <v>15441</v>
      </c>
      <c r="J3094" t="s">
        <v>48</v>
      </c>
      <c r="K3094" t="s">
        <v>13254</v>
      </c>
      <c r="L3094">
        <v>3</v>
      </c>
      <c r="M3094">
        <v>2</v>
      </c>
      <c r="N3094" t="s">
        <v>73</v>
      </c>
      <c r="O3094" t="s">
        <v>50</v>
      </c>
      <c r="P3094">
        <v>0</v>
      </c>
      <c r="Q3094" t="s">
        <v>51</v>
      </c>
      <c r="R3094" t="s">
        <v>51</v>
      </c>
      <c r="S3094" t="s">
        <v>14738</v>
      </c>
      <c r="T3094">
        <v>39.526757595123676</v>
      </c>
      <c r="U3094">
        <v>109</v>
      </c>
      <c r="V3094" t="s">
        <v>15172</v>
      </c>
      <c r="W3094" t="s">
        <v>15172</v>
      </c>
      <c r="X3094" t="s">
        <v>13242</v>
      </c>
      <c r="Y3094" s="102">
        <v>45993.385736689816</v>
      </c>
    </row>
    <row r="3095" spans="1:25" x14ac:dyDescent="0.25">
      <c r="A3095">
        <v>4873</v>
      </c>
      <c r="B3095" t="s">
        <v>8829</v>
      </c>
      <c r="C3095" t="s">
        <v>8830</v>
      </c>
      <c r="D3095" t="s">
        <v>8831</v>
      </c>
      <c r="E3095" t="s">
        <v>1292</v>
      </c>
      <c r="F3095" t="s">
        <v>1471</v>
      </c>
      <c r="G3095" t="s">
        <v>8832</v>
      </c>
      <c r="H3095">
        <v>2012</v>
      </c>
      <c r="I3095" t="s">
        <v>15441</v>
      </c>
      <c r="J3095" t="s">
        <v>48</v>
      </c>
      <c r="K3095" t="s">
        <v>13251</v>
      </c>
      <c r="L3095">
        <v>0</v>
      </c>
      <c r="M3095">
        <v>3</v>
      </c>
      <c r="N3095" t="s">
        <v>64</v>
      </c>
      <c r="O3095" t="s">
        <v>65</v>
      </c>
      <c r="P3095">
        <v>0</v>
      </c>
      <c r="Q3095" t="s">
        <v>51</v>
      </c>
      <c r="R3095" t="s">
        <v>51</v>
      </c>
      <c r="S3095" t="s">
        <v>14740</v>
      </c>
      <c r="T3095">
        <v>0.40190668062887808</v>
      </c>
      <c r="U3095">
        <v>73.599999999999994</v>
      </c>
      <c r="V3095" t="s">
        <v>15481</v>
      </c>
      <c r="W3095" t="s">
        <v>15481</v>
      </c>
      <c r="X3095" t="s">
        <v>13243</v>
      </c>
      <c r="Y3095" s="102">
        <v>45993.385736689816</v>
      </c>
    </row>
    <row r="3096" spans="1:25" x14ac:dyDescent="0.25">
      <c r="A3096">
        <v>4874</v>
      </c>
      <c r="B3096" t="s">
        <v>8833</v>
      </c>
      <c r="C3096" t="s">
        <v>8834</v>
      </c>
      <c r="D3096" t="s">
        <v>8835</v>
      </c>
      <c r="E3096" t="s">
        <v>1292</v>
      </c>
      <c r="F3096" t="s">
        <v>1471</v>
      </c>
      <c r="G3096" t="s">
        <v>8836</v>
      </c>
      <c r="H3096">
        <v>1979</v>
      </c>
      <c r="I3096" t="s">
        <v>15440</v>
      </c>
      <c r="J3096" t="s">
        <v>48</v>
      </c>
      <c r="K3096" t="s">
        <v>13251</v>
      </c>
      <c r="L3096">
        <v>0</v>
      </c>
      <c r="M3096">
        <v>1</v>
      </c>
      <c r="N3096" t="s">
        <v>49</v>
      </c>
      <c r="O3096" t="s">
        <v>50</v>
      </c>
      <c r="P3096">
        <v>0</v>
      </c>
      <c r="Q3096" t="s">
        <v>51</v>
      </c>
      <c r="R3096" t="s">
        <v>51</v>
      </c>
      <c r="S3096" t="s">
        <v>13369</v>
      </c>
      <c r="T3096">
        <v>8.5729970637033883</v>
      </c>
      <c r="U3096">
        <v>101</v>
      </c>
      <c r="V3096" t="s">
        <v>15172</v>
      </c>
      <c r="W3096" t="s">
        <v>15172</v>
      </c>
      <c r="X3096" t="s">
        <v>13243</v>
      </c>
      <c r="Y3096" s="102">
        <v>45993.385736689816</v>
      </c>
    </row>
    <row r="3097" spans="1:25" x14ac:dyDescent="0.25">
      <c r="A3097">
        <v>4875</v>
      </c>
      <c r="B3097" t="s">
        <v>8837</v>
      </c>
      <c r="C3097" t="s">
        <v>8838</v>
      </c>
      <c r="D3097" t="s">
        <v>8835</v>
      </c>
      <c r="E3097" t="s">
        <v>1292</v>
      </c>
      <c r="F3097" t="s">
        <v>1471</v>
      </c>
      <c r="G3097" t="s">
        <v>8839</v>
      </c>
      <c r="H3097">
        <v>1926</v>
      </c>
      <c r="I3097" t="s">
        <v>15489</v>
      </c>
      <c r="J3097" t="s">
        <v>48</v>
      </c>
      <c r="K3097" t="s">
        <v>13254</v>
      </c>
      <c r="L3097">
        <v>8</v>
      </c>
      <c r="M3097">
        <v>3</v>
      </c>
      <c r="N3097" t="s">
        <v>59</v>
      </c>
      <c r="O3097" t="s">
        <v>50</v>
      </c>
      <c r="P3097">
        <v>0</v>
      </c>
      <c r="Q3097" t="s">
        <v>51</v>
      </c>
      <c r="R3097" t="s">
        <v>51</v>
      </c>
      <c r="S3097" t="s">
        <v>13369</v>
      </c>
      <c r="T3097">
        <v>8.868533685820033</v>
      </c>
      <c r="U3097">
        <v>55</v>
      </c>
      <c r="V3097" t="s">
        <v>15172</v>
      </c>
      <c r="W3097" t="s">
        <v>15172</v>
      </c>
      <c r="X3097" t="s">
        <v>13243</v>
      </c>
      <c r="Y3097" s="102">
        <v>45993.385736689816</v>
      </c>
    </row>
    <row r="3098" spans="1:25" x14ac:dyDescent="0.25">
      <c r="A3098">
        <v>4877</v>
      </c>
      <c r="B3098" t="s">
        <v>8840</v>
      </c>
      <c r="C3098" t="s">
        <v>8841</v>
      </c>
      <c r="D3098" t="s">
        <v>8842</v>
      </c>
      <c r="E3098" t="s">
        <v>1292</v>
      </c>
      <c r="F3098" t="s">
        <v>1471</v>
      </c>
      <c r="G3098" t="s">
        <v>8659</v>
      </c>
      <c r="H3098">
        <v>1959</v>
      </c>
      <c r="I3098" t="s">
        <v>15470</v>
      </c>
      <c r="J3098" t="s">
        <v>48</v>
      </c>
      <c r="K3098" t="s">
        <v>13256</v>
      </c>
      <c r="L3098">
        <v>0</v>
      </c>
      <c r="M3098">
        <v>3</v>
      </c>
      <c r="N3098" t="s">
        <v>64</v>
      </c>
      <c r="O3098" t="s">
        <v>479</v>
      </c>
      <c r="P3098">
        <v>0</v>
      </c>
      <c r="Q3098" t="s">
        <v>51</v>
      </c>
      <c r="R3098" t="s">
        <v>51</v>
      </c>
      <c r="S3098" t="s">
        <v>14741</v>
      </c>
      <c r="T3098">
        <v>3.9820880521820943</v>
      </c>
      <c r="U3098">
        <v>120</v>
      </c>
      <c r="V3098" t="s">
        <v>15481</v>
      </c>
      <c r="W3098" t="s">
        <v>15481</v>
      </c>
      <c r="X3098" t="s">
        <v>13243</v>
      </c>
      <c r="Y3098" s="102">
        <v>45993.385736689816</v>
      </c>
    </row>
    <row r="3099" spans="1:25" x14ac:dyDescent="0.25">
      <c r="A3099">
        <v>4878</v>
      </c>
      <c r="B3099" t="s">
        <v>8843</v>
      </c>
      <c r="C3099" t="s">
        <v>8844</v>
      </c>
      <c r="D3099" t="s">
        <v>8845</v>
      </c>
      <c r="E3099" t="s">
        <v>1292</v>
      </c>
      <c r="F3099" t="s">
        <v>1471</v>
      </c>
      <c r="G3099" t="s">
        <v>8846</v>
      </c>
      <c r="H3099">
        <v>1977</v>
      </c>
      <c r="I3099" t="s">
        <v>15450</v>
      </c>
      <c r="J3099" t="s">
        <v>2211</v>
      </c>
      <c r="K3099" t="s">
        <v>13251</v>
      </c>
      <c r="L3099">
        <v>0</v>
      </c>
      <c r="M3099">
        <v>1</v>
      </c>
      <c r="N3099" t="s">
        <v>49</v>
      </c>
      <c r="O3099" t="s">
        <v>479</v>
      </c>
      <c r="P3099">
        <v>0</v>
      </c>
      <c r="Q3099" t="s">
        <v>51</v>
      </c>
      <c r="R3099" t="s">
        <v>51</v>
      </c>
      <c r="S3099" t="s">
        <v>14742</v>
      </c>
      <c r="T3099">
        <v>0.52011451921254126</v>
      </c>
      <c r="U3099">
        <v>32</v>
      </c>
      <c r="V3099" t="s">
        <v>15481</v>
      </c>
      <c r="W3099" t="s">
        <v>15481</v>
      </c>
      <c r="X3099" t="s">
        <v>13243</v>
      </c>
      <c r="Y3099" s="102">
        <v>45993.385736689816</v>
      </c>
    </row>
    <row r="3100" spans="1:25" x14ac:dyDescent="0.25">
      <c r="A3100">
        <v>4879</v>
      </c>
      <c r="B3100" t="s">
        <v>14743</v>
      </c>
      <c r="C3100" t="s">
        <v>8847</v>
      </c>
      <c r="D3100" t="s">
        <v>8848</v>
      </c>
      <c r="E3100" t="s">
        <v>1292</v>
      </c>
      <c r="F3100" t="s">
        <v>1471</v>
      </c>
      <c r="G3100" t="s">
        <v>8846</v>
      </c>
      <c r="H3100">
        <v>2017</v>
      </c>
      <c r="I3100" t="s">
        <v>15440</v>
      </c>
      <c r="J3100" t="s">
        <v>2211</v>
      </c>
      <c r="K3100" t="s">
        <v>13256</v>
      </c>
      <c r="L3100">
        <v>0</v>
      </c>
      <c r="M3100">
        <v>1</v>
      </c>
      <c r="N3100" t="s">
        <v>49</v>
      </c>
      <c r="O3100" t="s">
        <v>479</v>
      </c>
      <c r="P3100">
        <v>0</v>
      </c>
      <c r="Q3100" t="s">
        <v>51</v>
      </c>
      <c r="R3100" t="s">
        <v>51</v>
      </c>
      <c r="S3100" t="s">
        <v>14744</v>
      </c>
      <c r="T3100">
        <v>0.96340622956244149</v>
      </c>
      <c r="U3100">
        <v>62.7</v>
      </c>
      <c r="V3100" t="s">
        <v>15481</v>
      </c>
      <c r="W3100" t="s">
        <v>15481</v>
      </c>
      <c r="X3100" t="s">
        <v>13243</v>
      </c>
      <c r="Y3100" s="102">
        <v>45993.385736689816</v>
      </c>
    </row>
    <row r="3101" spans="1:25" x14ac:dyDescent="0.25">
      <c r="A3101">
        <v>4882</v>
      </c>
      <c r="B3101" t="s">
        <v>8849</v>
      </c>
      <c r="C3101" t="s">
        <v>8850</v>
      </c>
      <c r="D3101" t="s">
        <v>3853</v>
      </c>
      <c r="E3101" t="s">
        <v>1292</v>
      </c>
      <c r="F3101" t="s">
        <v>1471</v>
      </c>
      <c r="G3101" t="s">
        <v>8851</v>
      </c>
      <c r="H3101">
        <v>1997</v>
      </c>
      <c r="I3101" t="s">
        <v>15440</v>
      </c>
      <c r="J3101" t="s">
        <v>928</v>
      </c>
      <c r="K3101" t="s">
        <v>13344</v>
      </c>
      <c r="L3101">
        <v>0.5</v>
      </c>
      <c r="M3101">
        <v>1</v>
      </c>
      <c r="N3101" t="s">
        <v>928</v>
      </c>
      <c r="O3101" t="s">
        <v>50</v>
      </c>
      <c r="P3101">
        <v>0</v>
      </c>
      <c r="Q3101" t="s">
        <v>51</v>
      </c>
      <c r="R3101" t="s">
        <v>51</v>
      </c>
      <c r="S3101" t="s">
        <v>14745</v>
      </c>
      <c r="T3101">
        <v>24.722206889305369</v>
      </c>
      <c r="U3101">
        <v>42</v>
      </c>
      <c r="V3101" t="s">
        <v>15481</v>
      </c>
      <c r="W3101" t="s">
        <v>15481</v>
      </c>
      <c r="X3101" t="s">
        <v>13243</v>
      </c>
      <c r="Y3101" s="102">
        <v>45993.385736689816</v>
      </c>
    </row>
    <row r="3102" spans="1:25" x14ac:dyDescent="0.25">
      <c r="A3102">
        <v>4883</v>
      </c>
      <c r="B3102" t="s">
        <v>8852</v>
      </c>
      <c r="C3102" t="s">
        <v>8853</v>
      </c>
      <c r="D3102" t="s">
        <v>3853</v>
      </c>
      <c r="E3102" t="s">
        <v>1292</v>
      </c>
      <c r="F3102" t="s">
        <v>1471</v>
      </c>
      <c r="G3102" t="s">
        <v>8854</v>
      </c>
      <c r="H3102">
        <v>1997</v>
      </c>
      <c r="I3102" t="s">
        <v>15440</v>
      </c>
      <c r="J3102" t="s">
        <v>928</v>
      </c>
      <c r="K3102" t="s">
        <v>13344</v>
      </c>
      <c r="L3102">
        <v>0.5</v>
      </c>
      <c r="M3102">
        <v>1</v>
      </c>
      <c r="N3102" t="s">
        <v>928</v>
      </c>
      <c r="O3102" t="s">
        <v>50</v>
      </c>
      <c r="P3102">
        <v>0</v>
      </c>
      <c r="Q3102" t="s">
        <v>51</v>
      </c>
      <c r="R3102" t="s">
        <v>51</v>
      </c>
      <c r="S3102" t="s">
        <v>14745</v>
      </c>
      <c r="T3102">
        <v>20.000447162841759</v>
      </c>
      <c r="U3102">
        <v>41.7</v>
      </c>
      <c r="V3102" t="s">
        <v>15481</v>
      </c>
      <c r="W3102" t="s">
        <v>15481</v>
      </c>
      <c r="X3102" t="s">
        <v>13243</v>
      </c>
      <c r="Y3102" s="102">
        <v>45993.385736689816</v>
      </c>
    </row>
    <row r="3103" spans="1:25" x14ac:dyDescent="0.25">
      <c r="A3103">
        <v>4884</v>
      </c>
      <c r="B3103" t="s">
        <v>16152</v>
      </c>
      <c r="C3103" t="s">
        <v>16153</v>
      </c>
      <c r="D3103" t="s">
        <v>16154</v>
      </c>
      <c r="E3103" t="s">
        <v>1292</v>
      </c>
      <c r="F3103" t="s">
        <v>1471</v>
      </c>
      <c r="G3103" t="s">
        <v>16155</v>
      </c>
      <c r="H3103">
        <v>2025</v>
      </c>
      <c r="I3103" t="s">
        <v>15450</v>
      </c>
      <c r="J3103" t="s">
        <v>51</v>
      </c>
      <c r="K3103" t="s">
        <v>15442</v>
      </c>
      <c r="L3103">
        <v>24</v>
      </c>
      <c r="M3103">
        <v>1</v>
      </c>
      <c r="N3103" t="s">
        <v>59</v>
      </c>
      <c r="O3103" t="s">
        <v>116</v>
      </c>
      <c r="P3103">
        <v>0</v>
      </c>
      <c r="Q3103" t="s">
        <v>51</v>
      </c>
      <c r="R3103" t="s">
        <v>51</v>
      </c>
      <c r="S3103" t="s">
        <v>14745</v>
      </c>
      <c r="T3103">
        <v>8.245172377751004</v>
      </c>
      <c r="U3103">
        <v>30.5</v>
      </c>
      <c r="V3103" t="s">
        <v>15481</v>
      </c>
      <c r="W3103" t="s">
        <v>15481</v>
      </c>
      <c r="X3103" t="s">
        <v>13243</v>
      </c>
      <c r="Y3103" s="102">
        <v>45993.385736689816</v>
      </c>
    </row>
    <row r="3104" spans="1:25" x14ac:dyDescent="0.25">
      <c r="A3104">
        <v>4885</v>
      </c>
      <c r="B3104" t="s">
        <v>8856</v>
      </c>
      <c r="C3104" t="s">
        <v>8857</v>
      </c>
      <c r="D3104" t="s">
        <v>8855</v>
      </c>
      <c r="E3104" t="s">
        <v>1292</v>
      </c>
      <c r="F3104" t="s">
        <v>1471</v>
      </c>
      <c r="G3104" t="s">
        <v>8858</v>
      </c>
      <c r="H3104">
        <v>1997</v>
      </c>
      <c r="I3104" t="s">
        <v>15440</v>
      </c>
      <c r="J3104" t="s">
        <v>928</v>
      </c>
      <c r="K3104" t="s">
        <v>13344</v>
      </c>
      <c r="L3104">
        <v>0.5</v>
      </c>
      <c r="M3104">
        <v>1</v>
      </c>
      <c r="N3104" t="s">
        <v>928</v>
      </c>
      <c r="O3104" t="s">
        <v>50</v>
      </c>
      <c r="P3104">
        <v>0</v>
      </c>
      <c r="Q3104" t="s">
        <v>51</v>
      </c>
      <c r="R3104" t="s">
        <v>51</v>
      </c>
      <c r="S3104" t="s">
        <v>14745</v>
      </c>
      <c r="T3104">
        <v>4.5389009274150487</v>
      </c>
      <c r="U3104">
        <v>41.7</v>
      </c>
      <c r="V3104" t="s">
        <v>15481</v>
      </c>
      <c r="W3104" t="s">
        <v>15481</v>
      </c>
      <c r="X3104" t="s">
        <v>13243</v>
      </c>
      <c r="Y3104" s="102">
        <v>45993.385736689816</v>
      </c>
    </row>
    <row r="3105" spans="1:25" x14ac:dyDescent="0.25">
      <c r="A3105">
        <v>4887</v>
      </c>
      <c r="B3105" t="s">
        <v>8859</v>
      </c>
      <c r="C3105" t="s">
        <v>8860</v>
      </c>
      <c r="D3105" t="s">
        <v>8861</v>
      </c>
      <c r="E3105" t="s">
        <v>1292</v>
      </c>
      <c r="F3105" t="s">
        <v>1471</v>
      </c>
      <c r="G3105" t="s">
        <v>8862</v>
      </c>
      <c r="H3105">
        <v>2012</v>
      </c>
      <c r="I3105" t="s">
        <v>15440</v>
      </c>
      <c r="J3105" t="s">
        <v>2211</v>
      </c>
      <c r="K3105" t="s">
        <v>13256</v>
      </c>
      <c r="L3105">
        <v>0</v>
      </c>
      <c r="M3105">
        <v>1</v>
      </c>
      <c r="N3105" t="s">
        <v>49</v>
      </c>
      <c r="O3105" t="s">
        <v>479</v>
      </c>
      <c r="P3105">
        <v>0</v>
      </c>
      <c r="Q3105" t="s">
        <v>51</v>
      </c>
      <c r="R3105" t="s">
        <v>51</v>
      </c>
      <c r="S3105" t="s">
        <v>14746</v>
      </c>
      <c r="T3105">
        <v>4.5235915151757524</v>
      </c>
      <c r="U3105">
        <v>64.2</v>
      </c>
      <c r="V3105" t="s">
        <v>15481</v>
      </c>
      <c r="W3105" t="s">
        <v>15481</v>
      </c>
      <c r="X3105" t="s">
        <v>13243</v>
      </c>
      <c r="Y3105" s="102">
        <v>45993.385736689816</v>
      </c>
    </row>
    <row r="3106" spans="1:25" x14ac:dyDescent="0.25">
      <c r="A3106">
        <v>4888</v>
      </c>
      <c r="B3106" t="s">
        <v>8863</v>
      </c>
      <c r="C3106" t="s">
        <v>8864</v>
      </c>
      <c r="D3106" t="s">
        <v>1521</v>
      </c>
      <c r="E3106" t="s">
        <v>1292</v>
      </c>
      <c r="F3106" t="s">
        <v>1471</v>
      </c>
      <c r="G3106" t="s">
        <v>8865</v>
      </c>
      <c r="H3106">
        <v>1994</v>
      </c>
      <c r="I3106" t="s">
        <v>15440</v>
      </c>
      <c r="J3106" t="s">
        <v>2211</v>
      </c>
      <c r="K3106" t="s">
        <v>13254</v>
      </c>
      <c r="L3106">
        <v>6</v>
      </c>
      <c r="M3106">
        <v>1</v>
      </c>
      <c r="N3106" t="s">
        <v>49</v>
      </c>
      <c r="O3106" t="s">
        <v>479</v>
      </c>
      <c r="P3106">
        <v>0</v>
      </c>
      <c r="Q3106" t="s">
        <v>51</v>
      </c>
      <c r="R3106" t="s">
        <v>51</v>
      </c>
      <c r="S3106" t="s">
        <v>14747</v>
      </c>
      <c r="T3106">
        <v>1.4294597076794535</v>
      </c>
      <c r="U3106">
        <v>32</v>
      </c>
      <c r="V3106" t="s">
        <v>15481</v>
      </c>
      <c r="W3106" t="s">
        <v>15481</v>
      </c>
      <c r="X3106" t="s">
        <v>13242</v>
      </c>
      <c r="Y3106" s="102">
        <v>45993.385736689816</v>
      </c>
    </row>
    <row r="3107" spans="1:25" x14ac:dyDescent="0.25">
      <c r="A3107">
        <v>4890</v>
      </c>
      <c r="B3107" t="s">
        <v>8866</v>
      </c>
      <c r="C3107" t="s">
        <v>8867</v>
      </c>
      <c r="D3107" t="s">
        <v>8868</v>
      </c>
      <c r="E3107" t="s">
        <v>1292</v>
      </c>
      <c r="F3107" t="s">
        <v>1471</v>
      </c>
      <c r="G3107" t="s">
        <v>8869</v>
      </c>
      <c r="H3107">
        <v>1967</v>
      </c>
      <c r="I3107" t="s">
        <v>15440</v>
      </c>
      <c r="J3107" t="s">
        <v>48</v>
      </c>
      <c r="K3107" t="s">
        <v>13251</v>
      </c>
      <c r="L3107">
        <v>0</v>
      </c>
      <c r="M3107">
        <v>4</v>
      </c>
      <c r="N3107" t="s">
        <v>49</v>
      </c>
      <c r="O3107" t="s">
        <v>50</v>
      </c>
      <c r="P3107">
        <v>0</v>
      </c>
      <c r="Q3107" t="s">
        <v>51</v>
      </c>
      <c r="R3107" t="s">
        <v>51</v>
      </c>
      <c r="S3107" t="s">
        <v>13289</v>
      </c>
      <c r="T3107">
        <v>0.32123340971896697</v>
      </c>
      <c r="U3107">
        <v>234.5</v>
      </c>
      <c r="V3107" t="s">
        <v>15172</v>
      </c>
      <c r="W3107" t="s">
        <v>15172</v>
      </c>
      <c r="X3107" t="s">
        <v>13243</v>
      </c>
      <c r="Y3107" s="102">
        <v>45993.385736689816</v>
      </c>
    </row>
    <row r="3108" spans="1:25" x14ac:dyDescent="0.25">
      <c r="A3108">
        <v>4891</v>
      </c>
      <c r="B3108" t="s">
        <v>8870</v>
      </c>
      <c r="C3108" t="s">
        <v>8871</v>
      </c>
      <c r="D3108" t="s">
        <v>8872</v>
      </c>
      <c r="E3108" t="s">
        <v>45</v>
      </c>
      <c r="F3108" t="s">
        <v>46</v>
      </c>
      <c r="G3108" t="s">
        <v>8873</v>
      </c>
      <c r="H3108">
        <v>2010</v>
      </c>
      <c r="I3108" t="s">
        <v>15440</v>
      </c>
      <c r="J3108" t="s">
        <v>2211</v>
      </c>
      <c r="K3108" t="s">
        <v>13254</v>
      </c>
      <c r="L3108">
        <v>2</v>
      </c>
      <c r="M3108">
        <v>1</v>
      </c>
      <c r="N3108" t="s">
        <v>49</v>
      </c>
      <c r="O3108" t="s">
        <v>479</v>
      </c>
      <c r="P3108">
        <v>0</v>
      </c>
      <c r="Q3108" t="s">
        <v>51</v>
      </c>
      <c r="R3108" t="s">
        <v>51</v>
      </c>
      <c r="S3108" t="s">
        <v>13274</v>
      </c>
      <c r="T3108">
        <v>0.54578682661553035</v>
      </c>
      <c r="U3108">
        <v>46</v>
      </c>
      <c r="V3108" t="s">
        <v>15481</v>
      </c>
      <c r="W3108" t="s">
        <v>15481</v>
      </c>
      <c r="X3108" t="s">
        <v>13242</v>
      </c>
      <c r="Y3108" s="102">
        <v>45993.385736689816</v>
      </c>
    </row>
    <row r="3109" spans="1:25" x14ac:dyDescent="0.25">
      <c r="A3109">
        <v>4892</v>
      </c>
      <c r="B3109" t="s">
        <v>8874</v>
      </c>
      <c r="C3109" t="s">
        <v>8875</v>
      </c>
      <c r="D3109" t="s">
        <v>8876</v>
      </c>
      <c r="E3109" t="s">
        <v>45</v>
      </c>
      <c r="F3109" t="s">
        <v>46</v>
      </c>
      <c r="G3109" t="s">
        <v>8877</v>
      </c>
      <c r="H3109">
        <v>2010</v>
      </c>
      <c r="I3109" t="s">
        <v>15440</v>
      </c>
      <c r="J3109" t="s">
        <v>260</v>
      </c>
      <c r="K3109" t="s">
        <v>13254</v>
      </c>
      <c r="L3109">
        <v>2</v>
      </c>
      <c r="M3109">
        <v>1</v>
      </c>
      <c r="N3109" t="s">
        <v>49</v>
      </c>
      <c r="O3109" t="s">
        <v>479</v>
      </c>
      <c r="P3109">
        <v>0</v>
      </c>
      <c r="Q3109" t="s">
        <v>51</v>
      </c>
      <c r="R3109" t="s">
        <v>51</v>
      </c>
      <c r="S3109" t="s">
        <v>13274</v>
      </c>
      <c r="T3109">
        <v>0.25461643791841043</v>
      </c>
      <c r="U3109">
        <v>46</v>
      </c>
      <c r="V3109" t="s">
        <v>15481</v>
      </c>
      <c r="W3109" t="s">
        <v>15481</v>
      </c>
      <c r="X3109" t="s">
        <v>13242</v>
      </c>
      <c r="Y3109" s="102">
        <v>45993.385736689816</v>
      </c>
    </row>
    <row r="3110" spans="1:25" x14ac:dyDescent="0.25">
      <c r="A3110">
        <v>4894</v>
      </c>
      <c r="B3110" t="s">
        <v>8878</v>
      </c>
      <c r="C3110" t="s">
        <v>8879</v>
      </c>
      <c r="D3110" t="s">
        <v>8880</v>
      </c>
      <c r="E3110" t="s">
        <v>1292</v>
      </c>
      <c r="F3110" t="s">
        <v>2790</v>
      </c>
      <c r="G3110" t="s">
        <v>8881</v>
      </c>
      <c r="H3110">
        <v>2012</v>
      </c>
      <c r="I3110" t="s">
        <v>15440</v>
      </c>
      <c r="J3110" t="s">
        <v>2211</v>
      </c>
      <c r="K3110" t="s">
        <v>13256</v>
      </c>
      <c r="L3110">
        <v>0</v>
      </c>
      <c r="M3110">
        <v>1</v>
      </c>
      <c r="N3110" t="s">
        <v>49</v>
      </c>
      <c r="O3110" t="s">
        <v>263</v>
      </c>
      <c r="P3110">
        <v>0</v>
      </c>
      <c r="Q3110" t="s">
        <v>51</v>
      </c>
      <c r="R3110" t="s">
        <v>51</v>
      </c>
      <c r="S3110" t="s">
        <v>14748</v>
      </c>
      <c r="T3110">
        <v>2.8291736083568764E-2</v>
      </c>
      <c r="U3110">
        <v>62</v>
      </c>
      <c r="V3110" t="s">
        <v>15481</v>
      </c>
      <c r="W3110" t="s">
        <v>15481</v>
      </c>
      <c r="X3110" t="s">
        <v>13243</v>
      </c>
      <c r="Y3110" s="102">
        <v>45993.385736689816</v>
      </c>
    </row>
    <row r="3111" spans="1:25" x14ac:dyDescent="0.25">
      <c r="A3111">
        <v>4895</v>
      </c>
      <c r="B3111" t="s">
        <v>8882</v>
      </c>
      <c r="C3111" t="s">
        <v>8883</v>
      </c>
      <c r="D3111" t="s">
        <v>3114</v>
      </c>
      <c r="E3111" t="s">
        <v>1820</v>
      </c>
      <c r="F3111" t="s">
        <v>2935</v>
      </c>
      <c r="G3111" t="s">
        <v>8884</v>
      </c>
      <c r="H3111">
        <v>1938</v>
      </c>
      <c r="I3111" t="s">
        <v>15450</v>
      </c>
      <c r="J3111" t="s">
        <v>928</v>
      </c>
      <c r="K3111" t="s">
        <v>13344</v>
      </c>
      <c r="L3111">
        <v>1</v>
      </c>
      <c r="M3111">
        <v>1</v>
      </c>
      <c r="N3111" t="s">
        <v>928</v>
      </c>
      <c r="O3111" t="s">
        <v>50</v>
      </c>
      <c r="P3111">
        <v>0</v>
      </c>
      <c r="Q3111" t="s">
        <v>51</v>
      </c>
      <c r="R3111" t="s">
        <v>51</v>
      </c>
      <c r="S3111" t="s">
        <v>14749</v>
      </c>
      <c r="T3111">
        <v>43.282007964476733</v>
      </c>
      <c r="U3111">
        <v>22.7</v>
      </c>
      <c r="V3111" t="s">
        <v>15481</v>
      </c>
      <c r="W3111" t="s">
        <v>15481</v>
      </c>
      <c r="X3111" t="s">
        <v>13243</v>
      </c>
      <c r="Y3111" s="102">
        <v>45993.385736689816</v>
      </c>
    </row>
    <row r="3112" spans="1:25" x14ac:dyDescent="0.25">
      <c r="A3112">
        <v>4896</v>
      </c>
      <c r="B3112" t="s">
        <v>8885</v>
      </c>
      <c r="C3112" t="s">
        <v>8886</v>
      </c>
      <c r="D3112" t="s">
        <v>8887</v>
      </c>
      <c r="E3112" t="s">
        <v>1820</v>
      </c>
      <c r="F3112" t="s">
        <v>2935</v>
      </c>
      <c r="G3112" t="s">
        <v>8888</v>
      </c>
      <c r="H3112">
        <v>1940</v>
      </c>
      <c r="I3112" t="s">
        <v>15489</v>
      </c>
      <c r="J3112" t="s">
        <v>928</v>
      </c>
      <c r="K3112" t="s">
        <v>13254</v>
      </c>
      <c r="L3112">
        <v>3</v>
      </c>
      <c r="M3112">
        <v>3</v>
      </c>
      <c r="N3112" t="s">
        <v>928</v>
      </c>
      <c r="O3112" t="s">
        <v>50</v>
      </c>
      <c r="P3112">
        <v>0</v>
      </c>
      <c r="Q3112" t="s">
        <v>51</v>
      </c>
      <c r="R3112" t="s">
        <v>51</v>
      </c>
      <c r="S3112" t="s">
        <v>14749</v>
      </c>
      <c r="T3112">
        <v>1.2165421479341262E-2</v>
      </c>
      <c r="U3112">
        <v>57.4</v>
      </c>
      <c r="V3112" t="s">
        <v>15481</v>
      </c>
      <c r="W3112" t="s">
        <v>15481</v>
      </c>
      <c r="X3112" t="s">
        <v>13243</v>
      </c>
      <c r="Y3112" s="102">
        <v>45993.385736689816</v>
      </c>
    </row>
    <row r="3113" spans="1:25" x14ac:dyDescent="0.25">
      <c r="A3113">
        <v>4897</v>
      </c>
      <c r="B3113" t="s">
        <v>8889</v>
      </c>
      <c r="C3113" t="s">
        <v>8890</v>
      </c>
      <c r="D3113" t="s">
        <v>8891</v>
      </c>
      <c r="E3113" t="s">
        <v>399</v>
      </c>
      <c r="F3113" t="s">
        <v>487</v>
      </c>
      <c r="G3113" t="s">
        <v>8892</v>
      </c>
      <c r="H3113">
        <v>2012</v>
      </c>
      <c r="I3113" t="s">
        <v>15441</v>
      </c>
      <c r="J3113" t="s">
        <v>2211</v>
      </c>
      <c r="K3113" t="s">
        <v>13251</v>
      </c>
      <c r="L3113">
        <v>0</v>
      </c>
      <c r="M3113">
        <v>3</v>
      </c>
      <c r="N3113" t="s">
        <v>165</v>
      </c>
      <c r="O3113" t="s">
        <v>8893</v>
      </c>
      <c r="P3113">
        <v>0</v>
      </c>
      <c r="Q3113" t="s">
        <v>51</v>
      </c>
      <c r="R3113" t="s">
        <v>51</v>
      </c>
      <c r="S3113" t="s">
        <v>14750</v>
      </c>
      <c r="T3113">
        <v>0.22256129056459276</v>
      </c>
      <c r="U3113">
        <v>153.19999999999999</v>
      </c>
      <c r="V3113" t="s">
        <v>15481</v>
      </c>
      <c r="W3113" t="s">
        <v>15481</v>
      </c>
      <c r="X3113" t="s">
        <v>13243</v>
      </c>
      <c r="Y3113" s="102">
        <v>45993.385736689816</v>
      </c>
    </row>
    <row r="3114" spans="1:25" x14ac:dyDescent="0.25">
      <c r="A3114">
        <v>4900</v>
      </c>
      <c r="B3114" t="s">
        <v>8894</v>
      </c>
      <c r="C3114" t="s">
        <v>8895</v>
      </c>
      <c r="D3114" t="s">
        <v>8896</v>
      </c>
      <c r="E3114" t="s">
        <v>1820</v>
      </c>
      <c r="F3114" t="s">
        <v>2043</v>
      </c>
      <c r="G3114" t="s">
        <v>8897</v>
      </c>
      <c r="H3114">
        <v>1981</v>
      </c>
      <c r="I3114" t="s">
        <v>15440</v>
      </c>
      <c r="J3114" t="s">
        <v>2211</v>
      </c>
      <c r="K3114" t="s">
        <v>13254</v>
      </c>
      <c r="L3114">
        <v>3</v>
      </c>
      <c r="M3114">
        <v>1</v>
      </c>
      <c r="N3114" t="s">
        <v>49</v>
      </c>
      <c r="O3114" t="s">
        <v>2759</v>
      </c>
      <c r="P3114">
        <v>0</v>
      </c>
      <c r="Q3114" t="s">
        <v>51</v>
      </c>
      <c r="R3114" t="s">
        <v>51</v>
      </c>
      <c r="S3114" t="s">
        <v>14751</v>
      </c>
      <c r="T3114">
        <v>0.35820018725684133</v>
      </c>
      <c r="U3114">
        <v>46</v>
      </c>
      <c r="V3114" t="s">
        <v>15481</v>
      </c>
      <c r="W3114" t="s">
        <v>15481</v>
      </c>
      <c r="X3114" t="s">
        <v>13243</v>
      </c>
      <c r="Y3114" s="102">
        <v>45993.385736689816</v>
      </c>
    </row>
    <row r="3115" spans="1:25" x14ac:dyDescent="0.25">
      <c r="A3115">
        <v>4901</v>
      </c>
      <c r="B3115" t="s">
        <v>8898</v>
      </c>
      <c r="C3115" t="s">
        <v>8899</v>
      </c>
      <c r="D3115" t="s">
        <v>8900</v>
      </c>
      <c r="E3115" t="s">
        <v>1820</v>
      </c>
      <c r="F3115" t="s">
        <v>2043</v>
      </c>
      <c r="G3115" t="s">
        <v>8901</v>
      </c>
      <c r="H3115">
        <v>1965</v>
      </c>
      <c r="I3115" t="s">
        <v>15440</v>
      </c>
      <c r="J3115" t="s">
        <v>51</v>
      </c>
      <c r="K3115" t="s">
        <v>15442</v>
      </c>
      <c r="L3115">
        <v>0</v>
      </c>
      <c r="M3115">
        <v>2</v>
      </c>
      <c r="N3115" t="s">
        <v>59</v>
      </c>
      <c r="O3115" t="s">
        <v>116</v>
      </c>
      <c r="P3115">
        <v>0</v>
      </c>
      <c r="Q3115" t="s">
        <v>51</v>
      </c>
      <c r="R3115" t="s">
        <v>51</v>
      </c>
      <c r="S3115" t="s">
        <v>14752</v>
      </c>
      <c r="T3115">
        <v>0.81935896776477868</v>
      </c>
      <c r="U3115">
        <v>33.07</v>
      </c>
      <c r="V3115" t="s">
        <v>15550</v>
      </c>
      <c r="W3115" t="s">
        <v>15550</v>
      </c>
      <c r="X3115" t="s">
        <v>13242</v>
      </c>
      <c r="Y3115" s="102">
        <v>45993.385736689816</v>
      </c>
    </row>
    <row r="3116" spans="1:25" x14ac:dyDescent="0.25">
      <c r="A3116">
        <v>4902</v>
      </c>
      <c r="B3116" t="s">
        <v>8902</v>
      </c>
      <c r="C3116" t="s">
        <v>8903</v>
      </c>
      <c r="D3116" t="s">
        <v>8904</v>
      </c>
      <c r="E3116" t="s">
        <v>1820</v>
      </c>
      <c r="F3116" t="s">
        <v>2043</v>
      </c>
      <c r="G3116" t="s">
        <v>8905</v>
      </c>
      <c r="H3116">
        <v>1965</v>
      </c>
      <c r="I3116" t="s">
        <v>15440</v>
      </c>
      <c r="J3116" t="s">
        <v>51</v>
      </c>
      <c r="K3116" t="s">
        <v>15442</v>
      </c>
      <c r="L3116">
        <v>0</v>
      </c>
      <c r="M3116">
        <v>2</v>
      </c>
      <c r="N3116" t="s">
        <v>59</v>
      </c>
      <c r="O3116" t="s">
        <v>116</v>
      </c>
      <c r="P3116">
        <v>0</v>
      </c>
      <c r="Q3116" t="s">
        <v>51</v>
      </c>
      <c r="R3116" t="s">
        <v>51</v>
      </c>
      <c r="S3116" t="s">
        <v>13418</v>
      </c>
      <c r="T3116">
        <v>1.3665135649337841</v>
      </c>
      <c r="U3116">
        <v>31.97</v>
      </c>
      <c r="V3116" t="s">
        <v>15550</v>
      </c>
      <c r="W3116" t="s">
        <v>15550</v>
      </c>
      <c r="X3116" t="s">
        <v>13242</v>
      </c>
      <c r="Y3116" s="102">
        <v>45993.385736689816</v>
      </c>
    </row>
    <row r="3117" spans="1:25" x14ac:dyDescent="0.25">
      <c r="A3117">
        <v>4903</v>
      </c>
      <c r="B3117" t="s">
        <v>8906</v>
      </c>
      <c r="C3117" t="s">
        <v>8907</v>
      </c>
      <c r="D3117" t="s">
        <v>8908</v>
      </c>
      <c r="E3117" t="s">
        <v>1820</v>
      </c>
      <c r="F3117" t="s">
        <v>2043</v>
      </c>
      <c r="G3117" t="s">
        <v>8909</v>
      </c>
      <c r="H3117">
        <v>1965</v>
      </c>
      <c r="I3117" t="s">
        <v>15440</v>
      </c>
      <c r="J3117" t="s">
        <v>51</v>
      </c>
      <c r="K3117" t="s">
        <v>15442</v>
      </c>
      <c r="L3117">
        <v>0</v>
      </c>
      <c r="M3117">
        <v>1</v>
      </c>
      <c r="N3117" t="s">
        <v>59</v>
      </c>
      <c r="O3117" t="s">
        <v>116</v>
      </c>
      <c r="P3117">
        <v>0</v>
      </c>
      <c r="Q3117" t="s">
        <v>51</v>
      </c>
      <c r="R3117" t="s">
        <v>51</v>
      </c>
      <c r="S3117" t="s">
        <v>14752</v>
      </c>
      <c r="T3117">
        <v>0.51404953992983748</v>
      </c>
      <c r="U3117">
        <v>29.5</v>
      </c>
      <c r="V3117" t="s">
        <v>15550</v>
      </c>
      <c r="W3117" t="s">
        <v>15550</v>
      </c>
      <c r="X3117" t="s">
        <v>13243</v>
      </c>
      <c r="Y3117" s="102">
        <v>45993.385736689816</v>
      </c>
    </row>
    <row r="3118" spans="1:25" x14ac:dyDescent="0.25">
      <c r="A3118">
        <v>4904</v>
      </c>
      <c r="B3118" t="s">
        <v>8910</v>
      </c>
      <c r="C3118" t="s">
        <v>8911</v>
      </c>
      <c r="D3118" t="s">
        <v>8912</v>
      </c>
      <c r="E3118" t="s">
        <v>1820</v>
      </c>
      <c r="F3118" t="s">
        <v>2043</v>
      </c>
      <c r="G3118" t="s">
        <v>8913</v>
      </c>
      <c r="H3118">
        <v>1965</v>
      </c>
      <c r="I3118" t="s">
        <v>15440</v>
      </c>
      <c r="J3118" t="s">
        <v>51</v>
      </c>
      <c r="K3118" t="s">
        <v>15442</v>
      </c>
      <c r="L3118">
        <v>0</v>
      </c>
      <c r="M3118">
        <v>1</v>
      </c>
      <c r="N3118" t="s">
        <v>59</v>
      </c>
      <c r="O3118" t="s">
        <v>116</v>
      </c>
      <c r="P3118">
        <v>0</v>
      </c>
      <c r="Q3118" t="s">
        <v>51</v>
      </c>
      <c r="R3118" t="s">
        <v>51</v>
      </c>
      <c r="S3118" t="s">
        <v>14753</v>
      </c>
      <c r="T3118">
        <v>0.14991435833213865</v>
      </c>
      <c r="U3118">
        <v>29.7</v>
      </c>
      <c r="V3118" t="s">
        <v>15550</v>
      </c>
      <c r="W3118" t="s">
        <v>15550</v>
      </c>
      <c r="X3118" t="s">
        <v>13243</v>
      </c>
      <c r="Y3118" s="102">
        <v>45993.385736689816</v>
      </c>
    </row>
    <row r="3119" spans="1:25" x14ac:dyDescent="0.25">
      <c r="A3119">
        <v>4905</v>
      </c>
      <c r="B3119" t="s">
        <v>8914</v>
      </c>
      <c r="C3119" t="s">
        <v>8915</v>
      </c>
      <c r="D3119" t="s">
        <v>8916</v>
      </c>
      <c r="E3119" t="s">
        <v>1820</v>
      </c>
      <c r="F3119" t="s">
        <v>2043</v>
      </c>
      <c r="G3119" t="s">
        <v>8917</v>
      </c>
      <c r="H3119">
        <v>1965</v>
      </c>
      <c r="I3119" t="s">
        <v>15440</v>
      </c>
      <c r="J3119" t="s">
        <v>51</v>
      </c>
      <c r="K3119" t="s">
        <v>15442</v>
      </c>
      <c r="L3119">
        <v>0</v>
      </c>
      <c r="M3119">
        <v>1</v>
      </c>
      <c r="N3119" t="s">
        <v>59</v>
      </c>
      <c r="O3119" t="s">
        <v>116</v>
      </c>
      <c r="P3119">
        <v>0</v>
      </c>
      <c r="Q3119" t="s">
        <v>51</v>
      </c>
      <c r="R3119" t="s">
        <v>51</v>
      </c>
      <c r="S3119" t="s">
        <v>14754</v>
      </c>
      <c r="T3119">
        <v>1.0249639238248656</v>
      </c>
      <c r="U3119">
        <v>29.5</v>
      </c>
      <c r="V3119" t="s">
        <v>15550</v>
      </c>
      <c r="W3119" t="s">
        <v>15550</v>
      </c>
      <c r="X3119" t="s">
        <v>13243</v>
      </c>
      <c r="Y3119" s="102">
        <v>45993.385736689816</v>
      </c>
    </row>
    <row r="3120" spans="1:25" x14ac:dyDescent="0.25">
      <c r="A3120">
        <v>4906</v>
      </c>
      <c r="B3120" t="s">
        <v>8918</v>
      </c>
      <c r="C3120" t="s">
        <v>8919</v>
      </c>
      <c r="D3120" t="s">
        <v>8920</v>
      </c>
      <c r="E3120" t="s">
        <v>45</v>
      </c>
      <c r="F3120" t="s">
        <v>1012</v>
      </c>
      <c r="G3120" t="s">
        <v>8921</v>
      </c>
      <c r="H3120">
        <v>1997</v>
      </c>
      <c r="I3120" t="s">
        <v>15440</v>
      </c>
      <c r="J3120" t="s">
        <v>2211</v>
      </c>
      <c r="K3120" t="s">
        <v>13256</v>
      </c>
      <c r="L3120">
        <v>0</v>
      </c>
      <c r="M3120">
        <v>2</v>
      </c>
      <c r="N3120" t="s">
        <v>2396</v>
      </c>
      <c r="O3120" t="s">
        <v>479</v>
      </c>
      <c r="P3120">
        <v>0</v>
      </c>
      <c r="Q3120" t="s">
        <v>51</v>
      </c>
      <c r="R3120" t="s">
        <v>51</v>
      </c>
      <c r="S3120" t="s">
        <v>14755</v>
      </c>
      <c r="T3120">
        <v>5.3392022811650723E-2</v>
      </c>
      <c r="U3120">
        <v>61.3</v>
      </c>
      <c r="V3120" t="s">
        <v>15481</v>
      </c>
      <c r="W3120" t="s">
        <v>15481</v>
      </c>
      <c r="X3120" t="s">
        <v>13243</v>
      </c>
      <c r="Y3120" s="102">
        <v>45993.385736689816</v>
      </c>
    </row>
    <row r="3121" spans="1:25" x14ac:dyDescent="0.25">
      <c r="A3121">
        <v>4907</v>
      </c>
      <c r="B3121" t="s">
        <v>8922</v>
      </c>
      <c r="C3121" t="s">
        <v>8923</v>
      </c>
      <c r="D3121" t="s">
        <v>8924</v>
      </c>
      <c r="E3121" t="s">
        <v>45</v>
      </c>
      <c r="F3121" t="s">
        <v>1012</v>
      </c>
      <c r="G3121" t="s">
        <v>8925</v>
      </c>
      <c r="H3121">
        <v>1960</v>
      </c>
      <c r="I3121" t="s">
        <v>15450</v>
      </c>
      <c r="J3121" t="s">
        <v>928</v>
      </c>
      <c r="K3121" t="s">
        <v>13254</v>
      </c>
      <c r="L3121">
        <v>4</v>
      </c>
      <c r="M3121">
        <v>1</v>
      </c>
      <c r="N3121" t="s">
        <v>59</v>
      </c>
      <c r="O3121" t="s">
        <v>50</v>
      </c>
      <c r="P3121">
        <v>0</v>
      </c>
      <c r="Q3121" t="s">
        <v>51</v>
      </c>
      <c r="R3121" t="s">
        <v>51</v>
      </c>
      <c r="S3121" t="s">
        <v>14755</v>
      </c>
      <c r="T3121">
        <v>7.9561758838134225E-2</v>
      </c>
      <c r="U3121">
        <v>32.1</v>
      </c>
      <c r="V3121" t="s">
        <v>15481</v>
      </c>
      <c r="W3121" t="s">
        <v>15481</v>
      </c>
      <c r="X3121" t="s">
        <v>13243</v>
      </c>
      <c r="Y3121" s="102">
        <v>45993.385736689816</v>
      </c>
    </row>
    <row r="3122" spans="1:25" x14ac:dyDescent="0.25">
      <c r="A3122">
        <v>4908</v>
      </c>
      <c r="B3122" t="s">
        <v>8926</v>
      </c>
      <c r="C3122" t="s">
        <v>3938</v>
      </c>
      <c r="D3122" t="s">
        <v>8927</v>
      </c>
      <c r="E3122" t="s">
        <v>45</v>
      </c>
      <c r="F3122" t="s">
        <v>1012</v>
      </c>
      <c r="G3122" t="s">
        <v>8928</v>
      </c>
      <c r="H3122">
        <v>1960</v>
      </c>
      <c r="I3122" t="s">
        <v>15450</v>
      </c>
      <c r="J3122" t="s">
        <v>928</v>
      </c>
      <c r="K3122" t="s">
        <v>928</v>
      </c>
      <c r="L3122">
        <v>2.5</v>
      </c>
      <c r="M3122">
        <v>1</v>
      </c>
      <c r="N3122" t="s">
        <v>59</v>
      </c>
      <c r="O3122" t="s">
        <v>50</v>
      </c>
      <c r="P3122">
        <v>0</v>
      </c>
      <c r="Q3122" t="s">
        <v>51</v>
      </c>
      <c r="R3122" t="s">
        <v>51</v>
      </c>
      <c r="S3122" t="s">
        <v>14755</v>
      </c>
      <c r="T3122">
        <v>8.6394466433661193E-2</v>
      </c>
      <c r="U3122">
        <v>24</v>
      </c>
      <c r="V3122" t="s">
        <v>15481</v>
      </c>
      <c r="W3122" t="s">
        <v>15481</v>
      </c>
      <c r="X3122" t="s">
        <v>13243</v>
      </c>
      <c r="Y3122" s="102">
        <v>45993.385736689816</v>
      </c>
    </row>
    <row r="3123" spans="1:25" x14ac:dyDescent="0.25">
      <c r="A3123">
        <v>4909</v>
      </c>
      <c r="B3123" t="s">
        <v>8929</v>
      </c>
      <c r="C3123" t="s">
        <v>8930</v>
      </c>
      <c r="D3123" t="s">
        <v>8931</v>
      </c>
      <c r="E3123" t="s">
        <v>45</v>
      </c>
      <c r="F3123" t="s">
        <v>1012</v>
      </c>
      <c r="G3123" t="s">
        <v>8932</v>
      </c>
      <c r="H3123">
        <v>2001</v>
      </c>
      <c r="I3123" t="s">
        <v>15450</v>
      </c>
      <c r="J3123" t="s">
        <v>2218</v>
      </c>
      <c r="K3123" t="s">
        <v>13256</v>
      </c>
      <c r="L3123">
        <v>0</v>
      </c>
      <c r="M3123">
        <v>1</v>
      </c>
      <c r="N3123" t="s">
        <v>59</v>
      </c>
      <c r="O3123" t="s">
        <v>50</v>
      </c>
      <c r="P3123">
        <v>0</v>
      </c>
      <c r="Q3123" t="s">
        <v>51</v>
      </c>
      <c r="R3123" t="s">
        <v>51</v>
      </c>
      <c r="S3123" t="s">
        <v>14755</v>
      </c>
      <c r="T3123">
        <v>4.4802336479901568E-2</v>
      </c>
      <c r="U3123">
        <v>64.7</v>
      </c>
      <c r="V3123" t="s">
        <v>15481</v>
      </c>
      <c r="W3123" t="s">
        <v>15481</v>
      </c>
      <c r="X3123" t="s">
        <v>13243</v>
      </c>
      <c r="Y3123" s="102">
        <v>45993.385736689816</v>
      </c>
    </row>
    <row r="3124" spans="1:25" x14ac:dyDescent="0.25">
      <c r="A3124">
        <v>4910</v>
      </c>
      <c r="B3124" t="s">
        <v>15682</v>
      </c>
      <c r="C3124" t="s">
        <v>449</v>
      </c>
      <c r="D3124" t="s">
        <v>8933</v>
      </c>
      <c r="E3124" t="s">
        <v>1292</v>
      </c>
      <c r="F3124" t="s">
        <v>3806</v>
      </c>
      <c r="G3124" t="s">
        <v>8934</v>
      </c>
      <c r="H3124">
        <v>2022</v>
      </c>
      <c r="I3124" t="s">
        <v>15441</v>
      </c>
      <c r="J3124" t="s">
        <v>2179</v>
      </c>
      <c r="K3124" t="s">
        <v>13344</v>
      </c>
      <c r="L3124">
        <v>8</v>
      </c>
      <c r="M3124">
        <v>1</v>
      </c>
      <c r="N3124" t="s">
        <v>59</v>
      </c>
      <c r="O3124" t="s">
        <v>50</v>
      </c>
      <c r="P3124">
        <v>0</v>
      </c>
      <c r="Q3124" t="s">
        <v>51</v>
      </c>
      <c r="R3124" t="s">
        <v>51</v>
      </c>
      <c r="S3124" t="s">
        <v>14544</v>
      </c>
      <c r="T3124">
        <v>37.4313</v>
      </c>
      <c r="U3124">
        <v>59</v>
      </c>
      <c r="V3124" t="s">
        <v>15481</v>
      </c>
      <c r="W3124" t="s">
        <v>15481</v>
      </c>
      <c r="X3124" t="s">
        <v>13243</v>
      </c>
      <c r="Y3124" s="102">
        <v>45993.385736689816</v>
      </c>
    </row>
    <row r="3125" spans="1:25" x14ac:dyDescent="0.25">
      <c r="A3125">
        <v>4911</v>
      </c>
      <c r="B3125" t="s">
        <v>8935</v>
      </c>
      <c r="C3125" t="s">
        <v>8936</v>
      </c>
      <c r="D3125" t="s">
        <v>8937</v>
      </c>
      <c r="E3125" t="s">
        <v>1292</v>
      </c>
      <c r="F3125" t="s">
        <v>3806</v>
      </c>
      <c r="G3125" t="s">
        <v>8938</v>
      </c>
      <c r="H3125">
        <v>1973</v>
      </c>
      <c r="I3125" t="s">
        <v>15450</v>
      </c>
      <c r="J3125" t="s">
        <v>48</v>
      </c>
      <c r="K3125" t="s">
        <v>13251</v>
      </c>
      <c r="L3125">
        <v>0</v>
      </c>
      <c r="M3125">
        <v>1</v>
      </c>
      <c r="N3125" t="s">
        <v>59</v>
      </c>
      <c r="O3125" t="s">
        <v>50</v>
      </c>
      <c r="P3125">
        <v>0</v>
      </c>
      <c r="Q3125" t="s">
        <v>51</v>
      </c>
      <c r="R3125" t="s">
        <v>51</v>
      </c>
      <c r="S3125" t="s">
        <v>14756</v>
      </c>
      <c r="T3125">
        <v>0.10249902048141783</v>
      </c>
      <c r="U3125">
        <v>35</v>
      </c>
      <c r="V3125" t="s">
        <v>15550</v>
      </c>
      <c r="W3125" t="s">
        <v>15550</v>
      </c>
      <c r="X3125" t="s">
        <v>13243</v>
      </c>
      <c r="Y3125" s="102">
        <v>45993.385736689816</v>
      </c>
    </row>
    <row r="3126" spans="1:25" x14ac:dyDescent="0.25">
      <c r="A3126">
        <v>4912</v>
      </c>
      <c r="B3126" t="s">
        <v>8939</v>
      </c>
      <c r="C3126" t="s">
        <v>8940</v>
      </c>
      <c r="D3126" t="s">
        <v>8941</v>
      </c>
      <c r="E3126" t="s">
        <v>1292</v>
      </c>
      <c r="F3126" t="s">
        <v>3806</v>
      </c>
      <c r="G3126" t="s">
        <v>8942</v>
      </c>
      <c r="H3126">
        <v>1962</v>
      </c>
      <c r="I3126" t="s">
        <v>15440</v>
      </c>
      <c r="J3126" t="s">
        <v>2211</v>
      </c>
      <c r="K3126" t="s">
        <v>13254</v>
      </c>
      <c r="L3126">
        <v>2</v>
      </c>
      <c r="M3126">
        <v>2</v>
      </c>
      <c r="N3126" t="s">
        <v>49</v>
      </c>
      <c r="O3126" t="s">
        <v>65</v>
      </c>
      <c r="P3126">
        <v>0</v>
      </c>
      <c r="Q3126" t="s">
        <v>51</v>
      </c>
      <c r="R3126" t="s">
        <v>51</v>
      </c>
      <c r="S3126" t="s">
        <v>14757</v>
      </c>
      <c r="T3126">
        <v>0.89608034545200399</v>
      </c>
      <c r="U3126">
        <v>51</v>
      </c>
      <c r="V3126" t="s">
        <v>15550</v>
      </c>
      <c r="W3126" t="s">
        <v>15550</v>
      </c>
      <c r="X3126" t="s">
        <v>13243</v>
      </c>
      <c r="Y3126" s="102">
        <v>45993.385736689816</v>
      </c>
    </row>
    <row r="3127" spans="1:25" x14ac:dyDescent="0.25">
      <c r="A3127">
        <v>4913</v>
      </c>
      <c r="B3127" t="s">
        <v>8943</v>
      </c>
      <c r="C3127" t="s">
        <v>8944</v>
      </c>
      <c r="D3127" t="s">
        <v>8896</v>
      </c>
      <c r="E3127" t="s">
        <v>1292</v>
      </c>
      <c r="F3127" t="s">
        <v>3806</v>
      </c>
      <c r="G3127" t="s">
        <v>8945</v>
      </c>
      <c r="H3127">
        <v>1962</v>
      </c>
      <c r="I3127" t="s">
        <v>15440</v>
      </c>
      <c r="J3127" t="s">
        <v>2211</v>
      </c>
      <c r="K3127" t="s">
        <v>13256</v>
      </c>
      <c r="L3127">
        <v>0</v>
      </c>
      <c r="M3127">
        <v>1</v>
      </c>
      <c r="N3127" t="s">
        <v>49</v>
      </c>
      <c r="O3127" t="s">
        <v>65</v>
      </c>
      <c r="P3127">
        <v>0</v>
      </c>
      <c r="Q3127" t="s">
        <v>51</v>
      </c>
      <c r="R3127" t="s">
        <v>51</v>
      </c>
      <c r="S3127" t="s">
        <v>14756</v>
      </c>
      <c r="T3127">
        <v>0.12088888980531812</v>
      </c>
      <c r="U3127">
        <v>25</v>
      </c>
      <c r="V3127" t="s">
        <v>15550</v>
      </c>
      <c r="W3127" t="s">
        <v>15550</v>
      </c>
      <c r="X3127" t="s">
        <v>13243</v>
      </c>
      <c r="Y3127" s="102">
        <v>45993.385736689816</v>
      </c>
    </row>
    <row r="3128" spans="1:25" x14ac:dyDescent="0.25">
      <c r="A3128">
        <v>4914</v>
      </c>
      <c r="B3128" t="s">
        <v>8946</v>
      </c>
      <c r="C3128" t="s">
        <v>8947</v>
      </c>
      <c r="D3128" t="s">
        <v>8948</v>
      </c>
      <c r="E3128" t="s">
        <v>1292</v>
      </c>
      <c r="F3128" t="s">
        <v>3806</v>
      </c>
      <c r="G3128" t="s">
        <v>8949</v>
      </c>
      <c r="H3128">
        <v>1930</v>
      </c>
      <c r="I3128" t="s">
        <v>15450</v>
      </c>
      <c r="J3128" t="s">
        <v>48</v>
      </c>
      <c r="K3128" t="s">
        <v>13254</v>
      </c>
      <c r="L3128">
        <v>2</v>
      </c>
      <c r="M3128">
        <v>1</v>
      </c>
      <c r="N3128" t="s">
        <v>165</v>
      </c>
      <c r="O3128" t="s">
        <v>65</v>
      </c>
      <c r="P3128">
        <v>0</v>
      </c>
      <c r="Q3128" t="s">
        <v>51</v>
      </c>
      <c r="R3128" t="s">
        <v>51</v>
      </c>
      <c r="S3128" t="s">
        <v>14756</v>
      </c>
      <c r="T3128">
        <v>0.82954688030831225</v>
      </c>
      <c r="U3128">
        <v>26</v>
      </c>
      <c r="V3128" t="s">
        <v>15550</v>
      </c>
      <c r="W3128" t="s">
        <v>15550</v>
      </c>
      <c r="X3128" t="s">
        <v>13243</v>
      </c>
      <c r="Y3128" s="102">
        <v>45993.385736689816</v>
      </c>
    </row>
    <row r="3129" spans="1:25" x14ac:dyDescent="0.25">
      <c r="A3129">
        <v>4915</v>
      </c>
      <c r="B3129" t="s">
        <v>8950</v>
      </c>
      <c r="C3129" t="s">
        <v>8951</v>
      </c>
      <c r="D3129" t="s">
        <v>8952</v>
      </c>
      <c r="E3129" t="s">
        <v>1292</v>
      </c>
      <c r="F3129" t="s">
        <v>3806</v>
      </c>
      <c r="G3129" t="s">
        <v>8953</v>
      </c>
      <c r="H3129">
        <v>1930</v>
      </c>
      <c r="I3129" t="s">
        <v>15450</v>
      </c>
      <c r="J3129" t="s">
        <v>48</v>
      </c>
      <c r="K3129" t="s">
        <v>13254</v>
      </c>
      <c r="L3129">
        <v>2</v>
      </c>
      <c r="M3129">
        <v>1</v>
      </c>
      <c r="N3129" t="s">
        <v>165</v>
      </c>
      <c r="O3129" t="s">
        <v>6802</v>
      </c>
      <c r="P3129">
        <v>0</v>
      </c>
      <c r="Q3129" t="s">
        <v>51</v>
      </c>
      <c r="R3129" t="s">
        <v>51</v>
      </c>
      <c r="S3129" t="s">
        <v>14756</v>
      </c>
      <c r="T3129">
        <v>0.22675297934424476</v>
      </c>
      <c r="U3129">
        <v>26</v>
      </c>
      <c r="V3129" t="s">
        <v>15550</v>
      </c>
      <c r="W3129" t="s">
        <v>15550</v>
      </c>
      <c r="X3129" t="s">
        <v>13243</v>
      </c>
      <c r="Y3129" s="102">
        <v>45993.385736689816</v>
      </c>
    </row>
    <row r="3130" spans="1:25" x14ac:dyDescent="0.25">
      <c r="A3130">
        <v>4916</v>
      </c>
      <c r="B3130" t="s">
        <v>8954</v>
      </c>
      <c r="C3130" t="s">
        <v>8955</v>
      </c>
      <c r="D3130" t="s">
        <v>8956</v>
      </c>
      <c r="E3130" t="s">
        <v>1292</v>
      </c>
      <c r="F3130" t="s">
        <v>3806</v>
      </c>
      <c r="G3130" t="s">
        <v>8957</v>
      </c>
      <c r="H3130">
        <v>1940</v>
      </c>
      <c r="I3130" t="s">
        <v>15450</v>
      </c>
      <c r="J3130" t="s">
        <v>48</v>
      </c>
      <c r="K3130" t="s">
        <v>13254</v>
      </c>
      <c r="L3130">
        <v>3</v>
      </c>
      <c r="M3130">
        <v>1</v>
      </c>
      <c r="N3130" t="s">
        <v>165</v>
      </c>
      <c r="O3130" t="s">
        <v>65</v>
      </c>
      <c r="P3130">
        <v>0</v>
      </c>
      <c r="Q3130" t="s">
        <v>51</v>
      </c>
      <c r="R3130" t="s">
        <v>51</v>
      </c>
      <c r="S3130" t="s">
        <v>14756</v>
      </c>
      <c r="T3130">
        <v>0.34886918432783109</v>
      </c>
      <c r="U3130">
        <v>28</v>
      </c>
      <c r="V3130" t="s">
        <v>15550</v>
      </c>
      <c r="W3130" t="s">
        <v>15550</v>
      </c>
      <c r="X3130" t="s">
        <v>13243</v>
      </c>
      <c r="Y3130" s="102">
        <v>45993.385736689816</v>
      </c>
    </row>
    <row r="3131" spans="1:25" x14ac:dyDescent="0.25">
      <c r="A3131">
        <v>4917</v>
      </c>
      <c r="B3131" t="s">
        <v>8958</v>
      </c>
      <c r="C3131" t="s">
        <v>8959</v>
      </c>
      <c r="D3131" t="s">
        <v>8960</v>
      </c>
      <c r="E3131" t="s">
        <v>1292</v>
      </c>
      <c r="F3131" t="s">
        <v>3806</v>
      </c>
      <c r="G3131" t="s">
        <v>8961</v>
      </c>
      <c r="H3131">
        <v>1940</v>
      </c>
      <c r="I3131" t="s">
        <v>15450</v>
      </c>
      <c r="J3131" t="s">
        <v>48</v>
      </c>
      <c r="K3131" t="s">
        <v>13254</v>
      </c>
      <c r="L3131">
        <v>3</v>
      </c>
      <c r="M3131">
        <v>1</v>
      </c>
      <c r="N3131" t="s">
        <v>165</v>
      </c>
      <c r="O3131" t="s">
        <v>479</v>
      </c>
      <c r="P3131">
        <v>0</v>
      </c>
      <c r="Q3131" t="s">
        <v>51</v>
      </c>
      <c r="R3131" t="s">
        <v>51</v>
      </c>
      <c r="S3131" t="s">
        <v>14756</v>
      </c>
      <c r="T3131">
        <v>0.89657027132584299</v>
      </c>
      <c r="U3131">
        <v>32</v>
      </c>
      <c r="V3131" t="s">
        <v>15550</v>
      </c>
      <c r="W3131" t="s">
        <v>15550</v>
      </c>
      <c r="X3131" t="s">
        <v>13243</v>
      </c>
      <c r="Y3131" s="102">
        <v>45993.385736689816</v>
      </c>
    </row>
    <row r="3132" spans="1:25" x14ac:dyDescent="0.25">
      <c r="A3132">
        <v>4918</v>
      </c>
      <c r="B3132" t="s">
        <v>8962</v>
      </c>
      <c r="C3132" t="s">
        <v>8963</v>
      </c>
      <c r="D3132" t="s">
        <v>8964</v>
      </c>
      <c r="E3132" t="s">
        <v>1292</v>
      </c>
      <c r="F3132" t="s">
        <v>3806</v>
      </c>
      <c r="G3132" t="s">
        <v>8965</v>
      </c>
      <c r="H3132">
        <v>2006</v>
      </c>
      <c r="I3132" t="s">
        <v>15440</v>
      </c>
      <c r="J3132" t="s">
        <v>928</v>
      </c>
      <c r="K3132" t="s">
        <v>928</v>
      </c>
      <c r="L3132">
        <v>0</v>
      </c>
      <c r="M3132">
        <v>1</v>
      </c>
      <c r="N3132" t="s">
        <v>928</v>
      </c>
      <c r="O3132" t="s">
        <v>50</v>
      </c>
      <c r="P3132">
        <v>0</v>
      </c>
      <c r="Q3132" t="s">
        <v>51</v>
      </c>
      <c r="R3132" t="s">
        <v>51</v>
      </c>
      <c r="S3132" t="s">
        <v>14756</v>
      </c>
      <c r="T3132">
        <v>0.822760765015354</v>
      </c>
      <c r="U3132">
        <v>27.7</v>
      </c>
      <c r="V3132" t="s">
        <v>15550</v>
      </c>
      <c r="W3132" t="s">
        <v>15550</v>
      </c>
      <c r="X3132" t="s">
        <v>13243</v>
      </c>
      <c r="Y3132" s="102">
        <v>45993.385736689816</v>
      </c>
    </row>
    <row r="3133" spans="1:25" x14ac:dyDescent="0.25">
      <c r="A3133">
        <v>4919</v>
      </c>
      <c r="B3133" t="s">
        <v>8966</v>
      </c>
      <c r="C3133" t="s">
        <v>8967</v>
      </c>
      <c r="D3133" t="s">
        <v>8968</v>
      </c>
      <c r="E3133" t="s">
        <v>638</v>
      </c>
      <c r="F3133" t="s">
        <v>4077</v>
      </c>
      <c r="G3133" t="s">
        <v>8969</v>
      </c>
      <c r="H3133">
        <v>1991</v>
      </c>
      <c r="I3133" t="s">
        <v>15440</v>
      </c>
      <c r="J3133" t="s">
        <v>2211</v>
      </c>
      <c r="K3133" t="s">
        <v>13254</v>
      </c>
      <c r="L3133">
        <v>0.5</v>
      </c>
      <c r="M3133">
        <v>1</v>
      </c>
      <c r="N3133" t="s">
        <v>49</v>
      </c>
      <c r="O3133" t="s">
        <v>479</v>
      </c>
      <c r="P3133">
        <v>0</v>
      </c>
      <c r="Q3133" t="s">
        <v>51</v>
      </c>
      <c r="R3133" t="s">
        <v>51</v>
      </c>
      <c r="S3133" t="s">
        <v>14758</v>
      </c>
      <c r="T3133">
        <v>0.16068641371380329</v>
      </c>
      <c r="U3133">
        <v>58.17</v>
      </c>
      <c r="V3133" t="s">
        <v>15481</v>
      </c>
      <c r="W3133" t="s">
        <v>15481</v>
      </c>
      <c r="X3133" t="s">
        <v>13243</v>
      </c>
      <c r="Y3133" s="102">
        <v>45993.385736689816</v>
      </c>
    </row>
    <row r="3134" spans="1:25" x14ac:dyDescent="0.25">
      <c r="A3134">
        <v>4920</v>
      </c>
      <c r="B3134" t="s">
        <v>8970</v>
      </c>
      <c r="C3134" t="s">
        <v>8971</v>
      </c>
      <c r="D3134" t="s">
        <v>8972</v>
      </c>
      <c r="E3134" t="s">
        <v>638</v>
      </c>
      <c r="F3134" t="s">
        <v>4077</v>
      </c>
      <c r="G3134" t="s">
        <v>8973</v>
      </c>
      <c r="H3134">
        <v>1992</v>
      </c>
      <c r="I3134" t="s">
        <v>15440</v>
      </c>
      <c r="J3134" t="s">
        <v>2211</v>
      </c>
      <c r="K3134" t="s">
        <v>13256</v>
      </c>
      <c r="L3134">
        <v>0</v>
      </c>
      <c r="M3134">
        <v>1</v>
      </c>
      <c r="N3134" t="s">
        <v>49</v>
      </c>
      <c r="O3134" t="s">
        <v>479</v>
      </c>
      <c r="P3134">
        <v>0</v>
      </c>
      <c r="Q3134" t="s">
        <v>51</v>
      </c>
      <c r="R3134" t="s">
        <v>51</v>
      </c>
      <c r="S3134" t="s">
        <v>14758</v>
      </c>
      <c r="T3134">
        <v>2.1398644940419854E-2</v>
      </c>
      <c r="U3134">
        <v>94</v>
      </c>
      <c r="V3134" t="s">
        <v>15481</v>
      </c>
      <c r="W3134" t="s">
        <v>15481</v>
      </c>
      <c r="X3134" t="s">
        <v>13243</v>
      </c>
      <c r="Y3134" s="102">
        <v>45993.385736689816</v>
      </c>
    </row>
    <row r="3135" spans="1:25" x14ac:dyDescent="0.25">
      <c r="A3135">
        <v>4921</v>
      </c>
      <c r="B3135" t="s">
        <v>8974</v>
      </c>
      <c r="C3135" t="s">
        <v>8975</v>
      </c>
      <c r="D3135" t="s">
        <v>8976</v>
      </c>
      <c r="E3135" t="s">
        <v>638</v>
      </c>
      <c r="F3135" t="s">
        <v>4077</v>
      </c>
      <c r="G3135" t="s">
        <v>8977</v>
      </c>
      <c r="H3135">
        <v>1983</v>
      </c>
      <c r="I3135" t="s">
        <v>15440</v>
      </c>
      <c r="J3135" t="s">
        <v>2211</v>
      </c>
      <c r="K3135" t="s">
        <v>13256</v>
      </c>
      <c r="L3135">
        <v>0</v>
      </c>
      <c r="M3135">
        <v>1</v>
      </c>
      <c r="N3135" t="s">
        <v>49</v>
      </c>
      <c r="O3135" t="s">
        <v>479</v>
      </c>
      <c r="P3135">
        <v>0</v>
      </c>
      <c r="Q3135" t="s">
        <v>51</v>
      </c>
      <c r="R3135" t="s">
        <v>51</v>
      </c>
      <c r="S3135" t="s">
        <v>14759</v>
      </c>
      <c r="T3135">
        <v>0.72637317412248437</v>
      </c>
      <c r="U3135">
        <v>92</v>
      </c>
      <c r="V3135" t="s">
        <v>15481</v>
      </c>
      <c r="W3135" t="s">
        <v>15481</v>
      </c>
      <c r="X3135" t="s">
        <v>13243</v>
      </c>
      <c r="Y3135" s="102">
        <v>45993.385736689816</v>
      </c>
    </row>
    <row r="3136" spans="1:25" x14ac:dyDescent="0.25">
      <c r="A3136">
        <v>4922</v>
      </c>
      <c r="B3136" t="s">
        <v>8978</v>
      </c>
      <c r="C3136" t="s">
        <v>8979</v>
      </c>
      <c r="D3136" t="s">
        <v>8980</v>
      </c>
      <c r="E3136" t="s">
        <v>638</v>
      </c>
      <c r="F3136" t="s">
        <v>4077</v>
      </c>
      <c r="G3136" t="s">
        <v>8981</v>
      </c>
      <c r="H3136">
        <v>1994</v>
      </c>
      <c r="I3136" t="s">
        <v>15440</v>
      </c>
      <c r="J3136" t="s">
        <v>2211</v>
      </c>
      <c r="K3136" t="s">
        <v>13254</v>
      </c>
      <c r="L3136">
        <v>0.5</v>
      </c>
      <c r="M3136">
        <v>1</v>
      </c>
      <c r="N3136" t="s">
        <v>49</v>
      </c>
      <c r="O3136" t="s">
        <v>479</v>
      </c>
      <c r="P3136">
        <v>0</v>
      </c>
      <c r="Q3136" t="s">
        <v>51</v>
      </c>
      <c r="R3136" t="s">
        <v>51</v>
      </c>
      <c r="S3136" t="s">
        <v>14758</v>
      </c>
      <c r="T3136">
        <v>0.42007633076259021</v>
      </c>
      <c r="U3136">
        <v>62</v>
      </c>
      <c r="V3136" t="s">
        <v>15481</v>
      </c>
      <c r="W3136" t="s">
        <v>15481</v>
      </c>
      <c r="X3136" t="s">
        <v>13243</v>
      </c>
      <c r="Y3136" s="102">
        <v>45993.385736689816</v>
      </c>
    </row>
    <row r="3137" spans="1:25" x14ac:dyDescent="0.25">
      <c r="A3137">
        <v>4923</v>
      </c>
      <c r="B3137" t="s">
        <v>8982</v>
      </c>
      <c r="C3137" t="s">
        <v>8983</v>
      </c>
      <c r="D3137" t="s">
        <v>8984</v>
      </c>
      <c r="E3137" t="s">
        <v>638</v>
      </c>
      <c r="F3137" t="s">
        <v>4077</v>
      </c>
      <c r="G3137" t="s">
        <v>8985</v>
      </c>
      <c r="H3137">
        <v>1977</v>
      </c>
      <c r="I3137" t="s">
        <v>15440</v>
      </c>
      <c r="J3137" t="s">
        <v>48</v>
      </c>
      <c r="K3137" t="s">
        <v>13254</v>
      </c>
      <c r="L3137">
        <v>3.5</v>
      </c>
      <c r="M3137">
        <v>1</v>
      </c>
      <c r="N3137" t="s">
        <v>49</v>
      </c>
      <c r="O3137" t="s">
        <v>50</v>
      </c>
      <c r="P3137">
        <v>0</v>
      </c>
      <c r="Q3137" t="s">
        <v>51</v>
      </c>
      <c r="R3137" t="s">
        <v>51</v>
      </c>
      <c r="S3137" t="s">
        <v>14755</v>
      </c>
      <c r="T3137">
        <v>0.2791663041786554</v>
      </c>
      <c r="U3137">
        <v>108</v>
      </c>
      <c r="V3137" t="s">
        <v>15481</v>
      </c>
      <c r="W3137" t="s">
        <v>15481</v>
      </c>
      <c r="X3137" t="s">
        <v>13243</v>
      </c>
      <c r="Y3137" s="102">
        <v>45993.385736689816</v>
      </c>
    </row>
    <row r="3138" spans="1:25" x14ac:dyDescent="0.25">
      <c r="A3138">
        <v>4924</v>
      </c>
      <c r="B3138" t="s">
        <v>8986</v>
      </c>
      <c r="C3138" t="s">
        <v>8987</v>
      </c>
      <c r="D3138" t="s">
        <v>8988</v>
      </c>
      <c r="E3138" t="s">
        <v>638</v>
      </c>
      <c r="F3138" t="s">
        <v>4077</v>
      </c>
      <c r="G3138" t="s">
        <v>8989</v>
      </c>
      <c r="H3138">
        <v>1979</v>
      </c>
      <c r="I3138" t="s">
        <v>15440</v>
      </c>
      <c r="J3138" t="s">
        <v>48</v>
      </c>
      <c r="K3138" t="s">
        <v>13251</v>
      </c>
      <c r="L3138">
        <v>0</v>
      </c>
      <c r="M3138">
        <v>2</v>
      </c>
      <c r="N3138" t="s">
        <v>49</v>
      </c>
      <c r="O3138" t="s">
        <v>50</v>
      </c>
      <c r="P3138">
        <v>0</v>
      </c>
      <c r="Q3138" t="s">
        <v>51</v>
      </c>
      <c r="R3138" t="s">
        <v>51</v>
      </c>
      <c r="S3138" t="s">
        <v>14760</v>
      </c>
      <c r="T3138">
        <v>0.17952516410055508</v>
      </c>
      <c r="U3138">
        <v>182</v>
      </c>
      <c r="V3138" t="s">
        <v>15481</v>
      </c>
      <c r="W3138" t="s">
        <v>15481</v>
      </c>
      <c r="X3138" t="s">
        <v>13243</v>
      </c>
      <c r="Y3138" s="102">
        <v>45993.385736689816</v>
      </c>
    </row>
    <row r="3139" spans="1:25" x14ac:dyDescent="0.25">
      <c r="A3139">
        <v>4925</v>
      </c>
      <c r="B3139" t="s">
        <v>8990</v>
      </c>
      <c r="C3139" t="s">
        <v>8991</v>
      </c>
      <c r="D3139" t="s">
        <v>8992</v>
      </c>
      <c r="E3139" t="s">
        <v>45</v>
      </c>
      <c r="F3139" t="s">
        <v>1118</v>
      </c>
      <c r="G3139" t="s">
        <v>8993</v>
      </c>
      <c r="H3139">
        <v>1989</v>
      </c>
      <c r="I3139" t="s">
        <v>15440</v>
      </c>
      <c r="J3139" t="s">
        <v>2211</v>
      </c>
      <c r="K3139" t="s">
        <v>13256</v>
      </c>
      <c r="L3139">
        <v>0</v>
      </c>
      <c r="M3139">
        <v>1</v>
      </c>
      <c r="N3139" t="s">
        <v>49</v>
      </c>
      <c r="O3139" t="s">
        <v>479</v>
      </c>
      <c r="P3139">
        <v>0</v>
      </c>
      <c r="Q3139" t="s">
        <v>51</v>
      </c>
      <c r="R3139" t="s">
        <v>51</v>
      </c>
      <c r="S3139" t="s">
        <v>14761</v>
      </c>
      <c r="T3139">
        <v>1.0826106714130779</v>
      </c>
      <c r="U3139">
        <v>53</v>
      </c>
      <c r="V3139" t="s">
        <v>15550</v>
      </c>
      <c r="W3139" t="s">
        <v>15550</v>
      </c>
      <c r="X3139" t="s">
        <v>13243</v>
      </c>
      <c r="Y3139" s="102">
        <v>45993.385736689816</v>
      </c>
    </row>
    <row r="3140" spans="1:25" x14ac:dyDescent="0.25">
      <c r="A3140">
        <v>4926</v>
      </c>
      <c r="B3140" t="s">
        <v>8994</v>
      </c>
      <c r="C3140" t="s">
        <v>8995</v>
      </c>
      <c r="D3140" t="s">
        <v>8996</v>
      </c>
      <c r="E3140" t="s">
        <v>45</v>
      </c>
      <c r="F3140" t="s">
        <v>1118</v>
      </c>
      <c r="G3140" t="s">
        <v>8997</v>
      </c>
      <c r="H3140">
        <v>1982</v>
      </c>
      <c r="I3140" t="s">
        <v>15450</v>
      </c>
      <c r="J3140" t="s">
        <v>260</v>
      </c>
      <c r="K3140" t="s">
        <v>13254</v>
      </c>
      <c r="L3140">
        <v>10</v>
      </c>
      <c r="M3140">
        <v>1</v>
      </c>
      <c r="N3140" t="s">
        <v>49</v>
      </c>
      <c r="O3140" t="s">
        <v>479</v>
      </c>
      <c r="P3140">
        <v>0</v>
      </c>
      <c r="Q3140" t="s">
        <v>51</v>
      </c>
      <c r="R3140" t="s">
        <v>51</v>
      </c>
      <c r="S3140" t="s">
        <v>14761</v>
      </c>
      <c r="T3140">
        <v>0.79169563082570793</v>
      </c>
      <c r="U3140">
        <v>25.6</v>
      </c>
      <c r="V3140" t="s">
        <v>15550</v>
      </c>
      <c r="W3140" t="s">
        <v>15550</v>
      </c>
      <c r="X3140" t="s">
        <v>13243</v>
      </c>
      <c r="Y3140" s="102">
        <v>45993.385736689816</v>
      </c>
    </row>
    <row r="3141" spans="1:25" x14ac:dyDescent="0.25">
      <c r="A3141">
        <v>4927</v>
      </c>
      <c r="B3141" t="s">
        <v>8998</v>
      </c>
      <c r="C3141" t="s">
        <v>8999</v>
      </c>
      <c r="D3141" t="s">
        <v>7109</v>
      </c>
      <c r="E3141" t="s">
        <v>638</v>
      </c>
      <c r="F3141" t="s">
        <v>914</v>
      </c>
      <c r="G3141" t="s">
        <v>9000</v>
      </c>
      <c r="H3141">
        <v>1934</v>
      </c>
      <c r="I3141" t="s">
        <v>15489</v>
      </c>
      <c r="J3141" t="s">
        <v>928</v>
      </c>
      <c r="K3141" t="s">
        <v>13254</v>
      </c>
      <c r="L3141">
        <v>7.83</v>
      </c>
      <c r="M3141">
        <v>1</v>
      </c>
      <c r="N3141" t="s">
        <v>928</v>
      </c>
      <c r="O3141" t="s">
        <v>50</v>
      </c>
      <c r="P3141">
        <v>0</v>
      </c>
      <c r="Q3141" t="s">
        <v>51</v>
      </c>
      <c r="R3141" t="s">
        <v>51</v>
      </c>
      <c r="S3141" t="s">
        <v>14762</v>
      </c>
      <c r="T3141">
        <v>0.39157814325611173</v>
      </c>
      <c r="U3141">
        <v>26</v>
      </c>
      <c r="V3141" t="s">
        <v>15481</v>
      </c>
      <c r="W3141" t="s">
        <v>15481</v>
      </c>
      <c r="X3141" t="s">
        <v>13242</v>
      </c>
      <c r="Y3141" s="102">
        <v>45993.385736689816</v>
      </c>
    </row>
    <row r="3142" spans="1:25" x14ac:dyDescent="0.25">
      <c r="A3142">
        <v>4929</v>
      </c>
      <c r="B3142" t="s">
        <v>9002</v>
      </c>
      <c r="C3142" t="s">
        <v>9003</v>
      </c>
      <c r="D3142" t="s">
        <v>6634</v>
      </c>
      <c r="E3142" t="s">
        <v>45</v>
      </c>
      <c r="F3142" t="s">
        <v>280</v>
      </c>
      <c r="G3142" t="s">
        <v>9004</v>
      </c>
      <c r="H3142">
        <v>1986</v>
      </c>
      <c r="I3142" t="s">
        <v>15450</v>
      </c>
      <c r="J3142" t="s">
        <v>260</v>
      </c>
      <c r="K3142" t="s">
        <v>13254</v>
      </c>
      <c r="L3142">
        <v>4</v>
      </c>
      <c r="M3142">
        <v>1</v>
      </c>
      <c r="N3142" t="s">
        <v>49</v>
      </c>
      <c r="O3142" t="s">
        <v>479</v>
      </c>
      <c r="P3142">
        <v>0</v>
      </c>
      <c r="Q3142" t="s">
        <v>51</v>
      </c>
      <c r="R3142" t="s">
        <v>51</v>
      </c>
      <c r="S3142" t="s">
        <v>14763</v>
      </c>
      <c r="T3142">
        <v>0.23667958488468849</v>
      </c>
      <c r="U3142">
        <v>33</v>
      </c>
      <c r="V3142" t="s">
        <v>15481</v>
      </c>
      <c r="W3142" t="s">
        <v>15481</v>
      </c>
      <c r="X3142" t="s">
        <v>13242</v>
      </c>
      <c r="Y3142" s="102">
        <v>45993.385736689816</v>
      </c>
    </row>
    <row r="3143" spans="1:25" x14ac:dyDescent="0.25">
      <c r="A3143">
        <v>4930</v>
      </c>
      <c r="B3143" t="s">
        <v>9005</v>
      </c>
      <c r="C3143" t="s">
        <v>9001</v>
      </c>
      <c r="D3143" t="s">
        <v>9006</v>
      </c>
      <c r="E3143" t="s">
        <v>45</v>
      </c>
      <c r="F3143" t="s">
        <v>280</v>
      </c>
      <c r="G3143" t="s">
        <v>9007</v>
      </c>
      <c r="H3143">
        <v>1984</v>
      </c>
      <c r="I3143" t="s">
        <v>15440</v>
      </c>
      <c r="J3143" t="s">
        <v>2211</v>
      </c>
      <c r="K3143" t="s">
        <v>13256</v>
      </c>
      <c r="L3143">
        <v>0</v>
      </c>
      <c r="M3143">
        <v>1</v>
      </c>
      <c r="N3143" t="s">
        <v>49</v>
      </c>
      <c r="O3143" t="s">
        <v>479</v>
      </c>
      <c r="P3143">
        <v>0</v>
      </c>
      <c r="Q3143" t="s">
        <v>51</v>
      </c>
      <c r="R3143" t="s">
        <v>51</v>
      </c>
      <c r="S3143" t="s">
        <v>14763</v>
      </c>
      <c r="T3143">
        <v>3.7453964010308108E-2</v>
      </c>
      <c r="U3143">
        <v>36.700000000000003</v>
      </c>
      <c r="V3143" t="s">
        <v>15481</v>
      </c>
      <c r="W3143" t="s">
        <v>15481</v>
      </c>
      <c r="X3143" t="s">
        <v>13243</v>
      </c>
      <c r="Y3143" s="102">
        <v>45993.385736689816</v>
      </c>
    </row>
    <row r="3144" spans="1:25" x14ac:dyDescent="0.25">
      <c r="A3144">
        <v>4931</v>
      </c>
      <c r="B3144" t="s">
        <v>9008</v>
      </c>
      <c r="C3144" t="s">
        <v>9009</v>
      </c>
      <c r="D3144" t="s">
        <v>9010</v>
      </c>
      <c r="E3144" t="s">
        <v>638</v>
      </c>
      <c r="F3144" t="s">
        <v>4930</v>
      </c>
      <c r="G3144" t="s">
        <v>9011</v>
      </c>
      <c r="H3144">
        <v>1929</v>
      </c>
      <c r="I3144" t="s">
        <v>15450</v>
      </c>
      <c r="J3144" t="s">
        <v>48</v>
      </c>
      <c r="K3144" t="s">
        <v>13254</v>
      </c>
      <c r="L3144">
        <v>4.28</v>
      </c>
      <c r="M3144">
        <v>1</v>
      </c>
      <c r="N3144" t="s">
        <v>165</v>
      </c>
      <c r="O3144" t="s">
        <v>479</v>
      </c>
      <c r="P3144">
        <v>0</v>
      </c>
      <c r="Q3144" t="s">
        <v>51</v>
      </c>
      <c r="R3144" t="s">
        <v>51</v>
      </c>
      <c r="S3144" t="s">
        <v>14764</v>
      </c>
      <c r="T3144">
        <v>1.6046671659463294</v>
      </c>
      <c r="U3144">
        <v>33</v>
      </c>
      <c r="V3144" t="s">
        <v>15172</v>
      </c>
      <c r="W3144" t="s">
        <v>15172</v>
      </c>
      <c r="X3144" t="s">
        <v>13243</v>
      </c>
      <c r="Y3144" s="102">
        <v>45993.385736689816</v>
      </c>
    </row>
    <row r="3145" spans="1:25" x14ac:dyDescent="0.25">
      <c r="A3145">
        <v>4932</v>
      </c>
      <c r="B3145" t="s">
        <v>9012</v>
      </c>
      <c r="C3145" t="s">
        <v>9013</v>
      </c>
      <c r="D3145" t="s">
        <v>9014</v>
      </c>
      <c r="E3145" t="s">
        <v>399</v>
      </c>
      <c r="F3145" t="s">
        <v>400</v>
      </c>
      <c r="G3145" t="s">
        <v>9015</v>
      </c>
      <c r="H3145">
        <v>1982</v>
      </c>
      <c r="I3145" t="s">
        <v>15440</v>
      </c>
      <c r="J3145" t="s">
        <v>48</v>
      </c>
      <c r="K3145" t="s">
        <v>13251</v>
      </c>
      <c r="L3145">
        <v>4</v>
      </c>
      <c r="M3145">
        <v>1</v>
      </c>
      <c r="N3145" t="s">
        <v>49</v>
      </c>
      <c r="O3145" t="s">
        <v>479</v>
      </c>
      <c r="P3145">
        <v>0</v>
      </c>
      <c r="Q3145" t="s">
        <v>51</v>
      </c>
      <c r="R3145" t="s">
        <v>51</v>
      </c>
      <c r="S3145" t="s">
        <v>14765</v>
      </c>
      <c r="T3145">
        <v>0.44873924250781083</v>
      </c>
      <c r="U3145">
        <v>57</v>
      </c>
      <c r="V3145" t="s">
        <v>15550</v>
      </c>
      <c r="W3145" t="s">
        <v>15550</v>
      </c>
      <c r="X3145" t="s">
        <v>13243</v>
      </c>
      <c r="Y3145" s="102">
        <v>45993.385736689816</v>
      </c>
    </row>
    <row r="3146" spans="1:25" x14ac:dyDescent="0.25">
      <c r="A3146">
        <v>4933</v>
      </c>
      <c r="B3146" t="s">
        <v>9016</v>
      </c>
      <c r="C3146" t="s">
        <v>9017</v>
      </c>
      <c r="D3146" t="s">
        <v>9018</v>
      </c>
      <c r="E3146" t="s">
        <v>399</v>
      </c>
      <c r="F3146" t="s">
        <v>400</v>
      </c>
      <c r="G3146" t="s">
        <v>9019</v>
      </c>
      <c r="H3146">
        <v>1934</v>
      </c>
      <c r="I3146" t="s">
        <v>15489</v>
      </c>
      <c r="J3146" t="s">
        <v>48</v>
      </c>
      <c r="K3146" t="s">
        <v>13254</v>
      </c>
      <c r="L3146">
        <v>4</v>
      </c>
      <c r="M3146">
        <v>2</v>
      </c>
      <c r="N3146" t="s">
        <v>165</v>
      </c>
      <c r="O3146" t="s">
        <v>479</v>
      </c>
      <c r="P3146">
        <v>0</v>
      </c>
      <c r="Q3146" t="s">
        <v>51</v>
      </c>
      <c r="R3146" t="s">
        <v>51</v>
      </c>
      <c r="S3146" t="s">
        <v>14766</v>
      </c>
      <c r="T3146">
        <v>0.49626976559977076</v>
      </c>
      <c r="U3146">
        <v>67</v>
      </c>
      <c r="V3146" t="s">
        <v>15172</v>
      </c>
      <c r="W3146" t="s">
        <v>15172</v>
      </c>
      <c r="X3146" t="s">
        <v>13243</v>
      </c>
      <c r="Y3146" s="102">
        <v>45993.385736689816</v>
      </c>
    </row>
    <row r="3147" spans="1:25" x14ac:dyDescent="0.25">
      <c r="A3147">
        <v>4934</v>
      </c>
      <c r="B3147" t="s">
        <v>9020</v>
      </c>
      <c r="C3147" t="s">
        <v>9021</v>
      </c>
      <c r="D3147" t="s">
        <v>9022</v>
      </c>
      <c r="E3147" t="s">
        <v>399</v>
      </c>
      <c r="F3147" t="s">
        <v>400</v>
      </c>
      <c r="G3147" t="s">
        <v>9023</v>
      </c>
      <c r="H3147">
        <v>1881</v>
      </c>
      <c r="I3147" t="s">
        <v>15516</v>
      </c>
      <c r="J3147" t="s">
        <v>928</v>
      </c>
      <c r="K3147" t="s">
        <v>928</v>
      </c>
      <c r="L3147">
        <v>0</v>
      </c>
      <c r="M3147">
        <v>4</v>
      </c>
      <c r="N3147" t="s">
        <v>928</v>
      </c>
      <c r="O3147" t="s">
        <v>50</v>
      </c>
      <c r="P3147">
        <v>0</v>
      </c>
      <c r="Q3147" t="s">
        <v>51</v>
      </c>
      <c r="R3147" t="s">
        <v>51</v>
      </c>
      <c r="S3147" t="s">
        <v>13633</v>
      </c>
      <c r="T3147">
        <v>0.34309385203783443</v>
      </c>
      <c r="U3147">
        <v>93.2</v>
      </c>
      <c r="V3147" t="s">
        <v>15481</v>
      </c>
      <c r="W3147" t="s">
        <v>15481</v>
      </c>
      <c r="X3147" t="s">
        <v>13243</v>
      </c>
      <c r="Y3147" s="102">
        <v>45993.385736689816</v>
      </c>
    </row>
    <row r="3148" spans="1:25" x14ac:dyDescent="0.25">
      <c r="A3148">
        <v>4935</v>
      </c>
      <c r="B3148" t="s">
        <v>9024</v>
      </c>
      <c r="C3148" t="s">
        <v>9025</v>
      </c>
      <c r="D3148" t="s">
        <v>9026</v>
      </c>
      <c r="E3148" t="s">
        <v>399</v>
      </c>
      <c r="F3148" t="s">
        <v>400</v>
      </c>
      <c r="G3148" t="s">
        <v>9027</v>
      </c>
      <c r="H3148">
        <v>1958</v>
      </c>
      <c r="I3148" t="s">
        <v>15489</v>
      </c>
      <c r="J3148" t="s">
        <v>928</v>
      </c>
      <c r="K3148" t="s">
        <v>928</v>
      </c>
      <c r="L3148">
        <v>0</v>
      </c>
      <c r="M3148">
        <v>2</v>
      </c>
      <c r="N3148" t="s">
        <v>928</v>
      </c>
      <c r="O3148" t="s">
        <v>50</v>
      </c>
      <c r="P3148">
        <v>0</v>
      </c>
      <c r="Q3148" t="s">
        <v>51</v>
      </c>
      <c r="R3148" t="s">
        <v>51</v>
      </c>
      <c r="S3148" t="s">
        <v>14767</v>
      </c>
      <c r="T3148">
        <v>7.3914270161634155E-2</v>
      </c>
      <c r="U3148">
        <v>40</v>
      </c>
      <c r="V3148" t="s">
        <v>15481</v>
      </c>
      <c r="W3148" t="s">
        <v>15481</v>
      </c>
      <c r="X3148" t="s">
        <v>13243</v>
      </c>
      <c r="Y3148" s="102">
        <v>45993.385736689816</v>
      </c>
    </row>
    <row r="3149" spans="1:25" x14ac:dyDescent="0.25">
      <c r="A3149">
        <v>4936</v>
      </c>
      <c r="B3149" t="s">
        <v>9028</v>
      </c>
      <c r="C3149" t="s">
        <v>9029</v>
      </c>
      <c r="D3149" t="s">
        <v>9030</v>
      </c>
      <c r="E3149" t="s">
        <v>399</v>
      </c>
      <c r="F3149" t="s">
        <v>400</v>
      </c>
      <c r="G3149" t="s">
        <v>9031</v>
      </c>
      <c r="H3149">
        <v>1975</v>
      </c>
      <c r="I3149" t="s">
        <v>15440</v>
      </c>
      <c r="J3149" t="s">
        <v>2179</v>
      </c>
      <c r="K3149" t="s">
        <v>13251</v>
      </c>
      <c r="L3149">
        <v>2</v>
      </c>
      <c r="M3149">
        <v>1</v>
      </c>
      <c r="N3149" t="s">
        <v>928</v>
      </c>
      <c r="O3149" t="s">
        <v>1192</v>
      </c>
      <c r="P3149">
        <v>2</v>
      </c>
      <c r="Q3149" t="s">
        <v>928</v>
      </c>
      <c r="R3149" t="s">
        <v>50</v>
      </c>
      <c r="S3149" t="s">
        <v>14767</v>
      </c>
      <c r="T3149">
        <v>5.8162336190450165E-2</v>
      </c>
      <c r="U3149">
        <v>90.9</v>
      </c>
      <c r="V3149" t="s">
        <v>15481</v>
      </c>
      <c r="W3149" t="s">
        <v>15481</v>
      </c>
      <c r="X3149" t="s">
        <v>13243</v>
      </c>
      <c r="Y3149" s="102">
        <v>45993.385736689816</v>
      </c>
    </row>
    <row r="3150" spans="1:25" x14ac:dyDescent="0.25">
      <c r="A3150">
        <v>4937</v>
      </c>
      <c r="B3150" t="s">
        <v>9032</v>
      </c>
      <c r="C3150" t="s">
        <v>9033</v>
      </c>
      <c r="D3150" t="s">
        <v>9034</v>
      </c>
      <c r="E3150" t="s">
        <v>399</v>
      </c>
      <c r="F3150" t="s">
        <v>400</v>
      </c>
      <c r="G3150" t="s">
        <v>5227</v>
      </c>
      <c r="H3150">
        <v>2000</v>
      </c>
      <c r="I3150" t="s">
        <v>15450</v>
      </c>
      <c r="J3150" t="s">
        <v>2211</v>
      </c>
      <c r="K3150" t="s">
        <v>13254</v>
      </c>
      <c r="L3150">
        <v>1.5</v>
      </c>
      <c r="M3150">
        <v>1</v>
      </c>
      <c r="N3150" t="s">
        <v>49</v>
      </c>
      <c r="O3150" t="s">
        <v>479</v>
      </c>
      <c r="P3150">
        <v>0</v>
      </c>
      <c r="Q3150" t="s">
        <v>51</v>
      </c>
      <c r="R3150" t="s">
        <v>51</v>
      </c>
      <c r="S3150" t="s">
        <v>14767</v>
      </c>
      <c r="T3150">
        <v>1.5982841787425248</v>
      </c>
      <c r="U3150">
        <v>47.3</v>
      </c>
      <c r="V3150" t="s">
        <v>15481</v>
      </c>
      <c r="W3150" t="s">
        <v>15481</v>
      </c>
      <c r="X3150" t="s">
        <v>13243</v>
      </c>
      <c r="Y3150" s="102">
        <v>45993.385736689816</v>
      </c>
    </row>
    <row r="3151" spans="1:25" x14ac:dyDescent="0.25">
      <c r="A3151">
        <v>4938</v>
      </c>
      <c r="B3151" t="s">
        <v>9035</v>
      </c>
      <c r="C3151" t="s">
        <v>9036</v>
      </c>
      <c r="D3151" t="s">
        <v>9034</v>
      </c>
      <c r="E3151" t="s">
        <v>399</v>
      </c>
      <c r="F3151" t="s">
        <v>400</v>
      </c>
      <c r="G3151" t="s">
        <v>5227</v>
      </c>
      <c r="H3151">
        <v>1989</v>
      </c>
      <c r="I3151" t="s">
        <v>15440</v>
      </c>
      <c r="J3151" t="s">
        <v>48</v>
      </c>
      <c r="K3151" t="s">
        <v>13254</v>
      </c>
      <c r="L3151">
        <v>1.5</v>
      </c>
      <c r="M3151">
        <v>3</v>
      </c>
      <c r="N3151" t="s">
        <v>64</v>
      </c>
      <c r="O3151" t="s">
        <v>65</v>
      </c>
      <c r="P3151">
        <v>0</v>
      </c>
      <c r="Q3151" t="s">
        <v>51</v>
      </c>
      <c r="R3151" t="s">
        <v>51</v>
      </c>
      <c r="S3151" t="s">
        <v>14767</v>
      </c>
      <c r="T3151">
        <v>1.7294429759535015</v>
      </c>
      <c r="U3151">
        <v>39</v>
      </c>
      <c r="V3151" t="s">
        <v>15481</v>
      </c>
      <c r="W3151" t="s">
        <v>15481</v>
      </c>
      <c r="X3151" t="s">
        <v>13243</v>
      </c>
      <c r="Y3151" s="102">
        <v>45993.385736689816</v>
      </c>
    </row>
    <row r="3152" spans="1:25" x14ac:dyDescent="0.25">
      <c r="A3152">
        <v>4939</v>
      </c>
      <c r="B3152" t="s">
        <v>15683</v>
      </c>
      <c r="C3152" t="s">
        <v>9037</v>
      </c>
      <c r="D3152" t="s">
        <v>15684</v>
      </c>
      <c r="E3152" t="s">
        <v>399</v>
      </c>
      <c r="F3152" t="s">
        <v>400</v>
      </c>
      <c r="G3152" t="s">
        <v>9038</v>
      </c>
      <c r="H3152">
        <v>2021</v>
      </c>
      <c r="I3152" t="s">
        <v>15441</v>
      </c>
      <c r="J3152" t="s">
        <v>2211</v>
      </c>
      <c r="K3152" t="s">
        <v>13251</v>
      </c>
      <c r="L3152">
        <v>1</v>
      </c>
      <c r="M3152">
        <v>1</v>
      </c>
      <c r="N3152" t="s">
        <v>49</v>
      </c>
      <c r="O3152" t="s">
        <v>479</v>
      </c>
      <c r="P3152">
        <v>0</v>
      </c>
      <c r="Q3152" t="s">
        <v>51</v>
      </c>
      <c r="R3152" t="s">
        <v>51</v>
      </c>
      <c r="S3152" t="s">
        <v>14767</v>
      </c>
      <c r="T3152">
        <v>4.4253641882458741E-2</v>
      </c>
      <c r="U3152">
        <v>48.457999999999998</v>
      </c>
      <c r="V3152" t="s">
        <v>15481</v>
      </c>
      <c r="W3152" t="s">
        <v>15481</v>
      </c>
      <c r="X3152" t="s">
        <v>13243</v>
      </c>
      <c r="Y3152" s="102">
        <v>45993.385736689816</v>
      </c>
    </row>
    <row r="3153" spans="1:25" x14ac:dyDescent="0.25">
      <c r="A3153">
        <v>4940</v>
      </c>
      <c r="B3153" t="s">
        <v>9039</v>
      </c>
      <c r="C3153" t="s">
        <v>9040</v>
      </c>
      <c r="D3153" t="s">
        <v>9041</v>
      </c>
      <c r="E3153" t="s">
        <v>399</v>
      </c>
      <c r="F3153" t="s">
        <v>400</v>
      </c>
      <c r="G3153" t="s">
        <v>9042</v>
      </c>
      <c r="H3153">
        <v>2000</v>
      </c>
      <c r="I3153" t="s">
        <v>15440</v>
      </c>
      <c r="J3153" t="s">
        <v>2211</v>
      </c>
      <c r="K3153" t="s">
        <v>13251</v>
      </c>
      <c r="L3153">
        <v>3</v>
      </c>
      <c r="M3153">
        <v>1</v>
      </c>
      <c r="N3153" t="s">
        <v>49</v>
      </c>
      <c r="O3153" t="s">
        <v>479</v>
      </c>
      <c r="P3153">
        <v>0</v>
      </c>
      <c r="Q3153" t="s">
        <v>51</v>
      </c>
      <c r="R3153" t="s">
        <v>51</v>
      </c>
      <c r="S3153" t="s">
        <v>14767</v>
      </c>
      <c r="T3153">
        <v>1.0558258517872643</v>
      </c>
      <c r="U3153">
        <v>74.400000000000006</v>
      </c>
      <c r="V3153" t="s">
        <v>15481</v>
      </c>
      <c r="W3153" t="s">
        <v>15481</v>
      </c>
      <c r="X3153" t="s">
        <v>13243</v>
      </c>
      <c r="Y3153" s="102">
        <v>45993.385736689816</v>
      </c>
    </row>
    <row r="3154" spans="1:25" x14ac:dyDescent="0.25">
      <c r="A3154">
        <v>4941</v>
      </c>
      <c r="B3154" t="s">
        <v>9043</v>
      </c>
      <c r="C3154" t="s">
        <v>9044</v>
      </c>
      <c r="D3154" t="s">
        <v>9045</v>
      </c>
      <c r="E3154" t="s">
        <v>399</v>
      </c>
      <c r="F3154" t="s">
        <v>400</v>
      </c>
      <c r="G3154" t="s">
        <v>9046</v>
      </c>
      <c r="H3154">
        <v>1988</v>
      </c>
      <c r="I3154" t="s">
        <v>15440</v>
      </c>
      <c r="J3154" t="s">
        <v>48</v>
      </c>
      <c r="K3154" t="s">
        <v>13254</v>
      </c>
      <c r="L3154">
        <v>4</v>
      </c>
      <c r="M3154">
        <v>1</v>
      </c>
      <c r="N3154" t="s">
        <v>49</v>
      </c>
      <c r="O3154" t="s">
        <v>50</v>
      </c>
      <c r="P3154">
        <v>0</v>
      </c>
      <c r="Q3154" t="s">
        <v>51</v>
      </c>
      <c r="R3154" t="s">
        <v>51</v>
      </c>
      <c r="S3154" t="s">
        <v>14767</v>
      </c>
      <c r="T3154">
        <v>6.4189683062954625E-2</v>
      </c>
      <c r="U3154">
        <v>46.7</v>
      </c>
      <c r="V3154" t="s">
        <v>15481</v>
      </c>
      <c r="W3154" t="s">
        <v>15481</v>
      </c>
      <c r="X3154" t="s">
        <v>13243</v>
      </c>
      <c r="Y3154" s="102">
        <v>45993.385736689816</v>
      </c>
    </row>
    <row r="3155" spans="1:25" x14ac:dyDescent="0.25">
      <c r="A3155">
        <v>4942</v>
      </c>
      <c r="B3155" t="s">
        <v>9047</v>
      </c>
      <c r="C3155" t="s">
        <v>9048</v>
      </c>
      <c r="D3155" t="s">
        <v>9049</v>
      </c>
      <c r="E3155" t="s">
        <v>638</v>
      </c>
      <c r="F3155" t="s">
        <v>5390</v>
      </c>
      <c r="G3155" t="s">
        <v>9050</v>
      </c>
      <c r="H3155">
        <v>1968</v>
      </c>
      <c r="I3155" t="s">
        <v>15450</v>
      </c>
      <c r="J3155" t="s">
        <v>2211</v>
      </c>
      <c r="K3155" t="s">
        <v>13254</v>
      </c>
      <c r="L3155">
        <v>3</v>
      </c>
      <c r="M3155">
        <v>1</v>
      </c>
      <c r="N3155" t="s">
        <v>49</v>
      </c>
      <c r="O3155" t="s">
        <v>479</v>
      </c>
      <c r="P3155">
        <v>0</v>
      </c>
      <c r="Q3155" t="s">
        <v>51</v>
      </c>
      <c r="R3155" t="s">
        <v>51</v>
      </c>
      <c r="S3155" t="s">
        <v>13989</v>
      </c>
      <c r="T3155">
        <v>0.10761683508533598</v>
      </c>
      <c r="U3155">
        <v>61</v>
      </c>
      <c r="V3155" t="s">
        <v>15481</v>
      </c>
      <c r="W3155" t="s">
        <v>15481</v>
      </c>
      <c r="X3155" t="s">
        <v>13243</v>
      </c>
      <c r="Y3155" s="102">
        <v>45993.385736689816</v>
      </c>
    </row>
    <row r="3156" spans="1:25" x14ac:dyDescent="0.25">
      <c r="A3156">
        <v>4943</v>
      </c>
      <c r="B3156" t="s">
        <v>9051</v>
      </c>
      <c r="C3156" t="s">
        <v>9052</v>
      </c>
      <c r="D3156" t="s">
        <v>9053</v>
      </c>
      <c r="E3156" t="s">
        <v>638</v>
      </c>
      <c r="F3156" t="s">
        <v>5390</v>
      </c>
      <c r="G3156" t="s">
        <v>5521</v>
      </c>
      <c r="H3156">
        <v>1991</v>
      </c>
      <c r="I3156" t="s">
        <v>15440</v>
      </c>
      <c r="J3156" t="s">
        <v>2211</v>
      </c>
      <c r="K3156" t="s">
        <v>13254</v>
      </c>
      <c r="L3156">
        <v>7.5</v>
      </c>
      <c r="M3156">
        <v>1</v>
      </c>
      <c r="N3156" t="s">
        <v>49</v>
      </c>
      <c r="O3156" t="s">
        <v>2759</v>
      </c>
      <c r="P3156">
        <v>0</v>
      </c>
      <c r="Q3156" t="s">
        <v>51</v>
      </c>
      <c r="R3156" t="s">
        <v>51</v>
      </c>
      <c r="S3156" t="s">
        <v>14768</v>
      </c>
      <c r="T3156">
        <v>0.67407313860397289</v>
      </c>
      <c r="U3156">
        <v>30</v>
      </c>
      <c r="V3156" t="s">
        <v>15481</v>
      </c>
      <c r="W3156" t="s">
        <v>15481</v>
      </c>
      <c r="X3156" t="s">
        <v>13243</v>
      </c>
      <c r="Y3156" s="102">
        <v>45993.385736689816</v>
      </c>
    </row>
    <row r="3157" spans="1:25" x14ac:dyDescent="0.25">
      <c r="A3157">
        <v>4944</v>
      </c>
      <c r="B3157" t="s">
        <v>9054</v>
      </c>
      <c r="C3157" t="s">
        <v>9055</v>
      </c>
      <c r="D3157" t="s">
        <v>9056</v>
      </c>
      <c r="E3157" t="s">
        <v>638</v>
      </c>
      <c r="F3157" t="s">
        <v>5390</v>
      </c>
      <c r="G3157" t="s">
        <v>9057</v>
      </c>
      <c r="H3157">
        <v>1968</v>
      </c>
      <c r="I3157" t="s">
        <v>15440</v>
      </c>
      <c r="J3157" t="s">
        <v>2211</v>
      </c>
      <c r="K3157" t="s">
        <v>13256</v>
      </c>
      <c r="L3157">
        <v>2.5</v>
      </c>
      <c r="M3157">
        <v>1</v>
      </c>
      <c r="N3157" t="s">
        <v>49</v>
      </c>
      <c r="O3157" t="s">
        <v>2759</v>
      </c>
      <c r="P3157">
        <v>0</v>
      </c>
      <c r="Q3157" t="s">
        <v>51</v>
      </c>
      <c r="R3157" t="s">
        <v>51</v>
      </c>
      <c r="S3157" t="s">
        <v>14768</v>
      </c>
      <c r="T3157">
        <v>0.15608899557157033</v>
      </c>
      <c r="U3157">
        <v>33</v>
      </c>
      <c r="V3157" t="s">
        <v>15481</v>
      </c>
      <c r="W3157" t="s">
        <v>15481</v>
      </c>
      <c r="X3157" t="s">
        <v>13243</v>
      </c>
      <c r="Y3157" s="102">
        <v>45993.385736689816</v>
      </c>
    </row>
    <row r="3158" spans="1:25" x14ac:dyDescent="0.25">
      <c r="A3158">
        <v>4945</v>
      </c>
      <c r="B3158" t="s">
        <v>9058</v>
      </c>
      <c r="C3158" t="s">
        <v>9059</v>
      </c>
      <c r="D3158" t="s">
        <v>9060</v>
      </c>
      <c r="E3158" t="s">
        <v>638</v>
      </c>
      <c r="F3158" t="s">
        <v>638</v>
      </c>
      <c r="G3158" t="s">
        <v>9061</v>
      </c>
      <c r="H3158">
        <v>1981</v>
      </c>
      <c r="I3158" t="s">
        <v>15450</v>
      </c>
      <c r="J3158" t="s">
        <v>48</v>
      </c>
      <c r="K3158" t="s">
        <v>13251</v>
      </c>
      <c r="L3158">
        <v>0</v>
      </c>
      <c r="M3158">
        <v>1</v>
      </c>
      <c r="N3158" t="s">
        <v>165</v>
      </c>
      <c r="O3158" t="s">
        <v>65</v>
      </c>
      <c r="P3158">
        <v>0</v>
      </c>
      <c r="Q3158" t="s">
        <v>51</v>
      </c>
      <c r="R3158" t="s">
        <v>51</v>
      </c>
      <c r="S3158" t="s">
        <v>14769</v>
      </c>
      <c r="T3158">
        <v>1.7352311392857422E-2</v>
      </c>
      <c r="U3158">
        <v>42</v>
      </c>
      <c r="V3158" t="s">
        <v>15481</v>
      </c>
      <c r="W3158" t="s">
        <v>15550</v>
      </c>
      <c r="X3158" t="s">
        <v>13242</v>
      </c>
      <c r="Y3158" s="102">
        <v>45993.385736689816</v>
      </c>
    </row>
    <row r="3159" spans="1:25" x14ac:dyDescent="0.25">
      <c r="A3159">
        <v>4946</v>
      </c>
      <c r="B3159" t="s">
        <v>9062</v>
      </c>
      <c r="C3159" t="s">
        <v>7236</v>
      </c>
      <c r="D3159" t="s">
        <v>9063</v>
      </c>
      <c r="E3159" t="s">
        <v>638</v>
      </c>
      <c r="F3159" t="s">
        <v>638</v>
      </c>
      <c r="G3159" t="s">
        <v>9064</v>
      </c>
      <c r="H3159">
        <v>1911</v>
      </c>
      <c r="I3159" t="s">
        <v>15440</v>
      </c>
      <c r="J3159" t="s">
        <v>51</v>
      </c>
      <c r="K3159" t="s">
        <v>15442</v>
      </c>
      <c r="L3159">
        <v>0.5</v>
      </c>
      <c r="M3159">
        <v>1</v>
      </c>
      <c r="N3159" t="s">
        <v>165</v>
      </c>
      <c r="O3159" t="s">
        <v>1192</v>
      </c>
      <c r="P3159">
        <v>0</v>
      </c>
      <c r="Q3159" t="s">
        <v>51</v>
      </c>
      <c r="R3159" t="s">
        <v>51</v>
      </c>
      <c r="S3159" t="s">
        <v>14769</v>
      </c>
      <c r="T3159">
        <v>9.0936279111757376E-2</v>
      </c>
      <c r="U3159">
        <v>90</v>
      </c>
      <c r="V3159" t="s">
        <v>15481</v>
      </c>
      <c r="W3159" t="s">
        <v>15550</v>
      </c>
      <c r="X3159" t="s">
        <v>13242</v>
      </c>
      <c r="Y3159" s="102">
        <v>45993.385736689816</v>
      </c>
    </row>
    <row r="3160" spans="1:25" x14ac:dyDescent="0.25">
      <c r="A3160">
        <v>4947</v>
      </c>
      <c r="B3160" t="s">
        <v>9065</v>
      </c>
      <c r="C3160" t="s">
        <v>9066</v>
      </c>
      <c r="D3160" t="s">
        <v>9067</v>
      </c>
      <c r="E3160" t="s">
        <v>638</v>
      </c>
      <c r="F3160" t="s">
        <v>638</v>
      </c>
      <c r="G3160" t="s">
        <v>9068</v>
      </c>
      <c r="H3160">
        <v>1981</v>
      </c>
      <c r="I3160" t="s">
        <v>15450</v>
      </c>
      <c r="J3160" t="s">
        <v>48</v>
      </c>
      <c r="K3160" t="s">
        <v>13251</v>
      </c>
      <c r="L3160">
        <v>0</v>
      </c>
      <c r="M3160">
        <v>1</v>
      </c>
      <c r="N3160" t="s">
        <v>165</v>
      </c>
      <c r="O3160" t="s">
        <v>65</v>
      </c>
      <c r="P3160">
        <v>0</v>
      </c>
      <c r="Q3160" t="s">
        <v>51</v>
      </c>
      <c r="R3160" t="s">
        <v>51</v>
      </c>
      <c r="S3160" t="s">
        <v>14769</v>
      </c>
      <c r="T3160">
        <v>0.15890860698814435</v>
      </c>
      <c r="U3160">
        <v>44</v>
      </c>
      <c r="V3160" t="s">
        <v>15481</v>
      </c>
      <c r="W3160" t="s">
        <v>15550</v>
      </c>
      <c r="X3160" t="s">
        <v>13242</v>
      </c>
      <c r="Y3160" s="102">
        <v>45993.385736689816</v>
      </c>
    </row>
    <row r="3161" spans="1:25" x14ac:dyDescent="0.25">
      <c r="A3161">
        <v>4948</v>
      </c>
      <c r="B3161" t="s">
        <v>9069</v>
      </c>
      <c r="C3161" t="s">
        <v>9070</v>
      </c>
      <c r="D3161" t="s">
        <v>9071</v>
      </c>
      <c r="E3161" t="s">
        <v>638</v>
      </c>
      <c r="F3161" t="s">
        <v>638</v>
      </c>
      <c r="G3161" t="s">
        <v>9072</v>
      </c>
      <c r="H3161">
        <v>1981</v>
      </c>
      <c r="I3161" t="s">
        <v>15450</v>
      </c>
      <c r="J3161" t="s">
        <v>48</v>
      </c>
      <c r="K3161" t="s">
        <v>13251</v>
      </c>
      <c r="L3161">
        <v>0</v>
      </c>
      <c r="M3161">
        <v>1</v>
      </c>
      <c r="N3161" t="s">
        <v>165</v>
      </c>
      <c r="O3161" t="s">
        <v>65</v>
      </c>
      <c r="P3161">
        <v>0</v>
      </c>
      <c r="Q3161" t="s">
        <v>51</v>
      </c>
      <c r="R3161" t="s">
        <v>51</v>
      </c>
      <c r="S3161" t="s">
        <v>14769</v>
      </c>
      <c r="T3161">
        <v>0.29158935529291274</v>
      </c>
      <c r="U3161">
        <v>52.2</v>
      </c>
      <c r="V3161" t="s">
        <v>15481</v>
      </c>
      <c r="W3161" t="s">
        <v>15550</v>
      </c>
      <c r="X3161" t="s">
        <v>13242</v>
      </c>
      <c r="Y3161" s="102">
        <v>45993.385736689816</v>
      </c>
    </row>
    <row r="3162" spans="1:25" x14ac:dyDescent="0.25">
      <c r="A3162">
        <v>4949</v>
      </c>
      <c r="B3162" t="s">
        <v>9073</v>
      </c>
      <c r="C3162" t="s">
        <v>9074</v>
      </c>
      <c r="D3162" t="s">
        <v>9075</v>
      </c>
      <c r="E3162" t="s">
        <v>638</v>
      </c>
      <c r="F3162" t="s">
        <v>638</v>
      </c>
      <c r="G3162" t="s">
        <v>9076</v>
      </c>
      <c r="H3162">
        <v>1966</v>
      </c>
      <c r="I3162" t="s">
        <v>15440</v>
      </c>
      <c r="J3162" t="s">
        <v>2211</v>
      </c>
      <c r="K3162" t="s">
        <v>13254</v>
      </c>
      <c r="L3162">
        <v>2</v>
      </c>
      <c r="M3162">
        <v>1</v>
      </c>
      <c r="N3162" t="s">
        <v>49</v>
      </c>
      <c r="O3162" t="s">
        <v>479</v>
      </c>
      <c r="P3162">
        <v>0</v>
      </c>
      <c r="Q3162" t="s">
        <v>51</v>
      </c>
      <c r="R3162" t="s">
        <v>51</v>
      </c>
      <c r="S3162" t="s">
        <v>14769</v>
      </c>
      <c r="T3162">
        <v>0.25679584933039318</v>
      </c>
      <c r="U3162">
        <v>94</v>
      </c>
      <c r="V3162" t="s">
        <v>15481</v>
      </c>
      <c r="W3162" t="s">
        <v>15550</v>
      </c>
      <c r="X3162" t="s">
        <v>13243</v>
      </c>
      <c r="Y3162" s="102">
        <v>45993.385736689816</v>
      </c>
    </row>
    <row r="3163" spans="1:25" x14ac:dyDescent="0.25">
      <c r="A3163">
        <v>4950</v>
      </c>
      <c r="B3163" t="s">
        <v>9077</v>
      </c>
      <c r="C3163" t="s">
        <v>9078</v>
      </c>
      <c r="D3163" t="s">
        <v>9079</v>
      </c>
      <c r="E3163" t="s">
        <v>638</v>
      </c>
      <c r="F3163" t="s">
        <v>638</v>
      </c>
      <c r="G3163" t="s">
        <v>9080</v>
      </c>
      <c r="H3163">
        <v>1997</v>
      </c>
      <c r="I3163" t="s">
        <v>15440</v>
      </c>
      <c r="J3163" t="s">
        <v>2211</v>
      </c>
      <c r="K3163" t="s">
        <v>13256</v>
      </c>
      <c r="L3163">
        <v>0</v>
      </c>
      <c r="M3163">
        <v>1</v>
      </c>
      <c r="N3163" t="s">
        <v>49</v>
      </c>
      <c r="O3163" t="s">
        <v>65</v>
      </c>
      <c r="P3163">
        <v>0</v>
      </c>
      <c r="Q3163" t="s">
        <v>51</v>
      </c>
      <c r="R3163" t="s">
        <v>51</v>
      </c>
      <c r="S3163" t="s">
        <v>14769</v>
      </c>
      <c r="T3163">
        <v>1.3191172052377688E-2</v>
      </c>
      <c r="U3163">
        <v>44.9</v>
      </c>
      <c r="V3163" t="s">
        <v>15481</v>
      </c>
      <c r="W3163" t="s">
        <v>15550</v>
      </c>
      <c r="X3163" t="s">
        <v>13242</v>
      </c>
      <c r="Y3163" s="102">
        <v>45993.385736689816</v>
      </c>
    </row>
    <row r="3164" spans="1:25" x14ac:dyDescent="0.25">
      <c r="A3164">
        <v>4951</v>
      </c>
      <c r="B3164" t="s">
        <v>9081</v>
      </c>
      <c r="C3164" t="s">
        <v>9082</v>
      </c>
      <c r="D3164" t="s">
        <v>9083</v>
      </c>
      <c r="E3164" t="s">
        <v>45</v>
      </c>
      <c r="F3164" t="s">
        <v>1228</v>
      </c>
      <c r="G3164" t="s">
        <v>9084</v>
      </c>
      <c r="H3164">
        <v>1939</v>
      </c>
      <c r="I3164" t="s">
        <v>15450</v>
      </c>
      <c r="J3164" t="s">
        <v>51</v>
      </c>
      <c r="K3164" t="s">
        <v>15442</v>
      </c>
      <c r="L3164">
        <v>0</v>
      </c>
      <c r="M3164">
        <v>3</v>
      </c>
      <c r="N3164" t="s">
        <v>59</v>
      </c>
      <c r="O3164" t="s">
        <v>116</v>
      </c>
      <c r="P3164">
        <v>0</v>
      </c>
      <c r="Q3164" t="s">
        <v>51</v>
      </c>
      <c r="R3164" t="s">
        <v>51</v>
      </c>
      <c r="S3164" t="s">
        <v>14770</v>
      </c>
      <c r="T3164">
        <v>0.13702709339057836</v>
      </c>
      <c r="U3164">
        <v>61.6</v>
      </c>
      <c r="V3164" t="s">
        <v>15550</v>
      </c>
      <c r="W3164" t="s">
        <v>15550</v>
      </c>
      <c r="X3164" t="s">
        <v>13243</v>
      </c>
      <c r="Y3164" s="102">
        <v>45993.385736689816</v>
      </c>
    </row>
    <row r="3165" spans="1:25" x14ac:dyDescent="0.25">
      <c r="A3165">
        <v>4952</v>
      </c>
      <c r="B3165" t="s">
        <v>9085</v>
      </c>
      <c r="C3165" t="s">
        <v>4183</v>
      </c>
      <c r="D3165" t="s">
        <v>7109</v>
      </c>
      <c r="E3165" t="s">
        <v>1292</v>
      </c>
      <c r="F3165" t="s">
        <v>6203</v>
      </c>
      <c r="G3165" t="s">
        <v>9086</v>
      </c>
      <c r="H3165">
        <v>1940</v>
      </c>
      <c r="I3165" t="s">
        <v>15450</v>
      </c>
      <c r="J3165" t="s">
        <v>928</v>
      </c>
      <c r="K3165" t="s">
        <v>928</v>
      </c>
      <c r="L3165">
        <v>3</v>
      </c>
      <c r="M3165">
        <v>1</v>
      </c>
      <c r="N3165" t="s">
        <v>59</v>
      </c>
      <c r="O3165" t="s">
        <v>2278</v>
      </c>
      <c r="P3165">
        <v>0</v>
      </c>
      <c r="Q3165" t="s">
        <v>51</v>
      </c>
      <c r="R3165" t="s">
        <v>51</v>
      </c>
      <c r="S3165" t="s">
        <v>14771</v>
      </c>
      <c r="T3165">
        <v>0.32754559821344775</v>
      </c>
      <c r="U3165">
        <v>52</v>
      </c>
      <c r="V3165" t="s">
        <v>15550</v>
      </c>
      <c r="W3165" t="s">
        <v>15550</v>
      </c>
      <c r="X3165" t="s">
        <v>13243</v>
      </c>
      <c r="Y3165" s="102">
        <v>45993.385736689816</v>
      </c>
    </row>
    <row r="3166" spans="1:25" x14ac:dyDescent="0.25">
      <c r="A3166">
        <v>4953</v>
      </c>
      <c r="B3166" t="s">
        <v>9087</v>
      </c>
      <c r="C3166" t="s">
        <v>9088</v>
      </c>
      <c r="D3166" t="s">
        <v>9089</v>
      </c>
      <c r="E3166" t="s">
        <v>1820</v>
      </c>
      <c r="F3166" t="s">
        <v>6251</v>
      </c>
      <c r="G3166" t="s">
        <v>9090</v>
      </c>
      <c r="H3166">
        <v>1950</v>
      </c>
      <c r="I3166" t="s">
        <v>15450</v>
      </c>
      <c r="J3166" t="s">
        <v>2179</v>
      </c>
      <c r="K3166" t="s">
        <v>13254</v>
      </c>
      <c r="L3166">
        <v>4</v>
      </c>
      <c r="M3166">
        <v>3</v>
      </c>
      <c r="N3166" t="s">
        <v>59</v>
      </c>
      <c r="O3166" t="s">
        <v>50</v>
      </c>
      <c r="P3166">
        <v>0</v>
      </c>
      <c r="Q3166" t="s">
        <v>51</v>
      </c>
      <c r="R3166" t="s">
        <v>51</v>
      </c>
      <c r="S3166" t="s">
        <v>16156</v>
      </c>
      <c r="T3166">
        <v>0.17281531275541967</v>
      </c>
      <c r="U3166">
        <v>54</v>
      </c>
      <c r="V3166" t="s">
        <v>15481</v>
      </c>
      <c r="W3166" t="s">
        <v>15481</v>
      </c>
      <c r="X3166" t="s">
        <v>13243</v>
      </c>
      <c r="Y3166" s="102">
        <v>45993.385736689816</v>
      </c>
    </row>
    <row r="3167" spans="1:25" x14ac:dyDescent="0.25">
      <c r="A3167">
        <v>4954</v>
      </c>
      <c r="B3167" t="s">
        <v>15324</v>
      </c>
      <c r="C3167" t="s">
        <v>1987</v>
      </c>
      <c r="D3167" t="s">
        <v>15325</v>
      </c>
      <c r="E3167" t="s">
        <v>45</v>
      </c>
      <c r="F3167" t="s">
        <v>964</v>
      </c>
      <c r="G3167" t="s">
        <v>15685</v>
      </c>
      <c r="H3167">
        <v>2012</v>
      </c>
      <c r="I3167" t="s">
        <v>15441</v>
      </c>
      <c r="J3167" t="s">
        <v>2211</v>
      </c>
      <c r="K3167" t="s">
        <v>13256</v>
      </c>
      <c r="L3167">
        <v>0</v>
      </c>
      <c r="M3167">
        <v>1</v>
      </c>
      <c r="N3167" t="s">
        <v>49</v>
      </c>
      <c r="O3167" t="s">
        <v>479</v>
      </c>
      <c r="P3167">
        <v>0</v>
      </c>
      <c r="Q3167" t="s">
        <v>51</v>
      </c>
      <c r="R3167" t="s">
        <v>51</v>
      </c>
      <c r="S3167" t="s">
        <v>14280</v>
      </c>
      <c r="T3167">
        <v>0.59627276742810609</v>
      </c>
      <c r="U3167">
        <v>38.31</v>
      </c>
      <c r="V3167" t="s">
        <v>15481</v>
      </c>
      <c r="W3167" t="s">
        <v>15481</v>
      </c>
      <c r="X3167" t="s">
        <v>13243</v>
      </c>
      <c r="Y3167" s="102">
        <v>45993.385736689816</v>
      </c>
    </row>
    <row r="3168" spans="1:25" x14ac:dyDescent="0.25">
      <c r="A3168">
        <v>4955</v>
      </c>
      <c r="B3168" t="s">
        <v>15686</v>
      </c>
      <c r="C3168" t="s">
        <v>732</v>
      </c>
      <c r="D3168" t="s">
        <v>9091</v>
      </c>
      <c r="E3168" t="s">
        <v>45</v>
      </c>
      <c r="F3168" t="s">
        <v>964</v>
      </c>
      <c r="G3168" t="s">
        <v>1012</v>
      </c>
      <c r="H3168">
        <v>2021</v>
      </c>
      <c r="I3168" t="s">
        <v>15441</v>
      </c>
      <c r="J3168" t="s">
        <v>2211</v>
      </c>
      <c r="K3168" t="s">
        <v>13256</v>
      </c>
      <c r="L3168">
        <v>0</v>
      </c>
      <c r="M3168">
        <v>2</v>
      </c>
      <c r="N3168" t="s">
        <v>49</v>
      </c>
      <c r="O3168" t="s">
        <v>50</v>
      </c>
      <c r="P3168">
        <v>0</v>
      </c>
      <c r="Q3168" t="s">
        <v>51</v>
      </c>
      <c r="R3168" t="s">
        <v>51</v>
      </c>
      <c r="S3168" t="s">
        <v>15687</v>
      </c>
      <c r="T3168">
        <v>6.4176051272908013E-2</v>
      </c>
      <c r="U3168">
        <v>172</v>
      </c>
      <c r="V3168" t="s">
        <v>15481</v>
      </c>
      <c r="W3168" t="s">
        <v>15481</v>
      </c>
      <c r="X3168" t="s">
        <v>13243</v>
      </c>
      <c r="Y3168" s="102">
        <v>45993.385736689816</v>
      </c>
    </row>
    <row r="3169" spans="1:25" x14ac:dyDescent="0.25">
      <c r="A3169">
        <v>4956</v>
      </c>
      <c r="B3169" t="s">
        <v>9092</v>
      </c>
      <c r="C3169" t="s">
        <v>9093</v>
      </c>
      <c r="D3169" t="s">
        <v>9094</v>
      </c>
      <c r="E3169" t="s">
        <v>45</v>
      </c>
      <c r="F3169" t="s">
        <v>964</v>
      </c>
      <c r="G3169" t="s">
        <v>9095</v>
      </c>
      <c r="H3169">
        <v>2015</v>
      </c>
      <c r="I3169" t="s">
        <v>15441</v>
      </c>
      <c r="J3169" t="s">
        <v>2211</v>
      </c>
      <c r="K3169" t="s">
        <v>13256</v>
      </c>
      <c r="L3169">
        <v>0</v>
      </c>
      <c r="M3169">
        <v>1</v>
      </c>
      <c r="N3169" t="s">
        <v>49</v>
      </c>
      <c r="O3169" t="s">
        <v>50</v>
      </c>
      <c r="P3169">
        <v>0</v>
      </c>
      <c r="Q3169" t="s">
        <v>51</v>
      </c>
      <c r="R3169" t="s">
        <v>51</v>
      </c>
      <c r="S3169" t="s">
        <v>14772</v>
      </c>
      <c r="T3169">
        <v>0.27461219335393994</v>
      </c>
      <c r="U3169">
        <v>43.08</v>
      </c>
      <c r="V3169" t="s">
        <v>15481</v>
      </c>
      <c r="W3169" t="s">
        <v>15481</v>
      </c>
      <c r="X3169" t="s">
        <v>13243</v>
      </c>
      <c r="Y3169" s="102">
        <v>45993.385736689816</v>
      </c>
    </row>
    <row r="3170" spans="1:25" x14ac:dyDescent="0.25">
      <c r="A3170">
        <v>4957</v>
      </c>
      <c r="B3170" t="s">
        <v>9096</v>
      </c>
      <c r="C3170" t="s">
        <v>9097</v>
      </c>
      <c r="D3170" t="s">
        <v>9098</v>
      </c>
      <c r="E3170" t="s">
        <v>45</v>
      </c>
      <c r="F3170" t="s">
        <v>964</v>
      </c>
      <c r="G3170" t="s">
        <v>9099</v>
      </c>
      <c r="H3170">
        <v>2003</v>
      </c>
      <c r="I3170" t="s">
        <v>15450</v>
      </c>
      <c r="J3170" t="s">
        <v>2211</v>
      </c>
      <c r="K3170" t="s">
        <v>13256</v>
      </c>
      <c r="L3170">
        <v>0</v>
      </c>
      <c r="M3170">
        <v>1</v>
      </c>
      <c r="N3170" t="s">
        <v>165</v>
      </c>
      <c r="O3170" t="s">
        <v>65</v>
      </c>
      <c r="P3170">
        <v>0</v>
      </c>
      <c r="Q3170" t="s">
        <v>51</v>
      </c>
      <c r="R3170" t="s">
        <v>51</v>
      </c>
      <c r="S3170" t="s">
        <v>14772</v>
      </c>
      <c r="T3170">
        <v>0.17138700000000001</v>
      </c>
      <c r="U3170">
        <v>21</v>
      </c>
      <c r="V3170" t="s">
        <v>15481</v>
      </c>
      <c r="W3170" t="s">
        <v>15481</v>
      </c>
      <c r="X3170" t="s">
        <v>13242</v>
      </c>
      <c r="Y3170" s="102">
        <v>45993.385736689816</v>
      </c>
    </row>
    <row r="3171" spans="1:25" x14ac:dyDescent="0.25">
      <c r="A3171">
        <v>4958</v>
      </c>
      <c r="B3171" t="s">
        <v>9100</v>
      </c>
      <c r="C3171" t="s">
        <v>9101</v>
      </c>
      <c r="D3171" t="s">
        <v>15688</v>
      </c>
      <c r="E3171" t="s">
        <v>45</v>
      </c>
      <c r="F3171" t="s">
        <v>964</v>
      </c>
      <c r="G3171" t="s">
        <v>9102</v>
      </c>
      <c r="H3171">
        <v>2007</v>
      </c>
      <c r="I3171" t="s">
        <v>15440</v>
      </c>
      <c r="J3171" t="s">
        <v>2211</v>
      </c>
      <c r="K3171" t="s">
        <v>13256</v>
      </c>
      <c r="L3171">
        <v>0</v>
      </c>
      <c r="M3171">
        <v>1</v>
      </c>
      <c r="N3171" t="s">
        <v>49</v>
      </c>
      <c r="O3171" t="s">
        <v>479</v>
      </c>
      <c r="P3171">
        <v>0</v>
      </c>
      <c r="Q3171" t="s">
        <v>51</v>
      </c>
      <c r="R3171" t="s">
        <v>51</v>
      </c>
      <c r="S3171" t="s">
        <v>14773</v>
      </c>
      <c r="T3171">
        <v>0.14500948774815167</v>
      </c>
      <c r="U3171">
        <v>36.1</v>
      </c>
      <c r="V3171" t="s">
        <v>15481</v>
      </c>
      <c r="W3171" t="s">
        <v>15481</v>
      </c>
      <c r="X3171" t="s">
        <v>13243</v>
      </c>
      <c r="Y3171" s="102">
        <v>45993.385736689816</v>
      </c>
    </row>
    <row r="3172" spans="1:25" x14ac:dyDescent="0.25">
      <c r="A3172">
        <v>4959</v>
      </c>
      <c r="B3172" t="s">
        <v>9103</v>
      </c>
      <c r="C3172" t="s">
        <v>9104</v>
      </c>
      <c r="D3172" t="s">
        <v>9105</v>
      </c>
      <c r="E3172" t="s">
        <v>45</v>
      </c>
      <c r="F3172" t="s">
        <v>964</v>
      </c>
      <c r="G3172" t="s">
        <v>9106</v>
      </c>
      <c r="H3172">
        <v>2007</v>
      </c>
      <c r="I3172" t="s">
        <v>15440</v>
      </c>
      <c r="J3172" t="s">
        <v>2211</v>
      </c>
      <c r="K3172" t="s">
        <v>13256</v>
      </c>
      <c r="L3172">
        <v>0</v>
      </c>
      <c r="M3172">
        <v>1</v>
      </c>
      <c r="N3172" t="s">
        <v>49</v>
      </c>
      <c r="O3172" t="s">
        <v>479</v>
      </c>
      <c r="P3172">
        <v>0</v>
      </c>
      <c r="Q3172" t="s">
        <v>51</v>
      </c>
      <c r="R3172" t="s">
        <v>51</v>
      </c>
      <c r="S3172" t="s">
        <v>14773</v>
      </c>
      <c r="T3172">
        <v>0.74823215272469057</v>
      </c>
      <c r="U3172">
        <v>36</v>
      </c>
      <c r="V3172" t="s">
        <v>15481</v>
      </c>
      <c r="W3172" t="s">
        <v>15481</v>
      </c>
      <c r="X3172" t="s">
        <v>13243</v>
      </c>
      <c r="Y3172" s="102">
        <v>45993.385736689816</v>
      </c>
    </row>
    <row r="3173" spans="1:25" x14ac:dyDescent="0.25">
      <c r="A3173">
        <v>4960</v>
      </c>
      <c r="B3173" t="s">
        <v>9107</v>
      </c>
      <c r="C3173" t="s">
        <v>3372</v>
      </c>
      <c r="D3173" t="s">
        <v>9108</v>
      </c>
      <c r="E3173" t="s">
        <v>45</v>
      </c>
      <c r="F3173" t="s">
        <v>964</v>
      </c>
      <c r="G3173" t="s">
        <v>9109</v>
      </c>
      <c r="H3173">
        <v>2007</v>
      </c>
      <c r="I3173" t="s">
        <v>15440</v>
      </c>
      <c r="J3173" t="s">
        <v>2211</v>
      </c>
      <c r="K3173" t="s">
        <v>13256</v>
      </c>
      <c r="L3173">
        <v>0</v>
      </c>
      <c r="M3173">
        <v>1</v>
      </c>
      <c r="N3173" t="s">
        <v>49</v>
      </c>
      <c r="O3173" t="s">
        <v>479</v>
      </c>
      <c r="P3173">
        <v>0</v>
      </c>
      <c r="Q3173" t="s">
        <v>51</v>
      </c>
      <c r="R3173" t="s">
        <v>51</v>
      </c>
      <c r="S3173" t="s">
        <v>14773</v>
      </c>
      <c r="T3173">
        <v>0.15123849066147727</v>
      </c>
      <c r="U3173">
        <v>36</v>
      </c>
      <c r="V3173" t="s">
        <v>15481</v>
      </c>
      <c r="W3173" t="s">
        <v>15481</v>
      </c>
      <c r="X3173" t="s">
        <v>13243</v>
      </c>
      <c r="Y3173" s="102">
        <v>45993.385736689816</v>
      </c>
    </row>
    <row r="3174" spans="1:25" x14ac:dyDescent="0.25">
      <c r="A3174">
        <v>4964</v>
      </c>
      <c r="B3174" t="s">
        <v>9110</v>
      </c>
      <c r="C3174" t="s">
        <v>3599</v>
      </c>
      <c r="D3174" t="s">
        <v>9111</v>
      </c>
      <c r="E3174" t="s">
        <v>1820</v>
      </c>
      <c r="F3174" t="s">
        <v>6973</v>
      </c>
      <c r="G3174" t="s">
        <v>9112</v>
      </c>
      <c r="H3174">
        <v>2008</v>
      </c>
      <c r="I3174" t="s">
        <v>15440</v>
      </c>
      <c r="J3174" t="s">
        <v>2179</v>
      </c>
      <c r="K3174" t="s">
        <v>13344</v>
      </c>
      <c r="L3174">
        <v>2</v>
      </c>
      <c r="M3174">
        <v>1</v>
      </c>
      <c r="N3174" t="s">
        <v>59</v>
      </c>
      <c r="O3174" t="s">
        <v>50</v>
      </c>
      <c r="P3174">
        <v>0</v>
      </c>
      <c r="Q3174" t="s">
        <v>51</v>
      </c>
      <c r="R3174" t="s">
        <v>51</v>
      </c>
      <c r="S3174" t="s">
        <v>14774</v>
      </c>
      <c r="T3174">
        <v>2.0710012530652633E-2</v>
      </c>
      <c r="U3174">
        <v>36.1</v>
      </c>
      <c r="V3174" t="s">
        <v>15481</v>
      </c>
      <c r="W3174" t="s">
        <v>15481</v>
      </c>
      <c r="X3174" t="s">
        <v>13243</v>
      </c>
      <c r="Y3174" s="102">
        <v>45993.385736689816</v>
      </c>
    </row>
    <row r="3175" spans="1:25" x14ac:dyDescent="0.25">
      <c r="A3175">
        <v>4965</v>
      </c>
      <c r="B3175" t="s">
        <v>15326</v>
      </c>
      <c r="C3175" t="s">
        <v>15327</v>
      </c>
      <c r="D3175" t="s">
        <v>9113</v>
      </c>
      <c r="E3175" t="s">
        <v>1820</v>
      </c>
      <c r="F3175" t="s">
        <v>6973</v>
      </c>
      <c r="G3175" t="s">
        <v>15328</v>
      </c>
      <c r="H3175">
        <v>2019</v>
      </c>
      <c r="I3175" t="s">
        <v>15441</v>
      </c>
      <c r="J3175" t="s">
        <v>2211</v>
      </c>
      <c r="K3175" t="s">
        <v>13256</v>
      </c>
      <c r="L3175">
        <v>0</v>
      </c>
      <c r="M3175">
        <v>1</v>
      </c>
      <c r="N3175" t="s">
        <v>49</v>
      </c>
      <c r="O3175" t="s">
        <v>50</v>
      </c>
      <c r="P3175">
        <v>0</v>
      </c>
      <c r="Q3175" t="s">
        <v>51</v>
      </c>
      <c r="R3175" t="s">
        <v>51</v>
      </c>
      <c r="S3175" t="s">
        <v>15329</v>
      </c>
      <c r="T3175">
        <v>2.0195636343025819E-2</v>
      </c>
      <c r="U3175">
        <v>54.33</v>
      </c>
      <c r="V3175" t="s">
        <v>15481</v>
      </c>
      <c r="W3175" t="s">
        <v>15481</v>
      </c>
      <c r="X3175" t="s">
        <v>13243</v>
      </c>
      <c r="Y3175" s="102">
        <v>45993.385736689816</v>
      </c>
    </row>
    <row r="3176" spans="1:25" x14ac:dyDescent="0.25">
      <c r="A3176">
        <v>4966</v>
      </c>
      <c r="B3176" t="s">
        <v>9114</v>
      </c>
      <c r="C3176" t="s">
        <v>9115</v>
      </c>
      <c r="D3176" t="s">
        <v>9116</v>
      </c>
      <c r="E3176" t="s">
        <v>1820</v>
      </c>
      <c r="F3176" t="s">
        <v>6973</v>
      </c>
      <c r="G3176" t="s">
        <v>9117</v>
      </c>
      <c r="H3176">
        <v>1999</v>
      </c>
      <c r="I3176" t="s">
        <v>15440</v>
      </c>
      <c r="J3176" t="s">
        <v>48</v>
      </c>
      <c r="K3176" t="s">
        <v>13256</v>
      </c>
      <c r="L3176">
        <v>0</v>
      </c>
      <c r="M3176">
        <v>3</v>
      </c>
      <c r="N3176" t="s">
        <v>64</v>
      </c>
      <c r="O3176" t="s">
        <v>65</v>
      </c>
      <c r="P3176">
        <v>0</v>
      </c>
      <c r="Q3176" t="s">
        <v>51</v>
      </c>
      <c r="R3176" t="s">
        <v>51</v>
      </c>
      <c r="S3176" t="s">
        <v>14775</v>
      </c>
      <c r="T3176">
        <v>0.69942194102912725</v>
      </c>
      <c r="U3176">
        <v>123.5</v>
      </c>
      <c r="V3176" t="s">
        <v>15550</v>
      </c>
      <c r="W3176" t="s">
        <v>15550</v>
      </c>
      <c r="X3176" t="s">
        <v>13243</v>
      </c>
      <c r="Y3176" s="102">
        <v>45993.385736689816</v>
      </c>
    </row>
    <row r="3177" spans="1:25" x14ac:dyDescent="0.25">
      <c r="A3177">
        <v>4967</v>
      </c>
      <c r="B3177" t="s">
        <v>9118</v>
      </c>
      <c r="C3177" t="s">
        <v>9119</v>
      </c>
      <c r="D3177" t="s">
        <v>9120</v>
      </c>
      <c r="E3177" t="s">
        <v>1820</v>
      </c>
      <c r="F3177" t="s">
        <v>6973</v>
      </c>
      <c r="G3177" t="s">
        <v>9121</v>
      </c>
      <c r="H3177">
        <v>1999</v>
      </c>
      <c r="I3177" t="s">
        <v>15450</v>
      </c>
      <c r="J3177" t="s">
        <v>2211</v>
      </c>
      <c r="K3177" t="s">
        <v>13251</v>
      </c>
      <c r="L3177">
        <v>0</v>
      </c>
      <c r="M3177">
        <v>1</v>
      </c>
      <c r="N3177" t="s">
        <v>49</v>
      </c>
      <c r="O3177" t="s">
        <v>479</v>
      </c>
      <c r="P3177">
        <v>0</v>
      </c>
      <c r="Q3177" t="s">
        <v>51</v>
      </c>
      <c r="R3177" t="s">
        <v>51</v>
      </c>
      <c r="S3177" t="s">
        <v>14776</v>
      </c>
      <c r="T3177">
        <v>0.28371267406201772</v>
      </c>
      <c r="U3177">
        <v>79.3</v>
      </c>
      <c r="V3177" t="s">
        <v>15550</v>
      </c>
      <c r="W3177" t="s">
        <v>15550</v>
      </c>
      <c r="X3177" t="s">
        <v>13243</v>
      </c>
      <c r="Y3177" s="102">
        <v>45993.385736689816</v>
      </c>
    </row>
    <row r="3178" spans="1:25" x14ac:dyDescent="0.25">
      <c r="A3178">
        <v>4968</v>
      </c>
      <c r="B3178" t="s">
        <v>9122</v>
      </c>
      <c r="C3178" t="s">
        <v>9123</v>
      </c>
      <c r="D3178" t="s">
        <v>7608</v>
      </c>
      <c r="E3178" t="s">
        <v>1820</v>
      </c>
      <c r="F3178" t="s">
        <v>7475</v>
      </c>
      <c r="G3178" t="s">
        <v>9124</v>
      </c>
      <c r="H3178">
        <v>1981</v>
      </c>
      <c r="I3178" t="s">
        <v>15440</v>
      </c>
      <c r="J3178" t="s">
        <v>2211</v>
      </c>
      <c r="K3178" t="s">
        <v>13344</v>
      </c>
      <c r="L3178">
        <v>0.5</v>
      </c>
      <c r="M3178">
        <v>1</v>
      </c>
      <c r="N3178" t="s">
        <v>49</v>
      </c>
      <c r="O3178" t="s">
        <v>479</v>
      </c>
      <c r="P3178">
        <v>0</v>
      </c>
      <c r="Q3178" t="s">
        <v>51</v>
      </c>
      <c r="R3178" t="s">
        <v>51</v>
      </c>
      <c r="S3178" t="s">
        <v>14777</v>
      </c>
      <c r="T3178">
        <v>4.8568092841864168</v>
      </c>
      <c r="U3178">
        <v>50</v>
      </c>
      <c r="V3178" t="s">
        <v>15481</v>
      </c>
      <c r="W3178" t="s">
        <v>15481</v>
      </c>
      <c r="X3178" t="s">
        <v>13243</v>
      </c>
      <c r="Y3178" s="102">
        <v>45993.385736689816</v>
      </c>
    </row>
    <row r="3179" spans="1:25" x14ac:dyDescent="0.25">
      <c r="A3179">
        <v>4969</v>
      </c>
      <c r="B3179" t="s">
        <v>9125</v>
      </c>
      <c r="C3179" t="s">
        <v>9126</v>
      </c>
      <c r="D3179" t="s">
        <v>9127</v>
      </c>
      <c r="E3179" t="s">
        <v>45</v>
      </c>
      <c r="F3179" t="s">
        <v>205</v>
      </c>
      <c r="G3179" t="s">
        <v>9128</v>
      </c>
      <c r="H3179">
        <v>1960</v>
      </c>
      <c r="I3179" t="s">
        <v>15440</v>
      </c>
      <c r="J3179" t="s">
        <v>48</v>
      </c>
      <c r="K3179" t="s">
        <v>13254</v>
      </c>
      <c r="L3179">
        <v>3</v>
      </c>
      <c r="M3179">
        <v>4</v>
      </c>
      <c r="N3179" t="s">
        <v>49</v>
      </c>
      <c r="O3179" t="s">
        <v>50</v>
      </c>
      <c r="P3179">
        <v>0</v>
      </c>
      <c r="Q3179" t="s">
        <v>51</v>
      </c>
      <c r="R3179" t="s">
        <v>51</v>
      </c>
      <c r="S3179" t="s">
        <v>14778</v>
      </c>
      <c r="T3179">
        <v>0.53921279521695253</v>
      </c>
      <c r="U3179">
        <v>223.9</v>
      </c>
      <c r="V3179" t="s">
        <v>15172</v>
      </c>
      <c r="W3179" t="s">
        <v>15172</v>
      </c>
      <c r="X3179" t="s">
        <v>13242</v>
      </c>
      <c r="Y3179" s="102">
        <v>45993.385736689816</v>
      </c>
    </row>
    <row r="3180" spans="1:25" x14ac:dyDescent="0.25">
      <c r="A3180">
        <v>4970</v>
      </c>
      <c r="B3180" t="s">
        <v>9129</v>
      </c>
      <c r="C3180" t="s">
        <v>9130</v>
      </c>
      <c r="D3180" t="s">
        <v>9131</v>
      </c>
      <c r="E3180" t="s">
        <v>45</v>
      </c>
      <c r="F3180" t="s">
        <v>205</v>
      </c>
      <c r="G3180" t="s">
        <v>9132</v>
      </c>
      <c r="H3180">
        <v>1960</v>
      </c>
      <c r="I3180" t="s">
        <v>15440</v>
      </c>
      <c r="J3180" t="s">
        <v>48</v>
      </c>
      <c r="K3180" t="s">
        <v>13256</v>
      </c>
      <c r="L3180">
        <v>3</v>
      </c>
      <c r="M3180">
        <v>4</v>
      </c>
      <c r="N3180" t="s">
        <v>49</v>
      </c>
      <c r="O3180" t="s">
        <v>50</v>
      </c>
      <c r="P3180">
        <v>0</v>
      </c>
      <c r="Q3180" t="s">
        <v>51</v>
      </c>
      <c r="R3180" t="s">
        <v>51</v>
      </c>
      <c r="S3180" t="s">
        <v>14778</v>
      </c>
      <c r="T3180">
        <v>0.58693550482445633</v>
      </c>
      <c r="U3180">
        <v>225.75</v>
      </c>
      <c r="V3180" t="s">
        <v>15172</v>
      </c>
      <c r="W3180" t="s">
        <v>15172</v>
      </c>
      <c r="X3180" t="s">
        <v>13242</v>
      </c>
      <c r="Y3180" s="102">
        <v>45993.385736689816</v>
      </c>
    </row>
    <row r="3181" spans="1:25" x14ac:dyDescent="0.25">
      <c r="A3181">
        <v>4971</v>
      </c>
      <c r="B3181" t="s">
        <v>9133</v>
      </c>
      <c r="C3181" t="s">
        <v>9134</v>
      </c>
      <c r="D3181" t="s">
        <v>9135</v>
      </c>
      <c r="E3181" t="s">
        <v>45</v>
      </c>
      <c r="F3181" t="s">
        <v>205</v>
      </c>
      <c r="G3181" t="s">
        <v>9136</v>
      </c>
      <c r="H3181">
        <v>1960</v>
      </c>
      <c r="I3181" t="s">
        <v>15448</v>
      </c>
      <c r="J3181" t="s">
        <v>48</v>
      </c>
      <c r="K3181" t="s">
        <v>13254</v>
      </c>
      <c r="L3181">
        <v>2</v>
      </c>
      <c r="M3181">
        <v>4</v>
      </c>
      <c r="N3181" t="s">
        <v>49</v>
      </c>
      <c r="O3181" t="s">
        <v>50</v>
      </c>
      <c r="P3181">
        <v>0</v>
      </c>
      <c r="Q3181" t="s">
        <v>51</v>
      </c>
      <c r="R3181" t="s">
        <v>51</v>
      </c>
      <c r="S3181" t="s">
        <v>14778</v>
      </c>
      <c r="T3181">
        <v>0.37737622727900866</v>
      </c>
      <c r="U3181">
        <v>208.9</v>
      </c>
      <c r="V3181" t="s">
        <v>15172</v>
      </c>
      <c r="W3181" t="s">
        <v>15172</v>
      </c>
      <c r="X3181" t="s">
        <v>13243</v>
      </c>
      <c r="Y3181" s="102">
        <v>45993.385736689816</v>
      </c>
    </row>
    <row r="3182" spans="1:25" x14ac:dyDescent="0.25">
      <c r="A3182">
        <v>4972</v>
      </c>
      <c r="B3182" t="s">
        <v>9137</v>
      </c>
      <c r="C3182" t="s">
        <v>9138</v>
      </c>
      <c r="D3182" t="s">
        <v>9139</v>
      </c>
      <c r="E3182" t="s">
        <v>45</v>
      </c>
      <c r="F3182" t="s">
        <v>205</v>
      </c>
      <c r="G3182" t="s">
        <v>9140</v>
      </c>
      <c r="H3182">
        <v>1962</v>
      </c>
      <c r="I3182" t="s">
        <v>15450</v>
      </c>
      <c r="J3182" t="s">
        <v>928</v>
      </c>
      <c r="K3182" t="s">
        <v>13254</v>
      </c>
      <c r="L3182">
        <v>10</v>
      </c>
      <c r="M3182">
        <v>3</v>
      </c>
      <c r="N3182" t="s">
        <v>928</v>
      </c>
      <c r="O3182" t="s">
        <v>50</v>
      </c>
      <c r="P3182">
        <v>0</v>
      </c>
      <c r="Q3182" t="s">
        <v>51</v>
      </c>
      <c r="R3182" t="s">
        <v>51</v>
      </c>
      <c r="S3182" t="s">
        <v>14778</v>
      </c>
      <c r="T3182">
        <v>0.55196276111409137</v>
      </c>
      <c r="U3182">
        <v>52</v>
      </c>
      <c r="V3182" t="s">
        <v>15550</v>
      </c>
      <c r="W3182" t="s">
        <v>15550</v>
      </c>
      <c r="X3182" t="s">
        <v>13243</v>
      </c>
      <c r="Y3182" s="102">
        <v>45993.385736689816</v>
      </c>
    </row>
    <row r="3183" spans="1:25" x14ac:dyDescent="0.25">
      <c r="A3183">
        <v>4973</v>
      </c>
      <c r="B3183" t="s">
        <v>9141</v>
      </c>
      <c r="C3183" t="s">
        <v>9142</v>
      </c>
      <c r="D3183" t="s">
        <v>5711</v>
      </c>
      <c r="E3183" t="s">
        <v>1820</v>
      </c>
      <c r="F3183" t="s">
        <v>2133</v>
      </c>
      <c r="G3183" t="s">
        <v>9143</v>
      </c>
      <c r="H3183">
        <v>1986</v>
      </c>
      <c r="I3183" t="s">
        <v>15440</v>
      </c>
      <c r="J3183" t="s">
        <v>48</v>
      </c>
      <c r="K3183" t="s">
        <v>13251</v>
      </c>
      <c r="L3183">
        <v>0</v>
      </c>
      <c r="M3183">
        <v>3</v>
      </c>
      <c r="N3183" t="s">
        <v>49</v>
      </c>
      <c r="O3183" t="s">
        <v>50</v>
      </c>
      <c r="P3183">
        <v>0</v>
      </c>
      <c r="Q3183" t="s">
        <v>51</v>
      </c>
      <c r="R3183" t="s">
        <v>51</v>
      </c>
      <c r="S3183" t="s">
        <v>14779</v>
      </c>
      <c r="T3183">
        <v>0.6162728815963614</v>
      </c>
      <c r="U3183">
        <v>141</v>
      </c>
      <c r="V3183" t="s">
        <v>15481</v>
      </c>
      <c r="W3183" t="s">
        <v>15481</v>
      </c>
      <c r="X3183" t="s">
        <v>13242</v>
      </c>
      <c r="Y3183" s="102">
        <v>45993.385736689816</v>
      </c>
    </row>
    <row r="3184" spans="1:25" x14ac:dyDescent="0.25">
      <c r="A3184">
        <v>4974</v>
      </c>
      <c r="B3184" t="s">
        <v>15689</v>
      </c>
      <c r="C3184" t="s">
        <v>11299</v>
      </c>
      <c r="D3184" t="s">
        <v>15690</v>
      </c>
      <c r="E3184" t="s">
        <v>1292</v>
      </c>
      <c r="F3184" t="s">
        <v>1471</v>
      </c>
      <c r="G3184" t="s">
        <v>9144</v>
      </c>
      <c r="H3184">
        <v>2021</v>
      </c>
      <c r="I3184" t="s">
        <v>15450</v>
      </c>
      <c r="J3184" t="s">
        <v>2211</v>
      </c>
      <c r="K3184" t="s">
        <v>13256</v>
      </c>
      <c r="L3184">
        <v>0</v>
      </c>
      <c r="M3184">
        <v>1</v>
      </c>
      <c r="N3184" t="s">
        <v>49</v>
      </c>
      <c r="O3184" t="s">
        <v>479</v>
      </c>
      <c r="P3184">
        <v>0</v>
      </c>
      <c r="Q3184" t="s">
        <v>51</v>
      </c>
      <c r="R3184" t="s">
        <v>51</v>
      </c>
      <c r="S3184" t="s">
        <v>14728</v>
      </c>
      <c r="T3184">
        <v>7.2926936884836842</v>
      </c>
      <c r="U3184">
        <v>97</v>
      </c>
      <c r="V3184" t="s">
        <v>15481</v>
      </c>
      <c r="W3184" t="s">
        <v>15481</v>
      </c>
      <c r="X3184" t="s">
        <v>13243</v>
      </c>
      <c r="Y3184" s="102">
        <v>45993.385736689816</v>
      </c>
    </row>
    <row r="3185" spans="1:25" x14ac:dyDescent="0.25">
      <c r="A3185">
        <v>4975</v>
      </c>
      <c r="B3185" t="s">
        <v>9145</v>
      </c>
      <c r="C3185" t="s">
        <v>9146</v>
      </c>
      <c r="D3185" t="s">
        <v>9147</v>
      </c>
      <c r="E3185" t="s">
        <v>1292</v>
      </c>
      <c r="F3185" t="s">
        <v>1471</v>
      </c>
      <c r="G3185" t="s">
        <v>9148</v>
      </c>
      <c r="H3185">
        <v>1970</v>
      </c>
      <c r="I3185" t="s">
        <v>15440</v>
      </c>
      <c r="J3185" t="s">
        <v>48</v>
      </c>
      <c r="K3185" t="s">
        <v>13251</v>
      </c>
      <c r="L3185">
        <v>0</v>
      </c>
      <c r="M3185">
        <v>1</v>
      </c>
      <c r="N3185" t="s">
        <v>49</v>
      </c>
      <c r="O3185" t="s">
        <v>479</v>
      </c>
      <c r="P3185">
        <v>0</v>
      </c>
      <c r="Q3185" t="s">
        <v>51</v>
      </c>
      <c r="R3185" t="s">
        <v>51</v>
      </c>
      <c r="S3185" t="s">
        <v>14780</v>
      </c>
      <c r="T3185">
        <v>0.36597533749986605</v>
      </c>
      <c r="U3185">
        <v>43</v>
      </c>
      <c r="V3185" t="s">
        <v>15481</v>
      </c>
      <c r="W3185" t="s">
        <v>15481</v>
      </c>
      <c r="X3185" t="s">
        <v>13243</v>
      </c>
      <c r="Y3185" s="102">
        <v>45993.385736689816</v>
      </c>
    </row>
    <row r="3186" spans="1:25" x14ac:dyDescent="0.25">
      <c r="A3186">
        <v>4976</v>
      </c>
      <c r="B3186" t="s">
        <v>9149</v>
      </c>
      <c r="C3186" t="s">
        <v>9150</v>
      </c>
      <c r="D3186" t="s">
        <v>9151</v>
      </c>
      <c r="E3186" t="s">
        <v>1292</v>
      </c>
      <c r="F3186" t="s">
        <v>1471</v>
      </c>
      <c r="G3186" t="s">
        <v>9152</v>
      </c>
      <c r="H3186">
        <v>2007</v>
      </c>
      <c r="I3186" t="s">
        <v>15440</v>
      </c>
      <c r="J3186" t="s">
        <v>2211</v>
      </c>
      <c r="K3186" t="s">
        <v>13251</v>
      </c>
      <c r="L3186">
        <v>0</v>
      </c>
      <c r="M3186">
        <v>1</v>
      </c>
      <c r="N3186" t="s">
        <v>49</v>
      </c>
      <c r="O3186" t="s">
        <v>479</v>
      </c>
      <c r="P3186">
        <v>0</v>
      </c>
      <c r="Q3186" t="s">
        <v>51</v>
      </c>
      <c r="R3186" t="s">
        <v>51</v>
      </c>
      <c r="S3186" t="s">
        <v>14780</v>
      </c>
      <c r="T3186">
        <v>4.2257543311413522E-2</v>
      </c>
      <c r="U3186">
        <v>44.3</v>
      </c>
      <c r="V3186" t="s">
        <v>15481</v>
      </c>
      <c r="W3186" t="s">
        <v>15481</v>
      </c>
      <c r="X3186" t="s">
        <v>13243</v>
      </c>
      <c r="Y3186" s="102">
        <v>45993.385736689816</v>
      </c>
    </row>
    <row r="3187" spans="1:25" x14ac:dyDescent="0.25">
      <c r="A3187">
        <v>4977</v>
      </c>
      <c r="B3187" t="s">
        <v>9153</v>
      </c>
      <c r="C3187" t="s">
        <v>9154</v>
      </c>
      <c r="D3187" t="s">
        <v>9155</v>
      </c>
      <c r="E3187" t="s">
        <v>1292</v>
      </c>
      <c r="F3187" t="s">
        <v>1471</v>
      </c>
      <c r="G3187" t="s">
        <v>9156</v>
      </c>
      <c r="H3187">
        <v>2004</v>
      </c>
      <c r="I3187" t="s">
        <v>15440</v>
      </c>
      <c r="J3187" t="s">
        <v>2211</v>
      </c>
      <c r="K3187" t="s">
        <v>13251</v>
      </c>
      <c r="L3187">
        <v>0</v>
      </c>
      <c r="M3187">
        <v>1</v>
      </c>
      <c r="N3187" t="s">
        <v>49</v>
      </c>
      <c r="O3187" t="s">
        <v>479</v>
      </c>
      <c r="P3187">
        <v>0</v>
      </c>
      <c r="Q3187" t="s">
        <v>51</v>
      </c>
      <c r="R3187" t="s">
        <v>51</v>
      </c>
      <c r="S3187" t="s">
        <v>14780</v>
      </c>
      <c r="T3187">
        <v>0.20859901236160333</v>
      </c>
      <c r="U3187">
        <v>49</v>
      </c>
      <c r="V3187" t="s">
        <v>15481</v>
      </c>
      <c r="W3187" t="s">
        <v>15481</v>
      </c>
      <c r="X3187" t="s">
        <v>13243</v>
      </c>
      <c r="Y3187" s="102">
        <v>45993.385736689816</v>
      </c>
    </row>
    <row r="3188" spans="1:25" x14ac:dyDescent="0.25">
      <c r="A3188">
        <v>4978</v>
      </c>
      <c r="B3188" t="s">
        <v>9157</v>
      </c>
      <c r="C3188" t="s">
        <v>9158</v>
      </c>
      <c r="D3188" t="s">
        <v>15691</v>
      </c>
      <c r="E3188" t="s">
        <v>1292</v>
      </c>
      <c r="F3188" t="s">
        <v>1471</v>
      </c>
      <c r="G3188" t="s">
        <v>9159</v>
      </c>
      <c r="H3188">
        <v>1988</v>
      </c>
      <c r="I3188" t="s">
        <v>15440</v>
      </c>
      <c r="J3188" t="s">
        <v>48</v>
      </c>
      <c r="K3188" t="s">
        <v>13251</v>
      </c>
      <c r="L3188">
        <v>0</v>
      </c>
      <c r="M3188">
        <v>1</v>
      </c>
      <c r="N3188" t="s">
        <v>49</v>
      </c>
      <c r="O3188" t="s">
        <v>479</v>
      </c>
      <c r="P3188">
        <v>0</v>
      </c>
      <c r="Q3188" t="s">
        <v>51</v>
      </c>
      <c r="R3188" t="s">
        <v>51</v>
      </c>
      <c r="S3188" t="s">
        <v>14780</v>
      </c>
      <c r="T3188">
        <v>0.18654249428415101</v>
      </c>
      <c r="U3188">
        <v>60</v>
      </c>
      <c r="V3188" t="s">
        <v>15481</v>
      </c>
      <c r="W3188" t="s">
        <v>15481</v>
      </c>
      <c r="X3188" t="s">
        <v>13243</v>
      </c>
      <c r="Y3188" s="102">
        <v>45993.385736689816</v>
      </c>
    </row>
    <row r="3189" spans="1:25" x14ac:dyDescent="0.25">
      <c r="A3189">
        <v>4979</v>
      </c>
      <c r="B3189" t="s">
        <v>9160</v>
      </c>
      <c r="C3189" t="s">
        <v>9161</v>
      </c>
      <c r="D3189" t="s">
        <v>9162</v>
      </c>
      <c r="E3189" t="s">
        <v>1292</v>
      </c>
      <c r="F3189" t="s">
        <v>1471</v>
      </c>
      <c r="G3189" t="s">
        <v>9163</v>
      </c>
      <c r="H3189">
        <v>1971</v>
      </c>
      <c r="I3189" t="s">
        <v>15440</v>
      </c>
      <c r="J3189" t="s">
        <v>48</v>
      </c>
      <c r="K3189" t="s">
        <v>13254</v>
      </c>
      <c r="L3189">
        <v>1.5</v>
      </c>
      <c r="M3189">
        <v>2</v>
      </c>
      <c r="N3189" t="s">
        <v>64</v>
      </c>
      <c r="O3189" t="s">
        <v>479</v>
      </c>
      <c r="P3189">
        <v>0</v>
      </c>
      <c r="Q3189" t="s">
        <v>51</v>
      </c>
      <c r="R3189" t="s">
        <v>51</v>
      </c>
      <c r="S3189" t="s">
        <v>14780</v>
      </c>
      <c r="T3189">
        <v>0.29365189292161703</v>
      </c>
      <c r="U3189">
        <v>67</v>
      </c>
      <c r="V3189" t="s">
        <v>15481</v>
      </c>
      <c r="W3189" t="s">
        <v>15481</v>
      </c>
      <c r="X3189" t="s">
        <v>13243</v>
      </c>
      <c r="Y3189" s="102">
        <v>45993.385736689816</v>
      </c>
    </row>
    <row r="3190" spans="1:25" x14ac:dyDescent="0.25">
      <c r="A3190">
        <v>4980</v>
      </c>
      <c r="B3190" t="s">
        <v>9164</v>
      </c>
      <c r="C3190" t="s">
        <v>9165</v>
      </c>
      <c r="D3190" t="s">
        <v>9166</v>
      </c>
      <c r="E3190" t="s">
        <v>1292</v>
      </c>
      <c r="F3190" t="s">
        <v>1471</v>
      </c>
      <c r="G3190" t="s">
        <v>9167</v>
      </c>
      <c r="H3190">
        <v>1986</v>
      </c>
      <c r="I3190" t="s">
        <v>15440</v>
      </c>
      <c r="J3190" t="s">
        <v>48</v>
      </c>
      <c r="K3190" t="s">
        <v>13251</v>
      </c>
      <c r="L3190">
        <v>0</v>
      </c>
      <c r="M3190">
        <v>1</v>
      </c>
      <c r="N3190" t="s">
        <v>49</v>
      </c>
      <c r="O3190" t="s">
        <v>479</v>
      </c>
      <c r="P3190">
        <v>0</v>
      </c>
      <c r="Q3190" t="s">
        <v>51</v>
      </c>
      <c r="R3190" t="s">
        <v>51</v>
      </c>
      <c r="S3190" t="s">
        <v>14780</v>
      </c>
      <c r="T3190">
        <v>1.5345175268004241</v>
      </c>
      <c r="U3190">
        <v>50</v>
      </c>
      <c r="V3190" t="s">
        <v>15481</v>
      </c>
      <c r="W3190" t="s">
        <v>15481</v>
      </c>
      <c r="X3190" t="s">
        <v>13243</v>
      </c>
      <c r="Y3190" s="102">
        <v>45993.385736689816</v>
      </c>
    </row>
    <row r="3191" spans="1:25" x14ac:dyDescent="0.25">
      <c r="A3191">
        <v>4982</v>
      </c>
      <c r="B3191" t="s">
        <v>9168</v>
      </c>
      <c r="C3191" t="s">
        <v>9169</v>
      </c>
      <c r="D3191" t="s">
        <v>9170</v>
      </c>
      <c r="E3191" t="s">
        <v>1292</v>
      </c>
      <c r="F3191" t="s">
        <v>1471</v>
      </c>
      <c r="G3191" t="s">
        <v>9171</v>
      </c>
      <c r="H3191">
        <v>2007</v>
      </c>
      <c r="I3191" t="s">
        <v>15440</v>
      </c>
      <c r="J3191" t="s">
        <v>2211</v>
      </c>
      <c r="K3191" t="s">
        <v>13251</v>
      </c>
      <c r="L3191">
        <v>0</v>
      </c>
      <c r="M3191">
        <v>1</v>
      </c>
      <c r="N3191" t="s">
        <v>49</v>
      </c>
      <c r="O3191" t="s">
        <v>479</v>
      </c>
      <c r="P3191">
        <v>0</v>
      </c>
      <c r="Q3191" t="s">
        <v>51</v>
      </c>
      <c r="R3191" t="s">
        <v>51</v>
      </c>
      <c r="S3191" t="s">
        <v>14780</v>
      </c>
      <c r="T3191">
        <v>0.16214304942826546</v>
      </c>
      <c r="U3191">
        <v>120.4</v>
      </c>
      <c r="V3191" t="s">
        <v>15481</v>
      </c>
      <c r="W3191" t="s">
        <v>15481</v>
      </c>
      <c r="X3191" t="s">
        <v>13243</v>
      </c>
      <c r="Y3191" s="102">
        <v>45993.385736689816</v>
      </c>
    </row>
    <row r="3192" spans="1:25" x14ac:dyDescent="0.25">
      <c r="A3192">
        <v>4983</v>
      </c>
      <c r="B3192" t="s">
        <v>9172</v>
      </c>
      <c r="C3192" t="s">
        <v>9173</v>
      </c>
      <c r="D3192" t="s">
        <v>9174</v>
      </c>
      <c r="E3192" t="s">
        <v>1292</v>
      </c>
      <c r="F3192" t="s">
        <v>1471</v>
      </c>
      <c r="G3192" t="s">
        <v>9175</v>
      </c>
      <c r="H3192">
        <v>1982</v>
      </c>
      <c r="I3192" t="s">
        <v>15440</v>
      </c>
      <c r="J3192" t="s">
        <v>2211</v>
      </c>
      <c r="K3192" t="s">
        <v>13256</v>
      </c>
      <c r="L3192">
        <v>5</v>
      </c>
      <c r="M3192">
        <v>1</v>
      </c>
      <c r="N3192" t="s">
        <v>49</v>
      </c>
      <c r="O3192" t="s">
        <v>479</v>
      </c>
      <c r="P3192">
        <v>0</v>
      </c>
      <c r="Q3192" t="s">
        <v>51</v>
      </c>
      <c r="R3192" t="s">
        <v>51</v>
      </c>
      <c r="S3192" t="s">
        <v>14780</v>
      </c>
      <c r="T3192">
        <v>1.0261877313822834</v>
      </c>
      <c r="U3192">
        <v>62</v>
      </c>
      <c r="V3192" t="s">
        <v>15481</v>
      </c>
      <c r="W3192" t="s">
        <v>15481</v>
      </c>
      <c r="X3192" t="s">
        <v>13243</v>
      </c>
      <c r="Y3192" s="102">
        <v>45993.385736689816</v>
      </c>
    </row>
    <row r="3193" spans="1:25" x14ac:dyDescent="0.25">
      <c r="A3193">
        <v>4984</v>
      </c>
      <c r="B3193" t="s">
        <v>9176</v>
      </c>
      <c r="C3193" t="s">
        <v>9177</v>
      </c>
      <c r="D3193" t="s">
        <v>9178</v>
      </c>
      <c r="E3193" t="s">
        <v>1292</v>
      </c>
      <c r="F3193" t="s">
        <v>1471</v>
      </c>
      <c r="G3193" t="s">
        <v>8651</v>
      </c>
      <c r="H3193">
        <v>2004</v>
      </c>
      <c r="I3193" t="s">
        <v>15450</v>
      </c>
      <c r="J3193" t="s">
        <v>2211</v>
      </c>
      <c r="K3193" t="s">
        <v>13254</v>
      </c>
      <c r="L3193">
        <v>0</v>
      </c>
      <c r="M3193">
        <v>1</v>
      </c>
      <c r="N3193" t="s">
        <v>49</v>
      </c>
      <c r="O3193" t="s">
        <v>479</v>
      </c>
      <c r="P3193">
        <v>0</v>
      </c>
      <c r="Q3193" t="s">
        <v>51</v>
      </c>
      <c r="R3193" t="s">
        <v>51</v>
      </c>
      <c r="S3193" t="s">
        <v>14780</v>
      </c>
      <c r="T3193">
        <v>1.9622152967480238</v>
      </c>
      <c r="U3193">
        <v>49.5</v>
      </c>
      <c r="V3193" t="s">
        <v>15481</v>
      </c>
      <c r="W3193" t="s">
        <v>15481</v>
      </c>
      <c r="X3193" t="s">
        <v>13243</v>
      </c>
      <c r="Y3193" s="102">
        <v>45993.385736689816</v>
      </c>
    </row>
    <row r="3194" spans="1:25" x14ac:dyDescent="0.25">
      <c r="A3194">
        <v>4986</v>
      </c>
      <c r="B3194" t="s">
        <v>9180</v>
      </c>
      <c r="C3194" t="s">
        <v>9181</v>
      </c>
      <c r="D3194" t="s">
        <v>8662</v>
      </c>
      <c r="E3194" t="s">
        <v>1292</v>
      </c>
      <c r="F3194" t="s">
        <v>1471</v>
      </c>
      <c r="G3194" t="s">
        <v>9179</v>
      </c>
      <c r="H3194">
        <v>1938</v>
      </c>
      <c r="I3194" t="s">
        <v>15450</v>
      </c>
      <c r="J3194" t="s">
        <v>48</v>
      </c>
      <c r="K3194" t="s">
        <v>13254</v>
      </c>
      <c r="L3194">
        <v>8</v>
      </c>
      <c r="M3194">
        <v>1</v>
      </c>
      <c r="N3194" t="s">
        <v>59</v>
      </c>
      <c r="O3194" t="s">
        <v>50</v>
      </c>
      <c r="P3194">
        <v>0</v>
      </c>
      <c r="Q3194" t="s">
        <v>51</v>
      </c>
      <c r="R3194" t="s">
        <v>51</v>
      </c>
      <c r="S3194" t="s">
        <v>14711</v>
      </c>
      <c r="T3194">
        <v>1.3505437464723662</v>
      </c>
      <c r="U3194">
        <v>39</v>
      </c>
      <c r="V3194" t="s">
        <v>15481</v>
      </c>
      <c r="W3194" t="s">
        <v>15481</v>
      </c>
      <c r="X3194" t="s">
        <v>13243</v>
      </c>
      <c r="Y3194" s="102">
        <v>45993.385736689816</v>
      </c>
    </row>
    <row r="3195" spans="1:25" x14ac:dyDescent="0.25">
      <c r="A3195">
        <v>4987</v>
      </c>
      <c r="B3195" t="s">
        <v>9182</v>
      </c>
      <c r="C3195" t="s">
        <v>9183</v>
      </c>
      <c r="D3195" t="s">
        <v>9184</v>
      </c>
      <c r="E3195" t="s">
        <v>1292</v>
      </c>
      <c r="F3195" t="s">
        <v>1471</v>
      </c>
      <c r="G3195" t="s">
        <v>9185</v>
      </c>
      <c r="H3195">
        <v>1995</v>
      </c>
      <c r="I3195" t="s">
        <v>15440</v>
      </c>
      <c r="J3195" t="s">
        <v>51</v>
      </c>
      <c r="K3195" t="s">
        <v>15442</v>
      </c>
      <c r="L3195">
        <v>2</v>
      </c>
      <c r="M3195">
        <v>1</v>
      </c>
      <c r="N3195" t="s">
        <v>165</v>
      </c>
      <c r="O3195" t="s">
        <v>116</v>
      </c>
      <c r="P3195">
        <v>0</v>
      </c>
      <c r="Q3195" t="s">
        <v>51</v>
      </c>
      <c r="R3195" t="s">
        <v>51</v>
      </c>
      <c r="S3195" t="s">
        <v>14780</v>
      </c>
      <c r="T3195">
        <v>1.2519709700823101E-2</v>
      </c>
      <c r="U3195">
        <v>24</v>
      </c>
      <c r="V3195" t="s">
        <v>15481</v>
      </c>
      <c r="W3195" t="s">
        <v>15481</v>
      </c>
      <c r="X3195" t="s">
        <v>13242</v>
      </c>
      <c r="Y3195" s="102">
        <v>45993.385736689816</v>
      </c>
    </row>
    <row r="3196" spans="1:25" x14ac:dyDescent="0.25">
      <c r="A3196">
        <v>4988</v>
      </c>
      <c r="B3196" t="s">
        <v>9186</v>
      </c>
      <c r="C3196" t="s">
        <v>9187</v>
      </c>
      <c r="D3196" t="s">
        <v>9188</v>
      </c>
      <c r="E3196" t="s">
        <v>1292</v>
      </c>
      <c r="F3196" t="s">
        <v>1471</v>
      </c>
      <c r="G3196" t="s">
        <v>9189</v>
      </c>
      <c r="H3196">
        <v>1994</v>
      </c>
      <c r="I3196" t="s">
        <v>15440</v>
      </c>
      <c r="J3196" t="s">
        <v>2211</v>
      </c>
      <c r="K3196" t="s">
        <v>13256</v>
      </c>
      <c r="L3196">
        <v>0</v>
      </c>
      <c r="M3196">
        <v>1</v>
      </c>
      <c r="N3196" t="s">
        <v>49</v>
      </c>
      <c r="O3196" t="s">
        <v>479</v>
      </c>
      <c r="P3196">
        <v>0</v>
      </c>
      <c r="Q3196" t="s">
        <v>51</v>
      </c>
      <c r="R3196" t="s">
        <v>51</v>
      </c>
      <c r="S3196" t="s">
        <v>14780</v>
      </c>
      <c r="T3196">
        <v>0.89489165011125726</v>
      </c>
      <c r="U3196">
        <v>34</v>
      </c>
      <c r="V3196" t="s">
        <v>15481</v>
      </c>
      <c r="W3196" t="s">
        <v>15481</v>
      </c>
      <c r="X3196" t="s">
        <v>13242</v>
      </c>
      <c r="Y3196" s="102">
        <v>45993.385736689816</v>
      </c>
    </row>
    <row r="3197" spans="1:25" x14ac:dyDescent="0.25">
      <c r="A3197">
        <v>4989</v>
      </c>
      <c r="B3197" t="s">
        <v>9190</v>
      </c>
      <c r="C3197" t="s">
        <v>9191</v>
      </c>
      <c r="D3197" t="s">
        <v>9192</v>
      </c>
      <c r="E3197" t="s">
        <v>1292</v>
      </c>
      <c r="F3197" t="s">
        <v>1471</v>
      </c>
      <c r="G3197" t="s">
        <v>15692</v>
      </c>
      <c r="H3197">
        <v>2004</v>
      </c>
      <c r="I3197" t="s">
        <v>15440</v>
      </c>
      <c r="J3197" t="s">
        <v>2211</v>
      </c>
      <c r="K3197" t="s">
        <v>13251</v>
      </c>
      <c r="L3197">
        <v>0</v>
      </c>
      <c r="M3197">
        <v>1</v>
      </c>
      <c r="N3197" t="s">
        <v>49</v>
      </c>
      <c r="O3197" t="s">
        <v>479</v>
      </c>
      <c r="P3197">
        <v>0</v>
      </c>
      <c r="Q3197" t="s">
        <v>51</v>
      </c>
      <c r="R3197" t="s">
        <v>51</v>
      </c>
      <c r="S3197" t="s">
        <v>14780</v>
      </c>
      <c r="T3197">
        <v>0.33080337071960197</v>
      </c>
      <c r="U3197">
        <v>74.8</v>
      </c>
      <c r="V3197" t="s">
        <v>15481</v>
      </c>
      <c r="W3197" t="s">
        <v>15481</v>
      </c>
      <c r="X3197" t="s">
        <v>13243</v>
      </c>
      <c r="Y3197" s="102">
        <v>45993.385736689816</v>
      </c>
    </row>
    <row r="3198" spans="1:25" x14ac:dyDescent="0.25">
      <c r="A3198">
        <v>4990</v>
      </c>
      <c r="B3198" t="s">
        <v>9193</v>
      </c>
      <c r="C3198" t="s">
        <v>9194</v>
      </c>
      <c r="D3198" t="s">
        <v>9195</v>
      </c>
      <c r="E3198" t="s">
        <v>1292</v>
      </c>
      <c r="F3198" t="s">
        <v>1471</v>
      </c>
      <c r="G3198" t="s">
        <v>9196</v>
      </c>
      <c r="H3198">
        <v>2008</v>
      </c>
      <c r="I3198" t="s">
        <v>15450</v>
      </c>
      <c r="J3198" t="s">
        <v>48</v>
      </c>
      <c r="K3198" t="s">
        <v>13251</v>
      </c>
      <c r="L3198">
        <v>0</v>
      </c>
      <c r="M3198">
        <v>1</v>
      </c>
      <c r="N3198" t="s">
        <v>59</v>
      </c>
      <c r="O3198" t="s">
        <v>50</v>
      </c>
      <c r="P3198">
        <v>0</v>
      </c>
      <c r="Q3198" t="s">
        <v>51</v>
      </c>
      <c r="R3198" t="s">
        <v>51</v>
      </c>
      <c r="S3198" t="s">
        <v>14780</v>
      </c>
      <c r="T3198">
        <v>6.3002752307872598E-2</v>
      </c>
      <c r="U3198">
        <v>198.8</v>
      </c>
      <c r="V3198" t="s">
        <v>15481</v>
      </c>
      <c r="W3198" t="s">
        <v>15481</v>
      </c>
      <c r="X3198" t="s">
        <v>13243</v>
      </c>
      <c r="Y3198" s="102">
        <v>45993.385736689816</v>
      </c>
    </row>
    <row r="3199" spans="1:25" x14ac:dyDescent="0.25">
      <c r="A3199">
        <v>4991</v>
      </c>
      <c r="B3199" t="s">
        <v>9197</v>
      </c>
      <c r="C3199" t="s">
        <v>9198</v>
      </c>
      <c r="D3199" t="s">
        <v>9199</v>
      </c>
      <c r="E3199" t="s">
        <v>1292</v>
      </c>
      <c r="F3199" t="s">
        <v>1471</v>
      </c>
      <c r="G3199" t="s">
        <v>9200</v>
      </c>
      <c r="H3199">
        <v>2014</v>
      </c>
      <c r="I3199" t="s">
        <v>15441</v>
      </c>
      <c r="J3199" t="s">
        <v>51</v>
      </c>
      <c r="K3199" t="s">
        <v>15442</v>
      </c>
      <c r="L3199">
        <v>36</v>
      </c>
      <c r="M3199">
        <v>3</v>
      </c>
      <c r="N3199" t="s">
        <v>2467</v>
      </c>
      <c r="O3199" t="s">
        <v>116</v>
      </c>
      <c r="P3199">
        <v>0</v>
      </c>
      <c r="Q3199" t="s">
        <v>51</v>
      </c>
      <c r="R3199" t="s">
        <v>51</v>
      </c>
      <c r="S3199" t="s">
        <v>14781</v>
      </c>
      <c r="T3199">
        <v>0.67660879686569708</v>
      </c>
      <c r="U3199">
        <v>82.6</v>
      </c>
      <c r="V3199" t="s">
        <v>15481</v>
      </c>
      <c r="W3199" t="s">
        <v>15481</v>
      </c>
      <c r="X3199" t="s">
        <v>13243</v>
      </c>
      <c r="Y3199" s="102">
        <v>45993.385736689816</v>
      </c>
    </row>
    <row r="3200" spans="1:25" x14ac:dyDescent="0.25">
      <c r="A3200">
        <v>4992</v>
      </c>
      <c r="B3200" t="s">
        <v>9201</v>
      </c>
      <c r="C3200" t="s">
        <v>9202</v>
      </c>
      <c r="D3200" t="s">
        <v>9203</v>
      </c>
      <c r="E3200" t="s">
        <v>1292</v>
      </c>
      <c r="F3200" t="s">
        <v>1471</v>
      </c>
      <c r="G3200" t="s">
        <v>1292</v>
      </c>
      <c r="H3200">
        <v>1975</v>
      </c>
      <c r="I3200" t="s">
        <v>15450</v>
      </c>
      <c r="J3200" t="s">
        <v>48</v>
      </c>
      <c r="K3200" t="s">
        <v>13251</v>
      </c>
      <c r="L3200">
        <v>0</v>
      </c>
      <c r="M3200">
        <v>3</v>
      </c>
      <c r="N3200" t="s">
        <v>49</v>
      </c>
      <c r="O3200" t="s">
        <v>50</v>
      </c>
      <c r="P3200">
        <v>2</v>
      </c>
      <c r="Q3200" t="s">
        <v>64</v>
      </c>
      <c r="R3200" t="s">
        <v>65</v>
      </c>
      <c r="S3200" t="s">
        <v>13421</v>
      </c>
      <c r="T3200">
        <v>0.38539304652459</v>
      </c>
      <c r="U3200">
        <v>211.6</v>
      </c>
      <c r="V3200" t="s">
        <v>15481</v>
      </c>
      <c r="W3200" t="s">
        <v>15481</v>
      </c>
      <c r="X3200" t="s">
        <v>13243</v>
      </c>
      <c r="Y3200" s="102">
        <v>45993.385736689816</v>
      </c>
    </row>
    <row r="3201" spans="1:25" x14ac:dyDescent="0.25">
      <c r="A3201">
        <v>4993</v>
      </c>
      <c r="B3201" t="s">
        <v>9204</v>
      </c>
      <c r="C3201" t="s">
        <v>9205</v>
      </c>
      <c r="D3201" t="s">
        <v>9195</v>
      </c>
      <c r="E3201" t="s">
        <v>1292</v>
      </c>
      <c r="F3201" t="s">
        <v>1471</v>
      </c>
      <c r="G3201" t="s">
        <v>9196</v>
      </c>
      <c r="H3201">
        <v>2008</v>
      </c>
      <c r="I3201" t="s">
        <v>15441</v>
      </c>
      <c r="J3201" t="s">
        <v>2211</v>
      </c>
      <c r="K3201" t="s">
        <v>13251</v>
      </c>
      <c r="L3201">
        <v>0</v>
      </c>
      <c r="M3201">
        <v>1</v>
      </c>
      <c r="N3201" t="s">
        <v>49</v>
      </c>
      <c r="O3201" t="s">
        <v>479</v>
      </c>
      <c r="P3201">
        <v>0</v>
      </c>
      <c r="Q3201" t="s">
        <v>51</v>
      </c>
      <c r="R3201" t="s">
        <v>51</v>
      </c>
      <c r="S3201" t="s">
        <v>14780</v>
      </c>
      <c r="T3201">
        <v>0.18047127754852987</v>
      </c>
      <c r="U3201">
        <v>55.1</v>
      </c>
      <c r="V3201" t="s">
        <v>15481</v>
      </c>
      <c r="W3201" t="s">
        <v>15481</v>
      </c>
      <c r="X3201" t="s">
        <v>13243</v>
      </c>
      <c r="Y3201" s="102">
        <v>45993.385736689816</v>
      </c>
    </row>
    <row r="3202" spans="1:25" x14ac:dyDescent="0.25">
      <c r="A3202">
        <v>4994</v>
      </c>
      <c r="B3202" t="s">
        <v>9206</v>
      </c>
      <c r="C3202" t="s">
        <v>9207</v>
      </c>
      <c r="D3202" t="s">
        <v>9208</v>
      </c>
      <c r="E3202" t="s">
        <v>1292</v>
      </c>
      <c r="F3202" t="s">
        <v>1471</v>
      </c>
      <c r="G3202" t="s">
        <v>9209</v>
      </c>
      <c r="H3202">
        <v>1995</v>
      </c>
      <c r="I3202" t="s">
        <v>15440</v>
      </c>
      <c r="J3202" t="s">
        <v>51</v>
      </c>
      <c r="K3202" t="s">
        <v>15442</v>
      </c>
      <c r="L3202">
        <v>0</v>
      </c>
      <c r="M3202">
        <v>1</v>
      </c>
      <c r="N3202" t="s">
        <v>165</v>
      </c>
      <c r="O3202" t="s">
        <v>116</v>
      </c>
      <c r="P3202">
        <v>0</v>
      </c>
      <c r="Q3202" t="s">
        <v>51</v>
      </c>
      <c r="R3202" t="s">
        <v>51</v>
      </c>
      <c r="S3202" t="s">
        <v>14780</v>
      </c>
      <c r="T3202">
        <v>7.4806017181698936E-2</v>
      </c>
      <c r="U3202">
        <v>24</v>
      </c>
      <c r="V3202" t="s">
        <v>15481</v>
      </c>
      <c r="W3202" t="s">
        <v>15481</v>
      </c>
      <c r="X3202" t="s">
        <v>13243</v>
      </c>
      <c r="Y3202" s="102">
        <v>45993.385736689816</v>
      </c>
    </row>
    <row r="3203" spans="1:25" x14ac:dyDescent="0.25">
      <c r="A3203">
        <v>4995</v>
      </c>
      <c r="B3203" t="s">
        <v>9210</v>
      </c>
      <c r="C3203" t="s">
        <v>9211</v>
      </c>
      <c r="D3203" t="s">
        <v>9212</v>
      </c>
      <c r="E3203" t="s">
        <v>1292</v>
      </c>
      <c r="F3203" t="s">
        <v>1471</v>
      </c>
      <c r="G3203" t="s">
        <v>9213</v>
      </c>
      <c r="H3203">
        <v>1982</v>
      </c>
      <c r="I3203" t="s">
        <v>15450</v>
      </c>
      <c r="J3203" t="s">
        <v>2211</v>
      </c>
      <c r="K3203" t="s">
        <v>13254</v>
      </c>
      <c r="L3203">
        <v>2</v>
      </c>
      <c r="M3203">
        <v>1</v>
      </c>
      <c r="N3203" t="s">
        <v>49</v>
      </c>
      <c r="O3203" t="s">
        <v>479</v>
      </c>
      <c r="P3203">
        <v>0</v>
      </c>
      <c r="Q3203" t="s">
        <v>51</v>
      </c>
      <c r="R3203" t="s">
        <v>51</v>
      </c>
      <c r="S3203" t="s">
        <v>14782</v>
      </c>
      <c r="T3203">
        <v>0.51040938030714222</v>
      </c>
      <c r="U3203">
        <v>32</v>
      </c>
      <c r="V3203" t="s">
        <v>15481</v>
      </c>
      <c r="W3203" t="s">
        <v>15481</v>
      </c>
      <c r="X3203" t="s">
        <v>13242</v>
      </c>
      <c r="Y3203" s="102">
        <v>45993.385736689816</v>
      </c>
    </row>
    <row r="3204" spans="1:25" x14ac:dyDescent="0.25">
      <c r="A3204">
        <v>4996</v>
      </c>
      <c r="B3204" t="s">
        <v>9214</v>
      </c>
      <c r="C3204" t="s">
        <v>9215</v>
      </c>
      <c r="D3204" t="s">
        <v>5178</v>
      </c>
      <c r="E3204" t="s">
        <v>1292</v>
      </c>
      <c r="F3204" t="s">
        <v>1471</v>
      </c>
      <c r="G3204" t="s">
        <v>9216</v>
      </c>
      <c r="H3204">
        <v>2008</v>
      </c>
      <c r="I3204" t="s">
        <v>15450</v>
      </c>
      <c r="J3204" t="s">
        <v>2211</v>
      </c>
      <c r="K3204" t="s">
        <v>13256</v>
      </c>
      <c r="L3204">
        <v>0</v>
      </c>
      <c r="M3204">
        <v>1</v>
      </c>
      <c r="N3204" t="s">
        <v>49</v>
      </c>
      <c r="O3204" t="s">
        <v>479</v>
      </c>
      <c r="P3204">
        <v>0</v>
      </c>
      <c r="Q3204" t="s">
        <v>51</v>
      </c>
      <c r="R3204" t="s">
        <v>51</v>
      </c>
      <c r="S3204" t="s">
        <v>14782</v>
      </c>
      <c r="T3204">
        <v>1.9059908596798167E-2</v>
      </c>
      <c r="U3204">
        <v>44.9</v>
      </c>
      <c r="V3204" t="s">
        <v>15481</v>
      </c>
      <c r="W3204" t="s">
        <v>15481</v>
      </c>
      <c r="X3204" t="s">
        <v>13243</v>
      </c>
      <c r="Y3204" s="102">
        <v>45993.385736689816</v>
      </c>
    </row>
    <row r="3205" spans="1:25" x14ac:dyDescent="0.25">
      <c r="A3205">
        <v>4997</v>
      </c>
      <c r="B3205" t="s">
        <v>9217</v>
      </c>
      <c r="C3205" t="s">
        <v>9218</v>
      </c>
      <c r="D3205" t="s">
        <v>5178</v>
      </c>
      <c r="E3205" t="s">
        <v>1292</v>
      </c>
      <c r="F3205" t="s">
        <v>1471</v>
      </c>
      <c r="G3205" t="s">
        <v>9219</v>
      </c>
      <c r="H3205">
        <v>1970</v>
      </c>
      <c r="I3205" t="s">
        <v>15440</v>
      </c>
      <c r="J3205" t="s">
        <v>2211</v>
      </c>
      <c r="K3205" t="s">
        <v>13254</v>
      </c>
      <c r="L3205">
        <v>4</v>
      </c>
      <c r="M3205">
        <v>1</v>
      </c>
      <c r="N3205" t="s">
        <v>49</v>
      </c>
      <c r="O3205" t="s">
        <v>479</v>
      </c>
      <c r="P3205">
        <v>0</v>
      </c>
      <c r="Q3205" t="s">
        <v>51</v>
      </c>
      <c r="R3205" t="s">
        <v>51</v>
      </c>
      <c r="S3205" t="s">
        <v>14782</v>
      </c>
      <c r="T3205">
        <v>0.31112308860960541</v>
      </c>
      <c r="U3205">
        <v>24</v>
      </c>
      <c r="V3205" t="s">
        <v>15481</v>
      </c>
      <c r="W3205" t="s">
        <v>15481</v>
      </c>
      <c r="X3205" t="s">
        <v>13243</v>
      </c>
      <c r="Y3205" s="102">
        <v>45993.385736689816</v>
      </c>
    </row>
    <row r="3206" spans="1:25" x14ac:dyDescent="0.25">
      <c r="A3206">
        <v>4999</v>
      </c>
      <c r="B3206" t="s">
        <v>14783</v>
      </c>
      <c r="C3206" t="s">
        <v>9220</v>
      </c>
      <c r="D3206" t="s">
        <v>9221</v>
      </c>
      <c r="E3206" t="s">
        <v>1292</v>
      </c>
      <c r="F3206" t="s">
        <v>1471</v>
      </c>
      <c r="G3206" t="s">
        <v>9222</v>
      </c>
      <c r="H3206">
        <v>2018</v>
      </c>
      <c r="I3206" t="s">
        <v>15441</v>
      </c>
      <c r="J3206" t="s">
        <v>2211</v>
      </c>
      <c r="K3206" t="s">
        <v>13256</v>
      </c>
      <c r="L3206">
        <v>0</v>
      </c>
      <c r="M3206">
        <v>1</v>
      </c>
      <c r="N3206" t="s">
        <v>49</v>
      </c>
      <c r="O3206" t="s">
        <v>479</v>
      </c>
      <c r="P3206">
        <v>0</v>
      </c>
      <c r="Q3206" t="s">
        <v>51</v>
      </c>
      <c r="R3206" t="s">
        <v>51</v>
      </c>
      <c r="S3206" t="s">
        <v>14782</v>
      </c>
      <c r="T3206">
        <v>0.10713707937533939</v>
      </c>
      <c r="U3206">
        <v>46</v>
      </c>
      <c r="V3206" t="s">
        <v>15481</v>
      </c>
      <c r="W3206" t="s">
        <v>15481</v>
      </c>
      <c r="X3206" t="s">
        <v>13243</v>
      </c>
      <c r="Y3206" s="102">
        <v>45993.385736689816</v>
      </c>
    </row>
    <row r="3207" spans="1:25" x14ac:dyDescent="0.25">
      <c r="A3207">
        <v>5000</v>
      </c>
      <c r="B3207" t="s">
        <v>9223</v>
      </c>
      <c r="C3207" t="s">
        <v>9224</v>
      </c>
      <c r="D3207" t="s">
        <v>6911</v>
      </c>
      <c r="E3207" t="s">
        <v>1292</v>
      </c>
      <c r="F3207" t="s">
        <v>1471</v>
      </c>
      <c r="G3207" t="s">
        <v>9225</v>
      </c>
      <c r="H3207">
        <v>1968</v>
      </c>
      <c r="I3207" t="s">
        <v>15440</v>
      </c>
      <c r="J3207" t="s">
        <v>48</v>
      </c>
      <c r="K3207" t="s">
        <v>13254</v>
      </c>
      <c r="L3207">
        <v>5</v>
      </c>
      <c r="M3207">
        <v>1</v>
      </c>
      <c r="N3207" t="s">
        <v>59</v>
      </c>
      <c r="O3207" t="s">
        <v>50</v>
      </c>
      <c r="P3207">
        <v>0</v>
      </c>
      <c r="Q3207" t="s">
        <v>51</v>
      </c>
      <c r="R3207" t="s">
        <v>51</v>
      </c>
      <c r="S3207" t="s">
        <v>14782</v>
      </c>
      <c r="T3207">
        <v>1.0892003377063806</v>
      </c>
      <c r="U3207">
        <v>40</v>
      </c>
      <c r="V3207" t="s">
        <v>15481</v>
      </c>
      <c r="W3207" t="s">
        <v>15481</v>
      </c>
      <c r="X3207" t="s">
        <v>13243</v>
      </c>
      <c r="Y3207" s="102">
        <v>45993.385736689816</v>
      </c>
    </row>
    <row r="3208" spans="1:25" x14ac:dyDescent="0.25">
      <c r="A3208">
        <v>5001</v>
      </c>
      <c r="B3208" t="s">
        <v>9226</v>
      </c>
      <c r="C3208" t="s">
        <v>9227</v>
      </c>
      <c r="D3208" t="s">
        <v>9228</v>
      </c>
      <c r="E3208" t="s">
        <v>1292</v>
      </c>
      <c r="F3208" t="s">
        <v>1471</v>
      </c>
      <c r="G3208" t="s">
        <v>9229</v>
      </c>
      <c r="H3208">
        <v>1980</v>
      </c>
      <c r="I3208" t="s">
        <v>15440</v>
      </c>
      <c r="J3208" t="s">
        <v>2211</v>
      </c>
      <c r="K3208" t="s">
        <v>13254</v>
      </c>
      <c r="L3208">
        <v>2</v>
      </c>
      <c r="M3208">
        <v>1</v>
      </c>
      <c r="N3208" t="s">
        <v>49</v>
      </c>
      <c r="O3208" t="s">
        <v>479</v>
      </c>
      <c r="P3208">
        <v>0</v>
      </c>
      <c r="Q3208" t="s">
        <v>51</v>
      </c>
      <c r="R3208" t="s">
        <v>51</v>
      </c>
      <c r="S3208" t="s">
        <v>14782</v>
      </c>
      <c r="T3208">
        <v>0.35121265168991711</v>
      </c>
      <c r="U3208">
        <v>35</v>
      </c>
      <c r="V3208" t="s">
        <v>15481</v>
      </c>
      <c r="W3208" t="s">
        <v>15481</v>
      </c>
      <c r="X3208" t="s">
        <v>13242</v>
      </c>
      <c r="Y3208" s="102">
        <v>45993.385736689816</v>
      </c>
    </row>
    <row r="3209" spans="1:25" x14ac:dyDescent="0.25">
      <c r="A3209">
        <v>5002</v>
      </c>
      <c r="B3209" t="s">
        <v>9230</v>
      </c>
      <c r="C3209" t="s">
        <v>9231</v>
      </c>
      <c r="D3209" t="s">
        <v>8718</v>
      </c>
      <c r="E3209" t="s">
        <v>1292</v>
      </c>
      <c r="F3209" t="s">
        <v>1471</v>
      </c>
      <c r="G3209" t="s">
        <v>8719</v>
      </c>
      <c r="H3209">
        <v>2014</v>
      </c>
      <c r="I3209" t="s">
        <v>15440</v>
      </c>
      <c r="J3209" t="s">
        <v>2211</v>
      </c>
      <c r="K3209" t="s">
        <v>13256</v>
      </c>
      <c r="L3209">
        <v>0</v>
      </c>
      <c r="M3209">
        <v>1</v>
      </c>
      <c r="N3209" t="s">
        <v>49</v>
      </c>
      <c r="O3209" t="s">
        <v>479</v>
      </c>
      <c r="P3209">
        <v>0</v>
      </c>
      <c r="Q3209" t="s">
        <v>51</v>
      </c>
      <c r="R3209" t="s">
        <v>51</v>
      </c>
      <c r="S3209" t="s">
        <v>14782</v>
      </c>
      <c r="T3209">
        <v>0.95945219354761691</v>
      </c>
      <c r="U3209">
        <v>65.400000000000006</v>
      </c>
      <c r="V3209" t="s">
        <v>15481</v>
      </c>
      <c r="W3209" t="s">
        <v>15481</v>
      </c>
      <c r="X3209" t="s">
        <v>13243</v>
      </c>
      <c r="Y3209" s="102">
        <v>45993.385736689816</v>
      </c>
    </row>
    <row r="3210" spans="1:25" x14ac:dyDescent="0.25">
      <c r="A3210">
        <v>5003</v>
      </c>
      <c r="B3210" t="s">
        <v>9232</v>
      </c>
      <c r="C3210" t="s">
        <v>9233</v>
      </c>
      <c r="D3210" t="s">
        <v>9234</v>
      </c>
      <c r="E3210" t="s">
        <v>1292</v>
      </c>
      <c r="F3210" t="s">
        <v>1471</v>
      </c>
      <c r="G3210" t="s">
        <v>9235</v>
      </c>
      <c r="H3210">
        <v>2006</v>
      </c>
      <c r="I3210" t="s">
        <v>15440</v>
      </c>
      <c r="J3210" t="s">
        <v>2211</v>
      </c>
      <c r="K3210" t="s">
        <v>13251</v>
      </c>
      <c r="L3210">
        <v>0</v>
      </c>
      <c r="M3210">
        <v>1</v>
      </c>
      <c r="N3210" t="s">
        <v>49</v>
      </c>
      <c r="O3210" t="s">
        <v>479</v>
      </c>
      <c r="P3210">
        <v>0</v>
      </c>
      <c r="Q3210" t="s">
        <v>51</v>
      </c>
      <c r="R3210" t="s">
        <v>51</v>
      </c>
      <c r="S3210" t="s">
        <v>14782</v>
      </c>
      <c r="T3210">
        <v>0.10243445782124003</v>
      </c>
      <c r="U3210">
        <v>34.200000000000003</v>
      </c>
      <c r="V3210" t="s">
        <v>15481</v>
      </c>
      <c r="W3210" t="s">
        <v>15481</v>
      </c>
      <c r="X3210" t="s">
        <v>13243</v>
      </c>
      <c r="Y3210" s="102">
        <v>45993.385736689816</v>
      </c>
    </row>
    <row r="3211" spans="1:25" x14ac:dyDescent="0.25">
      <c r="A3211">
        <v>5004</v>
      </c>
      <c r="B3211" t="s">
        <v>9236</v>
      </c>
      <c r="C3211" t="s">
        <v>9237</v>
      </c>
      <c r="D3211" t="s">
        <v>9238</v>
      </c>
      <c r="E3211" t="s">
        <v>638</v>
      </c>
      <c r="F3211" t="s">
        <v>5390</v>
      </c>
      <c r="G3211" t="s">
        <v>9239</v>
      </c>
      <c r="H3211">
        <v>1934</v>
      </c>
      <c r="I3211" t="s">
        <v>15440</v>
      </c>
      <c r="J3211" t="s">
        <v>48</v>
      </c>
      <c r="K3211" t="s">
        <v>13251</v>
      </c>
      <c r="L3211">
        <v>0</v>
      </c>
      <c r="M3211">
        <v>3</v>
      </c>
      <c r="N3211" t="s">
        <v>73</v>
      </c>
      <c r="O3211" t="s">
        <v>50</v>
      </c>
      <c r="P3211">
        <v>0</v>
      </c>
      <c r="Q3211" t="s">
        <v>51</v>
      </c>
      <c r="R3211" t="s">
        <v>51</v>
      </c>
      <c r="S3211" t="s">
        <v>13250</v>
      </c>
      <c r="T3211">
        <v>6.3554699797605707</v>
      </c>
      <c r="U3211">
        <v>215.2</v>
      </c>
      <c r="V3211" t="s">
        <v>15172</v>
      </c>
      <c r="W3211" t="s">
        <v>15172</v>
      </c>
      <c r="X3211" t="s">
        <v>13243</v>
      </c>
      <c r="Y3211" s="102">
        <v>45993.385736689816</v>
      </c>
    </row>
    <row r="3212" spans="1:25" x14ac:dyDescent="0.25">
      <c r="A3212">
        <v>5005</v>
      </c>
      <c r="B3212" t="s">
        <v>9240</v>
      </c>
      <c r="C3212" t="s">
        <v>9241</v>
      </c>
      <c r="D3212" t="s">
        <v>9238</v>
      </c>
      <c r="E3212" t="s">
        <v>638</v>
      </c>
      <c r="F3212" t="s">
        <v>5390</v>
      </c>
      <c r="G3212" t="s">
        <v>9242</v>
      </c>
      <c r="H3212">
        <v>1942</v>
      </c>
      <c r="I3212" t="s">
        <v>15489</v>
      </c>
      <c r="J3212" t="s">
        <v>48</v>
      </c>
      <c r="K3212" t="s">
        <v>13251</v>
      </c>
      <c r="L3212">
        <v>1.5</v>
      </c>
      <c r="M3212">
        <v>4</v>
      </c>
      <c r="N3212" t="s">
        <v>73</v>
      </c>
      <c r="O3212" t="s">
        <v>2520</v>
      </c>
      <c r="P3212">
        <v>4</v>
      </c>
      <c r="Q3212" t="s">
        <v>165</v>
      </c>
      <c r="R3212" t="s">
        <v>479</v>
      </c>
      <c r="S3212" t="s">
        <v>13250</v>
      </c>
      <c r="T3212">
        <v>11.596980452114515</v>
      </c>
      <c r="U3212">
        <v>941.8</v>
      </c>
      <c r="V3212" t="s">
        <v>15172</v>
      </c>
      <c r="W3212" t="s">
        <v>15172</v>
      </c>
      <c r="X3212" t="s">
        <v>13243</v>
      </c>
      <c r="Y3212" s="102">
        <v>45993.385736689816</v>
      </c>
    </row>
    <row r="3213" spans="1:25" x14ac:dyDescent="0.25">
      <c r="A3213">
        <v>5006</v>
      </c>
      <c r="B3213" t="s">
        <v>9243</v>
      </c>
      <c r="C3213" t="s">
        <v>9244</v>
      </c>
      <c r="D3213" t="s">
        <v>9238</v>
      </c>
      <c r="E3213" t="s">
        <v>638</v>
      </c>
      <c r="F3213" t="s">
        <v>5390</v>
      </c>
      <c r="G3213" t="s">
        <v>5454</v>
      </c>
      <c r="H3213">
        <v>1989</v>
      </c>
      <c r="I3213" t="s">
        <v>15440</v>
      </c>
      <c r="J3213" t="s">
        <v>48</v>
      </c>
      <c r="K3213" t="s">
        <v>13251</v>
      </c>
      <c r="L3213">
        <v>0</v>
      </c>
      <c r="M3213">
        <v>2</v>
      </c>
      <c r="N3213" t="s">
        <v>49</v>
      </c>
      <c r="O3213" t="s">
        <v>50</v>
      </c>
      <c r="P3213">
        <v>0</v>
      </c>
      <c r="Q3213" t="s">
        <v>51</v>
      </c>
      <c r="R3213" t="s">
        <v>51</v>
      </c>
      <c r="S3213" t="s">
        <v>13250</v>
      </c>
      <c r="T3213">
        <v>14.584554575112492</v>
      </c>
      <c r="U3213">
        <v>169</v>
      </c>
      <c r="V3213" t="s">
        <v>15172</v>
      </c>
      <c r="W3213" t="s">
        <v>15172</v>
      </c>
      <c r="X3213" t="s">
        <v>13243</v>
      </c>
      <c r="Y3213" s="102">
        <v>45993.385736689816</v>
      </c>
    </row>
    <row r="3214" spans="1:25" x14ac:dyDescent="0.25">
      <c r="A3214">
        <v>5007</v>
      </c>
      <c r="B3214" t="s">
        <v>9245</v>
      </c>
      <c r="C3214" t="s">
        <v>9246</v>
      </c>
      <c r="D3214" t="s">
        <v>9238</v>
      </c>
      <c r="E3214" t="s">
        <v>638</v>
      </c>
      <c r="F3214" t="s">
        <v>5390</v>
      </c>
      <c r="G3214" t="s">
        <v>9247</v>
      </c>
      <c r="H3214">
        <v>1989</v>
      </c>
      <c r="I3214" t="s">
        <v>15441</v>
      </c>
      <c r="J3214" t="s">
        <v>48</v>
      </c>
      <c r="K3214" t="s">
        <v>13251</v>
      </c>
      <c r="L3214">
        <v>0</v>
      </c>
      <c r="M3214">
        <v>3</v>
      </c>
      <c r="N3214" t="s">
        <v>73</v>
      </c>
      <c r="O3214" t="s">
        <v>50</v>
      </c>
      <c r="P3214">
        <v>0</v>
      </c>
      <c r="Q3214" t="s">
        <v>51</v>
      </c>
      <c r="R3214" t="s">
        <v>51</v>
      </c>
      <c r="S3214" t="s">
        <v>13250</v>
      </c>
      <c r="T3214">
        <v>15.333125435175141</v>
      </c>
      <c r="U3214">
        <v>175</v>
      </c>
      <c r="V3214" t="s">
        <v>15172</v>
      </c>
      <c r="W3214" t="s">
        <v>15172</v>
      </c>
      <c r="X3214" t="s">
        <v>13243</v>
      </c>
      <c r="Y3214" s="102">
        <v>45993.385736689816</v>
      </c>
    </row>
    <row r="3215" spans="1:25" x14ac:dyDescent="0.25">
      <c r="A3215">
        <v>5008</v>
      </c>
      <c r="B3215" t="s">
        <v>9248</v>
      </c>
      <c r="C3215" t="s">
        <v>753</v>
      </c>
      <c r="D3215" t="s">
        <v>9238</v>
      </c>
      <c r="E3215" t="s">
        <v>638</v>
      </c>
      <c r="F3215" t="s">
        <v>5390</v>
      </c>
      <c r="G3215" t="s">
        <v>5517</v>
      </c>
      <c r="H3215">
        <v>1989</v>
      </c>
      <c r="I3215" t="s">
        <v>15440</v>
      </c>
      <c r="J3215" t="s">
        <v>48</v>
      </c>
      <c r="K3215" t="s">
        <v>13251</v>
      </c>
      <c r="L3215">
        <v>0</v>
      </c>
      <c r="M3215">
        <v>1</v>
      </c>
      <c r="N3215" t="s">
        <v>49</v>
      </c>
      <c r="O3215" t="s">
        <v>50</v>
      </c>
      <c r="P3215">
        <v>0</v>
      </c>
      <c r="Q3215" t="s">
        <v>51</v>
      </c>
      <c r="R3215" t="s">
        <v>51</v>
      </c>
      <c r="S3215" t="s">
        <v>13250</v>
      </c>
      <c r="T3215">
        <v>27.791477858297188</v>
      </c>
      <c r="U3215">
        <v>52</v>
      </c>
      <c r="V3215" t="s">
        <v>15172</v>
      </c>
      <c r="W3215" t="s">
        <v>15172</v>
      </c>
      <c r="X3215" t="s">
        <v>13243</v>
      </c>
      <c r="Y3215" s="102">
        <v>45993.385736689816</v>
      </c>
    </row>
    <row r="3216" spans="1:25" x14ac:dyDescent="0.25">
      <c r="A3216">
        <v>5009</v>
      </c>
      <c r="B3216" t="s">
        <v>9249</v>
      </c>
      <c r="C3216" t="s">
        <v>9250</v>
      </c>
      <c r="D3216" t="s">
        <v>9238</v>
      </c>
      <c r="E3216" t="s">
        <v>638</v>
      </c>
      <c r="F3216" t="s">
        <v>5390</v>
      </c>
      <c r="G3216" t="s">
        <v>9251</v>
      </c>
      <c r="H3216">
        <v>1970</v>
      </c>
      <c r="I3216" t="s">
        <v>15440</v>
      </c>
      <c r="J3216" t="s">
        <v>48</v>
      </c>
      <c r="K3216" t="s">
        <v>13254</v>
      </c>
      <c r="L3216">
        <v>1</v>
      </c>
      <c r="M3216">
        <v>1</v>
      </c>
      <c r="N3216" t="s">
        <v>165</v>
      </c>
      <c r="O3216" t="s">
        <v>65</v>
      </c>
      <c r="P3216">
        <v>0</v>
      </c>
      <c r="Q3216" t="s">
        <v>51</v>
      </c>
      <c r="R3216" t="s">
        <v>51</v>
      </c>
      <c r="S3216" t="s">
        <v>13250</v>
      </c>
      <c r="T3216">
        <v>31.134121767098755</v>
      </c>
      <c r="U3216">
        <v>26</v>
      </c>
      <c r="V3216" t="s">
        <v>15172</v>
      </c>
      <c r="W3216" t="s">
        <v>15172</v>
      </c>
      <c r="X3216" t="s">
        <v>13243</v>
      </c>
      <c r="Y3216" s="102">
        <v>45993.385736689816</v>
      </c>
    </row>
    <row r="3217" spans="1:25" x14ac:dyDescent="0.25">
      <c r="A3217">
        <v>5010</v>
      </c>
      <c r="B3217" t="s">
        <v>9252</v>
      </c>
      <c r="C3217" t="s">
        <v>9253</v>
      </c>
      <c r="D3217" t="s">
        <v>9238</v>
      </c>
      <c r="E3217" t="s">
        <v>638</v>
      </c>
      <c r="F3217" t="s">
        <v>5390</v>
      </c>
      <c r="G3217" t="s">
        <v>9254</v>
      </c>
      <c r="H3217">
        <v>1970</v>
      </c>
      <c r="I3217" t="s">
        <v>15440</v>
      </c>
      <c r="J3217" t="s">
        <v>48</v>
      </c>
      <c r="K3217" t="s">
        <v>13254</v>
      </c>
      <c r="L3217">
        <v>3</v>
      </c>
      <c r="M3217">
        <v>1</v>
      </c>
      <c r="N3217" t="s">
        <v>165</v>
      </c>
      <c r="O3217" t="s">
        <v>65</v>
      </c>
      <c r="P3217">
        <v>0</v>
      </c>
      <c r="Q3217" t="s">
        <v>51</v>
      </c>
      <c r="R3217" t="s">
        <v>51</v>
      </c>
      <c r="S3217" t="s">
        <v>13250</v>
      </c>
      <c r="T3217">
        <v>32.06846973582158</v>
      </c>
      <c r="U3217">
        <v>26</v>
      </c>
      <c r="V3217" t="s">
        <v>15172</v>
      </c>
      <c r="W3217" t="s">
        <v>15172</v>
      </c>
      <c r="X3217" t="s">
        <v>13243</v>
      </c>
      <c r="Y3217" s="102">
        <v>45993.385736689816</v>
      </c>
    </row>
    <row r="3218" spans="1:25" x14ac:dyDescent="0.25">
      <c r="A3218">
        <v>5011</v>
      </c>
      <c r="B3218" t="s">
        <v>9255</v>
      </c>
      <c r="C3218" t="s">
        <v>9256</v>
      </c>
      <c r="D3218" t="s">
        <v>9238</v>
      </c>
      <c r="E3218" t="s">
        <v>638</v>
      </c>
      <c r="F3218" t="s">
        <v>5390</v>
      </c>
      <c r="G3218" t="s">
        <v>9257</v>
      </c>
      <c r="H3218">
        <v>1976</v>
      </c>
      <c r="I3218" t="s">
        <v>15440</v>
      </c>
      <c r="J3218" t="s">
        <v>48</v>
      </c>
      <c r="K3218" t="s">
        <v>13251</v>
      </c>
      <c r="L3218">
        <v>0</v>
      </c>
      <c r="M3218">
        <v>2</v>
      </c>
      <c r="N3218" t="s">
        <v>49</v>
      </c>
      <c r="O3218" t="s">
        <v>50</v>
      </c>
      <c r="P3218">
        <v>0</v>
      </c>
      <c r="Q3218" t="s">
        <v>51</v>
      </c>
      <c r="R3218" t="s">
        <v>51</v>
      </c>
      <c r="S3218" t="s">
        <v>13250</v>
      </c>
      <c r="T3218">
        <v>35.274744550927402</v>
      </c>
      <c r="U3218">
        <v>151</v>
      </c>
      <c r="V3218" t="s">
        <v>15172</v>
      </c>
      <c r="W3218" t="s">
        <v>15172</v>
      </c>
      <c r="X3218" t="s">
        <v>13243</v>
      </c>
      <c r="Y3218" s="102">
        <v>45993.385736689816</v>
      </c>
    </row>
    <row r="3219" spans="1:25" x14ac:dyDescent="0.25">
      <c r="A3219">
        <v>5012</v>
      </c>
      <c r="B3219" t="s">
        <v>9258</v>
      </c>
      <c r="C3219" t="s">
        <v>9259</v>
      </c>
      <c r="D3219" t="s">
        <v>9238</v>
      </c>
      <c r="E3219" t="s">
        <v>638</v>
      </c>
      <c r="F3219" t="s">
        <v>5390</v>
      </c>
      <c r="G3219" t="s">
        <v>5494</v>
      </c>
      <c r="H3219">
        <v>1988</v>
      </c>
      <c r="I3219" t="s">
        <v>15440</v>
      </c>
      <c r="J3219" t="s">
        <v>48</v>
      </c>
      <c r="K3219" t="s">
        <v>13251</v>
      </c>
      <c r="L3219">
        <v>0</v>
      </c>
      <c r="M3219">
        <v>1</v>
      </c>
      <c r="N3219" t="s">
        <v>49</v>
      </c>
      <c r="O3219" t="s">
        <v>50</v>
      </c>
      <c r="P3219">
        <v>0</v>
      </c>
      <c r="Q3219" t="s">
        <v>51</v>
      </c>
      <c r="R3219" t="s">
        <v>51</v>
      </c>
      <c r="S3219" t="s">
        <v>13250</v>
      </c>
      <c r="T3219">
        <v>44.762772555041067</v>
      </c>
      <c r="U3219">
        <v>122</v>
      </c>
      <c r="V3219" t="s">
        <v>15172</v>
      </c>
      <c r="W3219" t="s">
        <v>15172</v>
      </c>
      <c r="X3219" t="s">
        <v>13243</v>
      </c>
      <c r="Y3219" s="102">
        <v>45993.385736689816</v>
      </c>
    </row>
    <row r="3220" spans="1:25" x14ac:dyDescent="0.25">
      <c r="A3220">
        <v>5013</v>
      </c>
      <c r="B3220" t="s">
        <v>9260</v>
      </c>
      <c r="C3220" t="s">
        <v>9261</v>
      </c>
      <c r="D3220" t="s">
        <v>9238</v>
      </c>
      <c r="E3220" t="s">
        <v>638</v>
      </c>
      <c r="F3220" t="s">
        <v>5390</v>
      </c>
      <c r="G3220" t="s">
        <v>5494</v>
      </c>
      <c r="H3220">
        <v>2013</v>
      </c>
      <c r="I3220" t="s">
        <v>15440</v>
      </c>
      <c r="J3220" t="s">
        <v>51</v>
      </c>
      <c r="K3220" t="s">
        <v>15442</v>
      </c>
      <c r="L3220">
        <v>0</v>
      </c>
      <c r="M3220">
        <v>2</v>
      </c>
      <c r="N3220" t="s">
        <v>165</v>
      </c>
      <c r="O3220" t="s">
        <v>116</v>
      </c>
      <c r="P3220">
        <v>0</v>
      </c>
      <c r="Q3220" t="s">
        <v>51</v>
      </c>
      <c r="R3220" t="s">
        <v>51</v>
      </c>
      <c r="S3220" t="s">
        <v>13250</v>
      </c>
      <c r="T3220">
        <v>45.072428354816473</v>
      </c>
      <c r="U3220">
        <v>35.1</v>
      </c>
      <c r="V3220" t="s">
        <v>15172</v>
      </c>
      <c r="W3220" t="s">
        <v>15172</v>
      </c>
      <c r="X3220" t="s">
        <v>13243</v>
      </c>
      <c r="Y3220" s="102">
        <v>45993.385736689816</v>
      </c>
    </row>
    <row r="3221" spans="1:25" x14ac:dyDescent="0.25">
      <c r="A3221">
        <v>5014</v>
      </c>
      <c r="B3221" t="s">
        <v>9262</v>
      </c>
      <c r="C3221" t="s">
        <v>9261</v>
      </c>
      <c r="D3221" t="s">
        <v>9238</v>
      </c>
      <c r="E3221" t="s">
        <v>638</v>
      </c>
      <c r="F3221" t="s">
        <v>5390</v>
      </c>
      <c r="G3221" t="s">
        <v>5495</v>
      </c>
      <c r="H3221">
        <v>2013</v>
      </c>
      <c r="I3221" t="s">
        <v>15441</v>
      </c>
      <c r="J3221" t="s">
        <v>51</v>
      </c>
      <c r="K3221" t="s">
        <v>15442</v>
      </c>
      <c r="L3221">
        <v>0</v>
      </c>
      <c r="M3221">
        <v>1</v>
      </c>
      <c r="N3221" t="s">
        <v>165</v>
      </c>
      <c r="O3221" t="s">
        <v>116</v>
      </c>
      <c r="P3221">
        <v>0</v>
      </c>
      <c r="Q3221" t="s">
        <v>51</v>
      </c>
      <c r="R3221" t="s">
        <v>51</v>
      </c>
      <c r="S3221" t="s">
        <v>13250</v>
      </c>
      <c r="T3221">
        <v>45.400244001685437</v>
      </c>
      <c r="U3221">
        <v>21.3</v>
      </c>
      <c r="V3221" t="s">
        <v>15172</v>
      </c>
      <c r="W3221" t="s">
        <v>15172</v>
      </c>
      <c r="X3221" t="s">
        <v>13243</v>
      </c>
      <c r="Y3221" s="102">
        <v>45993.385736689816</v>
      </c>
    </row>
    <row r="3222" spans="1:25" x14ac:dyDescent="0.25">
      <c r="A3222">
        <v>5015</v>
      </c>
      <c r="B3222" t="s">
        <v>9263</v>
      </c>
      <c r="C3222" t="s">
        <v>9261</v>
      </c>
      <c r="D3222" t="s">
        <v>9264</v>
      </c>
      <c r="E3222" t="s">
        <v>638</v>
      </c>
      <c r="F3222" t="s">
        <v>5390</v>
      </c>
      <c r="G3222" t="s">
        <v>9265</v>
      </c>
      <c r="H3222">
        <v>1936</v>
      </c>
      <c r="I3222" t="s">
        <v>15489</v>
      </c>
      <c r="J3222" t="s">
        <v>48</v>
      </c>
      <c r="K3222" t="s">
        <v>13254</v>
      </c>
      <c r="L3222">
        <v>4.5</v>
      </c>
      <c r="M3222">
        <v>2</v>
      </c>
      <c r="N3222" t="s">
        <v>928</v>
      </c>
      <c r="O3222" t="s">
        <v>50</v>
      </c>
      <c r="P3222">
        <v>0</v>
      </c>
      <c r="Q3222" t="s">
        <v>51</v>
      </c>
      <c r="R3222" t="s">
        <v>51</v>
      </c>
      <c r="S3222" t="s">
        <v>14784</v>
      </c>
      <c r="T3222">
        <v>0.63336769668418547</v>
      </c>
      <c r="U3222">
        <v>30.6</v>
      </c>
      <c r="V3222" t="s">
        <v>15172</v>
      </c>
      <c r="W3222" t="s">
        <v>15172</v>
      </c>
      <c r="X3222" t="s">
        <v>13243</v>
      </c>
      <c r="Y3222" s="102">
        <v>45993.385736689816</v>
      </c>
    </row>
    <row r="3223" spans="1:25" x14ac:dyDescent="0.25">
      <c r="A3223">
        <v>5016</v>
      </c>
      <c r="B3223" t="s">
        <v>9266</v>
      </c>
      <c r="C3223" t="s">
        <v>9261</v>
      </c>
      <c r="D3223" t="s">
        <v>9238</v>
      </c>
      <c r="E3223" t="s">
        <v>638</v>
      </c>
      <c r="F3223" t="s">
        <v>5390</v>
      </c>
      <c r="G3223" t="s">
        <v>9267</v>
      </c>
      <c r="H3223">
        <v>2013</v>
      </c>
      <c r="I3223" t="s">
        <v>15441</v>
      </c>
      <c r="J3223" t="s">
        <v>48</v>
      </c>
      <c r="K3223" t="s">
        <v>13251</v>
      </c>
      <c r="L3223">
        <v>0</v>
      </c>
      <c r="M3223">
        <v>1</v>
      </c>
      <c r="N3223" t="s">
        <v>49</v>
      </c>
      <c r="O3223" t="s">
        <v>50</v>
      </c>
      <c r="P3223">
        <v>0</v>
      </c>
      <c r="Q3223" t="s">
        <v>51</v>
      </c>
      <c r="R3223" t="s">
        <v>51</v>
      </c>
      <c r="S3223" t="s">
        <v>13250</v>
      </c>
      <c r="T3223">
        <v>46.617264032728556</v>
      </c>
      <c r="U3223">
        <v>54.5</v>
      </c>
      <c r="V3223" t="s">
        <v>15172</v>
      </c>
      <c r="W3223" t="s">
        <v>15172</v>
      </c>
      <c r="X3223" t="s">
        <v>13243</v>
      </c>
      <c r="Y3223" s="102">
        <v>45993.385736689816</v>
      </c>
    </row>
    <row r="3224" spans="1:25" x14ac:dyDescent="0.25">
      <c r="A3224">
        <v>5017</v>
      </c>
      <c r="B3224" t="s">
        <v>9268</v>
      </c>
      <c r="C3224" t="s">
        <v>9261</v>
      </c>
      <c r="D3224" t="s">
        <v>9238</v>
      </c>
      <c r="E3224" t="s">
        <v>638</v>
      </c>
      <c r="F3224" t="s">
        <v>5390</v>
      </c>
      <c r="G3224" t="s">
        <v>9265</v>
      </c>
      <c r="H3224">
        <v>2013</v>
      </c>
      <c r="I3224" t="s">
        <v>15441</v>
      </c>
      <c r="J3224" t="s">
        <v>48</v>
      </c>
      <c r="K3224" t="s">
        <v>13251</v>
      </c>
      <c r="L3224">
        <v>0</v>
      </c>
      <c r="M3224">
        <v>1</v>
      </c>
      <c r="N3224" t="s">
        <v>49</v>
      </c>
      <c r="O3224" t="s">
        <v>50</v>
      </c>
      <c r="P3224">
        <v>0</v>
      </c>
      <c r="Q3224" t="s">
        <v>51</v>
      </c>
      <c r="R3224" t="s">
        <v>51</v>
      </c>
      <c r="S3224" t="s">
        <v>13250</v>
      </c>
      <c r="T3224">
        <v>46.669622622845132</v>
      </c>
      <c r="U3224">
        <v>54.5</v>
      </c>
      <c r="V3224" t="s">
        <v>15172</v>
      </c>
      <c r="W3224" t="s">
        <v>15172</v>
      </c>
      <c r="X3224" t="s">
        <v>13243</v>
      </c>
      <c r="Y3224" s="102">
        <v>45993.385736689816</v>
      </c>
    </row>
    <row r="3225" spans="1:25" x14ac:dyDescent="0.25">
      <c r="A3225">
        <v>5018</v>
      </c>
      <c r="B3225" t="s">
        <v>9269</v>
      </c>
      <c r="C3225" t="s">
        <v>9261</v>
      </c>
      <c r="D3225" t="s">
        <v>9238</v>
      </c>
      <c r="E3225" t="s">
        <v>638</v>
      </c>
      <c r="F3225" t="s">
        <v>5390</v>
      </c>
      <c r="G3225" t="s">
        <v>9270</v>
      </c>
      <c r="H3225">
        <v>2013</v>
      </c>
      <c r="I3225" t="s">
        <v>15441</v>
      </c>
      <c r="J3225" t="s">
        <v>48</v>
      </c>
      <c r="K3225" t="s">
        <v>13251</v>
      </c>
      <c r="L3225">
        <v>0</v>
      </c>
      <c r="M3225">
        <v>1</v>
      </c>
      <c r="N3225" t="s">
        <v>49</v>
      </c>
      <c r="O3225" t="s">
        <v>50</v>
      </c>
      <c r="P3225">
        <v>0</v>
      </c>
      <c r="Q3225" t="s">
        <v>51</v>
      </c>
      <c r="R3225" t="s">
        <v>51</v>
      </c>
      <c r="S3225" t="s">
        <v>13250</v>
      </c>
      <c r="T3225">
        <v>48.268168676923338</v>
      </c>
      <c r="U3225">
        <v>73.900000000000006</v>
      </c>
      <c r="V3225" t="s">
        <v>15172</v>
      </c>
      <c r="W3225" t="s">
        <v>15172</v>
      </c>
      <c r="X3225" t="s">
        <v>13243</v>
      </c>
      <c r="Y3225" s="102">
        <v>45993.385736689816</v>
      </c>
    </row>
    <row r="3226" spans="1:25" x14ac:dyDescent="0.25">
      <c r="A3226">
        <v>5019</v>
      </c>
      <c r="B3226" t="s">
        <v>15330</v>
      </c>
      <c r="C3226" t="s">
        <v>9261</v>
      </c>
      <c r="D3226" t="s">
        <v>9238</v>
      </c>
      <c r="E3226" t="s">
        <v>638</v>
      </c>
      <c r="F3226" t="s">
        <v>5390</v>
      </c>
      <c r="G3226" t="s">
        <v>15693</v>
      </c>
      <c r="H3226">
        <v>2018</v>
      </c>
      <c r="I3226" t="s">
        <v>15441</v>
      </c>
      <c r="J3226" t="s">
        <v>48</v>
      </c>
      <c r="K3226" t="s">
        <v>13251</v>
      </c>
      <c r="M3226">
        <v>1</v>
      </c>
      <c r="N3226" t="s">
        <v>49</v>
      </c>
      <c r="O3226" t="s">
        <v>50</v>
      </c>
      <c r="P3226">
        <v>0</v>
      </c>
      <c r="Q3226" t="s">
        <v>51</v>
      </c>
      <c r="R3226" t="s">
        <v>51</v>
      </c>
      <c r="S3226" t="s">
        <v>14786</v>
      </c>
      <c r="T3226">
        <v>48.748218531758653</v>
      </c>
      <c r="U3226">
        <v>58.4</v>
      </c>
      <c r="V3226" t="s">
        <v>15172</v>
      </c>
      <c r="W3226" t="s">
        <v>15172</v>
      </c>
      <c r="X3226" t="s">
        <v>13243</v>
      </c>
      <c r="Y3226" s="102">
        <v>45993.385736689816</v>
      </c>
    </row>
    <row r="3227" spans="1:25" x14ac:dyDescent="0.25">
      <c r="A3227">
        <v>5020</v>
      </c>
      <c r="B3227" t="s">
        <v>9271</v>
      </c>
      <c r="C3227" t="s">
        <v>9272</v>
      </c>
      <c r="D3227" t="s">
        <v>9238</v>
      </c>
      <c r="E3227" t="s">
        <v>638</v>
      </c>
      <c r="F3227" t="s">
        <v>5390</v>
      </c>
      <c r="G3227" t="s">
        <v>9273</v>
      </c>
      <c r="H3227">
        <v>1988</v>
      </c>
      <c r="I3227" t="s">
        <v>15440</v>
      </c>
      <c r="J3227" t="s">
        <v>48</v>
      </c>
      <c r="K3227" t="s">
        <v>13251</v>
      </c>
      <c r="L3227">
        <v>0</v>
      </c>
      <c r="M3227">
        <v>3</v>
      </c>
      <c r="N3227" t="s">
        <v>64</v>
      </c>
      <c r="O3227" t="s">
        <v>65</v>
      </c>
      <c r="P3227">
        <v>0</v>
      </c>
      <c r="Q3227" t="s">
        <v>51</v>
      </c>
      <c r="R3227" t="s">
        <v>51</v>
      </c>
      <c r="S3227" t="s">
        <v>13250</v>
      </c>
      <c r="T3227">
        <v>56.706207264365354</v>
      </c>
      <c r="U3227">
        <v>34</v>
      </c>
      <c r="V3227" t="s">
        <v>15172</v>
      </c>
      <c r="W3227" t="s">
        <v>15172</v>
      </c>
      <c r="X3227" t="s">
        <v>13243</v>
      </c>
      <c r="Y3227" s="102">
        <v>45993.385736689816</v>
      </c>
    </row>
    <row r="3228" spans="1:25" x14ac:dyDescent="0.25">
      <c r="A3228">
        <v>5021</v>
      </c>
      <c r="B3228" t="s">
        <v>9274</v>
      </c>
      <c r="C3228" t="s">
        <v>9275</v>
      </c>
      <c r="D3228" t="s">
        <v>9238</v>
      </c>
      <c r="E3228" t="s">
        <v>638</v>
      </c>
      <c r="F3228" t="s">
        <v>5390</v>
      </c>
      <c r="G3228" t="s">
        <v>9273</v>
      </c>
      <c r="H3228">
        <v>1987</v>
      </c>
      <c r="I3228" t="s">
        <v>15440</v>
      </c>
      <c r="J3228" t="s">
        <v>48</v>
      </c>
      <c r="K3228" t="s">
        <v>13251</v>
      </c>
      <c r="L3228">
        <v>0</v>
      </c>
      <c r="M3228">
        <v>2</v>
      </c>
      <c r="N3228" t="s">
        <v>49</v>
      </c>
      <c r="O3228" t="s">
        <v>50</v>
      </c>
      <c r="P3228">
        <v>0</v>
      </c>
      <c r="Q3228" t="s">
        <v>51</v>
      </c>
      <c r="R3228" t="s">
        <v>51</v>
      </c>
      <c r="S3228" t="s">
        <v>13250</v>
      </c>
      <c r="T3228">
        <v>57.167920473636663</v>
      </c>
      <c r="U3228">
        <v>184</v>
      </c>
      <c r="V3228" t="s">
        <v>15172</v>
      </c>
      <c r="W3228" t="s">
        <v>15172</v>
      </c>
      <c r="X3228" t="s">
        <v>13243</v>
      </c>
      <c r="Y3228" s="102">
        <v>45993.385736689816</v>
      </c>
    </row>
    <row r="3229" spans="1:25" x14ac:dyDescent="0.25">
      <c r="A3229">
        <v>5022</v>
      </c>
      <c r="B3229" t="s">
        <v>9276</v>
      </c>
      <c r="C3229" t="s">
        <v>9277</v>
      </c>
      <c r="D3229" t="s">
        <v>9238</v>
      </c>
      <c r="E3229" t="s">
        <v>638</v>
      </c>
      <c r="F3229" t="s">
        <v>5390</v>
      </c>
      <c r="G3229" t="s">
        <v>9278</v>
      </c>
      <c r="H3229">
        <v>1960</v>
      </c>
      <c r="I3229" t="s">
        <v>15470</v>
      </c>
      <c r="J3229" t="s">
        <v>928</v>
      </c>
      <c r="K3229" t="s">
        <v>13254</v>
      </c>
      <c r="L3229">
        <v>3.5</v>
      </c>
      <c r="M3229">
        <v>3</v>
      </c>
      <c r="N3229" t="s">
        <v>928</v>
      </c>
      <c r="O3229" t="s">
        <v>50</v>
      </c>
      <c r="P3229">
        <v>0</v>
      </c>
      <c r="Q3229" t="s">
        <v>51</v>
      </c>
      <c r="R3229" t="s">
        <v>51</v>
      </c>
      <c r="S3229" t="s">
        <v>13250</v>
      </c>
      <c r="T3229">
        <v>68.984277825940239</v>
      </c>
      <c r="U3229">
        <v>75.75</v>
      </c>
      <c r="V3229" t="s">
        <v>15172</v>
      </c>
      <c r="W3229" t="s">
        <v>15172</v>
      </c>
      <c r="X3229" t="s">
        <v>13243</v>
      </c>
      <c r="Y3229" s="102">
        <v>45993.385736689816</v>
      </c>
    </row>
    <row r="3230" spans="1:25" x14ac:dyDescent="0.25">
      <c r="A3230">
        <v>5023</v>
      </c>
      <c r="B3230" t="s">
        <v>9279</v>
      </c>
      <c r="C3230" t="s">
        <v>9275</v>
      </c>
      <c r="D3230" t="s">
        <v>9238</v>
      </c>
      <c r="E3230" t="s">
        <v>638</v>
      </c>
      <c r="F3230" t="s">
        <v>5390</v>
      </c>
      <c r="G3230" t="s">
        <v>9278</v>
      </c>
      <c r="H3230">
        <v>1997</v>
      </c>
      <c r="I3230" t="s">
        <v>15440</v>
      </c>
      <c r="J3230" t="s">
        <v>48</v>
      </c>
      <c r="K3230" t="s">
        <v>13251</v>
      </c>
      <c r="M3230">
        <v>1</v>
      </c>
      <c r="N3230" t="s">
        <v>49</v>
      </c>
      <c r="O3230" t="s">
        <v>50</v>
      </c>
      <c r="P3230">
        <v>0</v>
      </c>
      <c r="Q3230" t="s">
        <v>51</v>
      </c>
      <c r="R3230" t="s">
        <v>51</v>
      </c>
      <c r="S3230" t="s">
        <v>13250</v>
      </c>
      <c r="T3230">
        <v>71.11840330450805</v>
      </c>
      <c r="U3230">
        <v>75</v>
      </c>
      <c r="V3230" t="s">
        <v>15172</v>
      </c>
      <c r="W3230" t="s">
        <v>15172</v>
      </c>
      <c r="X3230" t="s">
        <v>13243</v>
      </c>
      <c r="Y3230" s="102">
        <v>45993.385736689816</v>
      </c>
    </row>
    <row r="3231" spans="1:25" x14ac:dyDescent="0.25">
      <c r="A3231">
        <v>5024</v>
      </c>
      <c r="B3231" t="s">
        <v>9280</v>
      </c>
      <c r="C3231" t="s">
        <v>9281</v>
      </c>
      <c r="D3231" t="s">
        <v>9238</v>
      </c>
      <c r="E3231" t="s">
        <v>638</v>
      </c>
      <c r="F3231" t="s">
        <v>4077</v>
      </c>
      <c r="G3231" t="s">
        <v>9282</v>
      </c>
      <c r="H3231">
        <v>2014</v>
      </c>
      <c r="I3231" t="s">
        <v>15441</v>
      </c>
      <c r="J3231" t="s">
        <v>48</v>
      </c>
      <c r="K3231" t="s">
        <v>13251</v>
      </c>
      <c r="L3231">
        <v>0</v>
      </c>
      <c r="M3231">
        <v>1</v>
      </c>
      <c r="N3231" t="s">
        <v>49</v>
      </c>
      <c r="O3231" t="s">
        <v>50</v>
      </c>
      <c r="P3231">
        <v>0</v>
      </c>
      <c r="Q3231" t="s">
        <v>51</v>
      </c>
      <c r="R3231" t="s">
        <v>51</v>
      </c>
      <c r="S3231" t="s">
        <v>13250</v>
      </c>
      <c r="T3231">
        <v>113.84054584130264</v>
      </c>
      <c r="U3231">
        <v>126.4</v>
      </c>
      <c r="V3231" t="s">
        <v>15172</v>
      </c>
      <c r="W3231" t="s">
        <v>15172</v>
      </c>
      <c r="X3231" t="s">
        <v>13243</v>
      </c>
      <c r="Y3231" s="102">
        <v>45993.385736689816</v>
      </c>
    </row>
    <row r="3232" spans="1:25" x14ac:dyDescent="0.25">
      <c r="A3232">
        <v>5025</v>
      </c>
      <c r="B3232" t="s">
        <v>9283</v>
      </c>
      <c r="C3232" t="s">
        <v>9281</v>
      </c>
      <c r="D3232" t="s">
        <v>9238</v>
      </c>
      <c r="E3232" t="s">
        <v>638</v>
      </c>
      <c r="F3232" t="s">
        <v>4077</v>
      </c>
      <c r="G3232" t="s">
        <v>9284</v>
      </c>
      <c r="H3232">
        <v>2015</v>
      </c>
      <c r="I3232" t="s">
        <v>15489</v>
      </c>
      <c r="J3232" t="s">
        <v>48</v>
      </c>
      <c r="K3232" t="s">
        <v>13251</v>
      </c>
      <c r="L3232">
        <v>0</v>
      </c>
      <c r="M3232">
        <v>1</v>
      </c>
      <c r="N3232" t="s">
        <v>49</v>
      </c>
      <c r="O3232" t="s">
        <v>50</v>
      </c>
      <c r="P3232">
        <v>0</v>
      </c>
      <c r="Q3232" t="s">
        <v>51</v>
      </c>
      <c r="R3232" t="s">
        <v>51</v>
      </c>
      <c r="S3232" t="s">
        <v>13250</v>
      </c>
      <c r="T3232">
        <v>114.5666836369786</v>
      </c>
      <c r="U3232">
        <v>126.4</v>
      </c>
      <c r="V3232" t="s">
        <v>15172</v>
      </c>
      <c r="W3232" t="s">
        <v>15172</v>
      </c>
      <c r="X3232" t="s">
        <v>13243</v>
      </c>
      <c r="Y3232" s="102">
        <v>45993.385736689816</v>
      </c>
    </row>
    <row r="3233" spans="1:25" x14ac:dyDescent="0.25">
      <c r="A3233">
        <v>5026</v>
      </c>
      <c r="B3233" t="s">
        <v>9285</v>
      </c>
      <c r="C3233" t="s">
        <v>9286</v>
      </c>
      <c r="D3233" t="s">
        <v>9287</v>
      </c>
      <c r="E3233" t="s">
        <v>638</v>
      </c>
      <c r="F3233" t="s">
        <v>4077</v>
      </c>
      <c r="G3233" t="s">
        <v>8981</v>
      </c>
      <c r="H3233">
        <v>1966</v>
      </c>
      <c r="I3233" t="s">
        <v>15440</v>
      </c>
      <c r="J3233" t="s">
        <v>48</v>
      </c>
      <c r="K3233" t="s">
        <v>13251</v>
      </c>
      <c r="L3233">
        <v>0</v>
      </c>
      <c r="M3233">
        <v>2</v>
      </c>
      <c r="N3233" t="s">
        <v>49</v>
      </c>
      <c r="O3233" t="s">
        <v>50</v>
      </c>
      <c r="P3233">
        <v>0</v>
      </c>
      <c r="Q3233" t="s">
        <v>51</v>
      </c>
      <c r="R3233" t="s">
        <v>51</v>
      </c>
      <c r="S3233" t="s">
        <v>13250</v>
      </c>
      <c r="T3233">
        <v>122.31290417909942</v>
      </c>
      <c r="U3233">
        <v>184</v>
      </c>
      <c r="V3233" t="s">
        <v>15172</v>
      </c>
      <c r="W3233" t="s">
        <v>15172</v>
      </c>
      <c r="X3233" t="s">
        <v>13243</v>
      </c>
      <c r="Y3233" s="102">
        <v>45993.385736689816</v>
      </c>
    </row>
    <row r="3234" spans="1:25" x14ac:dyDescent="0.25">
      <c r="A3234">
        <v>5027</v>
      </c>
      <c r="B3234" t="s">
        <v>9288</v>
      </c>
      <c r="C3234" t="s">
        <v>9286</v>
      </c>
      <c r="D3234" t="s">
        <v>9287</v>
      </c>
      <c r="E3234" t="s">
        <v>638</v>
      </c>
      <c r="F3234" t="s">
        <v>4077</v>
      </c>
      <c r="G3234" t="s">
        <v>8981</v>
      </c>
      <c r="H3234">
        <v>1966</v>
      </c>
      <c r="I3234" t="s">
        <v>15440</v>
      </c>
      <c r="J3234" t="s">
        <v>48</v>
      </c>
      <c r="K3234" t="s">
        <v>13251</v>
      </c>
      <c r="L3234">
        <v>0</v>
      </c>
      <c r="M3234">
        <v>2</v>
      </c>
      <c r="N3234" t="s">
        <v>49</v>
      </c>
      <c r="O3234" t="s">
        <v>50</v>
      </c>
      <c r="P3234">
        <v>0</v>
      </c>
      <c r="Q3234" t="s">
        <v>51</v>
      </c>
      <c r="R3234" t="s">
        <v>51</v>
      </c>
      <c r="S3234" t="s">
        <v>13250</v>
      </c>
      <c r="T3234">
        <v>122.31866751964704</v>
      </c>
      <c r="U3234">
        <v>184</v>
      </c>
      <c r="V3234" t="s">
        <v>15172</v>
      </c>
      <c r="W3234" t="s">
        <v>15172</v>
      </c>
      <c r="X3234" t="s">
        <v>13243</v>
      </c>
      <c r="Y3234" s="102">
        <v>45993.385736689816</v>
      </c>
    </row>
    <row r="3235" spans="1:25" x14ac:dyDescent="0.25">
      <c r="A3235">
        <v>5028</v>
      </c>
      <c r="B3235" t="s">
        <v>9289</v>
      </c>
      <c r="C3235" t="s">
        <v>4083</v>
      </c>
      <c r="D3235" t="s">
        <v>9287</v>
      </c>
      <c r="E3235" t="s">
        <v>638</v>
      </c>
      <c r="F3235" t="s">
        <v>4077</v>
      </c>
      <c r="G3235" t="s">
        <v>4084</v>
      </c>
      <c r="H3235">
        <v>1977</v>
      </c>
      <c r="I3235" t="s">
        <v>15440</v>
      </c>
      <c r="J3235" t="s">
        <v>48</v>
      </c>
      <c r="K3235" t="s">
        <v>13279</v>
      </c>
      <c r="L3235">
        <v>0.6</v>
      </c>
      <c r="M3235">
        <v>4</v>
      </c>
      <c r="N3235" t="s">
        <v>49</v>
      </c>
      <c r="O3235" t="s">
        <v>50</v>
      </c>
      <c r="P3235">
        <v>0</v>
      </c>
      <c r="Q3235" t="s">
        <v>51</v>
      </c>
      <c r="R3235" t="s">
        <v>51</v>
      </c>
      <c r="S3235" t="s">
        <v>13250</v>
      </c>
      <c r="T3235">
        <v>137.33455257408133</v>
      </c>
      <c r="U3235">
        <v>488.5</v>
      </c>
      <c r="V3235" t="s">
        <v>15172</v>
      </c>
      <c r="W3235" t="s">
        <v>15172</v>
      </c>
      <c r="X3235" t="s">
        <v>13243</v>
      </c>
      <c r="Y3235" s="102">
        <v>45993.385736689816</v>
      </c>
    </row>
    <row r="3236" spans="1:25" x14ac:dyDescent="0.25">
      <c r="A3236">
        <v>5029</v>
      </c>
      <c r="B3236" t="s">
        <v>14785</v>
      </c>
      <c r="C3236" t="s">
        <v>9290</v>
      </c>
      <c r="D3236" t="s">
        <v>9287</v>
      </c>
      <c r="E3236" t="s">
        <v>638</v>
      </c>
      <c r="F3236" t="s">
        <v>4077</v>
      </c>
      <c r="G3236" t="s">
        <v>9291</v>
      </c>
      <c r="H3236">
        <v>2018</v>
      </c>
      <c r="I3236" t="s">
        <v>15441</v>
      </c>
      <c r="J3236" t="s">
        <v>48</v>
      </c>
      <c r="K3236" t="s">
        <v>13280</v>
      </c>
      <c r="L3236">
        <v>0.375</v>
      </c>
      <c r="M3236">
        <v>4</v>
      </c>
      <c r="N3236" t="s">
        <v>73</v>
      </c>
      <c r="O3236" t="s">
        <v>50</v>
      </c>
      <c r="P3236">
        <v>0</v>
      </c>
      <c r="Q3236" t="s">
        <v>51</v>
      </c>
      <c r="R3236" t="s">
        <v>51</v>
      </c>
      <c r="S3236" t="s">
        <v>14786</v>
      </c>
      <c r="T3236">
        <v>142.23122153905842</v>
      </c>
      <c r="U3236">
        <v>843.6</v>
      </c>
      <c r="V3236" t="s">
        <v>15172</v>
      </c>
      <c r="W3236" t="s">
        <v>15172</v>
      </c>
      <c r="X3236" t="s">
        <v>13243</v>
      </c>
      <c r="Y3236" s="102">
        <v>45993.385736689816</v>
      </c>
    </row>
    <row r="3237" spans="1:25" x14ac:dyDescent="0.25">
      <c r="A3237">
        <v>5030</v>
      </c>
      <c r="B3237" t="s">
        <v>9292</v>
      </c>
      <c r="C3237" t="s">
        <v>9293</v>
      </c>
      <c r="D3237" t="s">
        <v>9287</v>
      </c>
      <c r="E3237" t="s">
        <v>638</v>
      </c>
      <c r="F3237" t="s">
        <v>4077</v>
      </c>
      <c r="G3237" t="s">
        <v>9294</v>
      </c>
      <c r="H3237">
        <v>1972</v>
      </c>
      <c r="I3237" t="s">
        <v>15470</v>
      </c>
      <c r="J3237" t="s">
        <v>51</v>
      </c>
      <c r="K3237" t="s">
        <v>15442</v>
      </c>
      <c r="L3237">
        <v>0</v>
      </c>
      <c r="M3237">
        <v>1</v>
      </c>
      <c r="N3237" t="s">
        <v>165</v>
      </c>
      <c r="O3237" t="s">
        <v>116</v>
      </c>
      <c r="P3237">
        <v>0</v>
      </c>
      <c r="Q3237" t="s">
        <v>51</v>
      </c>
      <c r="R3237" t="s">
        <v>51</v>
      </c>
      <c r="S3237" t="s">
        <v>13250</v>
      </c>
      <c r="T3237">
        <v>160.24527294377611</v>
      </c>
      <c r="U3237">
        <v>22.6</v>
      </c>
      <c r="V3237" t="s">
        <v>15172</v>
      </c>
      <c r="W3237" t="s">
        <v>15172</v>
      </c>
      <c r="X3237" t="s">
        <v>13243</v>
      </c>
      <c r="Y3237" s="102">
        <v>45993.385736689816</v>
      </c>
    </row>
    <row r="3238" spans="1:25" x14ac:dyDescent="0.25">
      <c r="A3238">
        <v>5031</v>
      </c>
      <c r="B3238" t="s">
        <v>14787</v>
      </c>
      <c r="C3238" t="s">
        <v>9295</v>
      </c>
      <c r="D3238" t="s">
        <v>9287</v>
      </c>
      <c r="E3238" t="s">
        <v>638</v>
      </c>
      <c r="F3238" t="s">
        <v>4077</v>
      </c>
      <c r="G3238" t="s">
        <v>9294</v>
      </c>
      <c r="H3238">
        <v>2017</v>
      </c>
      <c r="I3238" t="s">
        <v>15489</v>
      </c>
      <c r="J3238" t="s">
        <v>48</v>
      </c>
      <c r="K3238" t="s">
        <v>13280</v>
      </c>
      <c r="L3238">
        <v>0.5</v>
      </c>
      <c r="M3238">
        <v>1</v>
      </c>
      <c r="N3238" t="s">
        <v>59</v>
      </c>
      <c r="O3238" t="s">
        <v>50</v>
      </c>
      <c r="P3238">
        <v>0</v>
      </c>
      <c r="Q3238" t="s">
        <v>51</v>
      </c>
      <c r="R3238" t="s">
        <v>51</v>
      </c>
      <c r="S3238" t="s">
        <v>13250</v>
      </c>
      <c r="T3238">
        <v>160.701617</v>
      </c>
      <c r="U3238">
        <v>199.5</v>
      </c>
      <c r="V3238" t="s">
        <v>15172</v>
      </c>
      <c r="W3238" t="s">
        <v>15172</v>
      </c>
      <c r="X3238" t="s">
        <v>13243</v>
      </c>
      <c r="Y3238" s="102">
        <v>45993.385736689816</v>
      </c>
    </row>
    <row r="3239" spans="1:25" x14ac:dyDescent="0.25">
      <c r="A3239">
        <v>5032</v>
      </c>
      <c r="B3239" t="s">
        <v>9296</v>
      </c>
      <c r="C3239" t="s">
        <v>470</v>
      </c>
      <c r="D3239" t="s">
        <v>9287</v>
      </c>
      <c r="E3239" t="s">
        <v>638</v>
      </c>
      <c r="F3239" t="s">
        <v>4077</v>
      </c>
      <c r="G3239" t="s">
        <v>9297</v>
      </c>
      <c r="H3239">
        <v>1956</v>
      </c>
      <c r="I3239" t="s">
        <v>15440</v>
      </c>
      <c r="J3239" t="s">
        <v>48</v>
      </c>
      <c r="K3239" t="s">
        <v>13254</v>
      </c>
      <c r="L3239">
        <v>4</v>
      </c>
      <c r="M3239">
        <v>2</v>
      </c>
      <c r="N3239" t="s">
        <v>59</v>
      </c>
      <c r="O3239" t="s">
        <v>50</v>
      </c>
      <c r="P3239">
        <v>6</v>
      </c>
      <c r="Q3239" t="s">
        <v>165</v>
      </c>
      <c r="R3239" t="s">
        <v>479</v>
      </c>
      <c r="S3239" t="s">
        <v>13250</v>
      </c>
      <c r="T3239">
        <v>164.31127765717093</v>
      </c>
      <c r="U3239">
        <v>362</v>
      </c>
      <c r="V3239" t="s">
        <v>15172</v>
      </c>
      <c r="W3239" t="s">
        <v>15172</v>
      </c>
      <c r="X3239" t="s">
        <v>13243</v>
      </c>
      <c r="Y3239" s="102">
        <v>45993.385736689816</v>
      </c>
    </row>
    <row r="3240" spans="1:25" x14ac:dyDescent="0.25">
      <c r="A3240">
        <v>5033</v>
      </c>
      <c r="B3240" t="s">
        <v>9298</v>
      </c>
      <c r="C3240" t="s">
        <v>470</v>
      </c>
      <c r="D3240" t="s">
        <v>9287</v>
      </c>
      <c r="E3240" t="s">
        <v>638</v>
      </c>
      <c r="F3240" t="s">
        <v>4077</v>
      </c>
      <c r="G3240" t="s">
        <v>9299</v>
      </c>
      <c r="H3240">
        <v>1956</v>
      </c>
      <c r="I3240" t="s">
        <v>15440</v>
      </c>
      <c r="J3240" t="s">
        <v>51</v>
      </c>
      <c r="K3240" t="s">
        <v>13254</v>
      </c>
      <c r="L3240">
        <v>7</v>
      </c>
      <c r="M3240">
        <v>5</v>
      </c>
      <c r="N3240" t="s">
        <v>64</v>
      </c>
      <c r="O3240" t="s">
        <v>479</v>
      </c>
      <c r="P3240">
        <v>0</v>
      </c>
      <c r="Q3240" t="s">
        <v>51</v>
      </c>
      <c r="R3240" t="s">
        <v>51</v>
      </c>
      <c r="S3240" t="s">
        <v>13250</v>
      </c>
      <c r="T3240">
        <v>167.09576994710011</v>
      </c>
      <c r="U3240">
        <v>208.9</v>
      </c>
      <c r="V3240" t="s">
        <v>15172</v>
      </c>
      <c r="W3240" t="s">
        <v>15172</v>
      </c>
      <c r="X3240" t="s">
        <v>13243</v>
      </c>
      <c r="Y3240" s="102">
        <v>45993.385736689816</v>
      </c>
    </row>
    <row r="3241" spans="1:25" x14ac:dyDescent="0.25">
      <c r="A3241">
        <v>5034</v>
      </c>
      <c r="B3241" t="s">
        <v>9300</v>
      </c>
      <c r="C3241" t="s">
        <v>9301</v>
      </c>
      <c r="D3241" t="s">
        <v>9287</v>
      </c>
      <c r="E3241" t="s">
        <v>638</v>
      </c>
      <c r="F3241" t="s">
        <v>4077</v>
      </c>
      <c r="G3241" t="s">
        <v>9302</v>
      </c>
      <c r="H3241">
        <v>2002</v>
      </c>
      <c r="I3241" t="s">
        <v>15440</v>
      </c>
      <c r="J3241" t="s">
        <v>48</v>
      </c>
      <c r="K3241" t="s">
        <v>13251</v>
      </c>
      <c r="L3241">
        <v>0</v>
      </c>
      <c r="M3241">
        <v>4</v>
      </c>
      <c r="N3241" t="s">
        <v>73</v>
      </c>
      <c r="O3241" t="s">
        <v>50</v>
      </c>
      <c r="P3241">
        <v>0</v>
      </c>
      <c r="Q3241" t="s">
        <v>51</v>
      </c>
      <c r="R3241" t="s">
        <v>51</v>
      </c>
      <c r="S3241" t="s">
        <v>13250</v>
      </c>
      <c r="T3241">
        <v>180.0219326474699</v>
      </c>
      <c r="U3241">
        <v>623.36</v>
      </c>
      <c r="V3241" t="s">
        <v>15172</v>
      </c>
      <c r="W3241" t="s">
        <v>15172</v>
      </c>
      <c r="X3241" t="s">
        <v>13243</v>
      </c>
      <c r="Y3241" s="102">
        <v>45993.385736689816</v>
      </c>
    </row>
    <row r="3242" spans="1:25" x14ac:dyDescent="0.25">
      <c r="A3242">
        <v>5035</v>
      </c>
      <c r="B3242" t="s">
        <v>9303</v>
      </c>
      <c r="C3242" t="s">
        <v>9304</v>
      </c>
      <c r="D3242" t="s">
        <v>9287</v>
      </c>
      <c r="E3242" t="s">
        <v>638</v>
      </c>
      <c r="F3242" t="s">
        <v>4077</v>
      </c>
      <c r="G3242" t="s">
        <v>9305</v>
      </c>
      <c r="H3242">
        <v>1981</v>
      </c>
      <c r="I3242" t="s">
        <v>15440</v>
      </c>
      <c r="J3242" t="s">
        <v>48</v>
      </c>
      <c r="K3242" t="s">
        <v>13254</v>
      </c>
      <c r="L3242">
        <v>1</v>
      </c>
      <c r="M3242">
        <v>1</v>
      </c>
      <c r="N3242" t="s">
        <v>49</v>
      </c>
      <c r="O3242" t="s">
        <v>263</v>
      </c>
      <c r="P3242">
        <v>0</v>
      </c>
      <c r="Q3242" t="s">
        <v>51</v>
      </c>
      <c r="R3242" t="s">
        <v>51</v>
      </c>
      <c r="S3242" t="s">
        <v>13250</v>
      </c>
      <c r="T3242">
        <v>181.80670987105412</v>
      </c>
      <c r="U3242">
        <v>104</v>
      </c>
      <c r="V3242" t="s">
        <v>15172</v>
      </c>
      <c r="W3242" t="s">
        <v>15172</v>
      </c>
      <c r="X3242" t="s">
        <v>13243</v>
      </c>
      <c r="Y3242" s="102">
        <v>45993.385736689816</v>
      </c>
    </row>
    <row r="3243" spans="1:25" x14ac:dyDescent="0.25">
      <c r="A3243">
        <v>5036</v>
      </c>
      <c r="B3243" t="s">
        <v>9306</v>
      </c>
      <c r="C3243" t="s">
        <v>9307</v>
      </c>
      <c r="D3243" t="s">
        <v>9287</v>
      </c>
      <c r="E3243" t="s">
        <v>638</v>
      </c>
      <c r="F3243" t="s">
        <v>4077</v>
      </c>
      <c r="G3243" t="s">
        <v>9305</v>
      </c>
      <c r="H3243">
        <v>1981</v>
      </c>
      <c r="I3243" t="s">
        <v>15440</v>
      </c>
      <c r="J3243" t="s">
        <v>48</v>
      </c>
      <c r="K3243" t="s">
        <v>13251</v>
      </c>
      <c r="L3243">
        <v>0</v>
      </c>
      <c r="M3243">
        <v>3</v>
      </c>
      <c r="N3243" t="s">
        <v>2396</v>
      </c>
      <c r="O3243" t="s">
        <v>263</v>
      </c>
      <c r="P3243">
        <v>0</v>
      </c>
      <c r="Q3243" t="s">
        <v>51</v>
      </c>
      <c r="R3243" t="s">
        <v>51</v>
      </c>
      <c r="S3243" t="s">
        <v>13250</v>
      </c>
      <c r="T3243">
        <v>181.97354347876015</v>
      </c>
      <c r="U3243">
        <v>226</v>
      </c>
      <c r="V3243" t="s">
        <v>15172</v>
      </c>
      <c r="W3243" t="s">
        <v>15172</v>
      </c>
      <c r="X3243" t="s">
        <v>13243</v>
      </c>
      <c r="Y3243" s="102">
        <v>45993.385736689816</v>
      </c>
    </row>
    <row r="3244" spans="1:25" x14ac:dyDescent="0.25">
      <c r="A3244">
        <v>5037</v>
      </c>
      <c r="B3244" t="s">
        <v>9308</v>
      </c>
      <c r="C3244" t="s">
        <v>1208</v>
      </c>
      <c r="D3244" t="s">
        <v>9287</v>
      </c>
      <c r="E3244" t="s">
        <v>638</v>
      </c>
      <c r="F3244" t="s">
        <v>4077</v>
      </c>
      <c r="G3244" t="s">
        <v>9309</v>
      </c>
      <c r="H3244">
        <v>1966</v>
      </c>
      <c r="I3244" t="s">
        <v>15440</v>
      </c>
      <c r="J3244" t="s">
        <v>48</v>
      </c>
      <c r="K3244" t="s">
        <v>13254</v>
      </c>
      <c r="L3244">
        <v>4</v>
      </c>
      <c r="M3244">
        <v>3</v>
      </c>
      <c r="N3244" t="s">
        <v>49</v>
      </c>
      <c r="O3244" t="s">
        <v>50</v>
      </c>
      <c r="P3244">
        <v>0</v>
      </c>
      <c r="Q3244" t="s">
        <v>51</v>
      </c>
      <c r="R3244" t="s">
        <v>51</v>
      </c>
      <c r="S3244" t="s">
        <v>13250</v>
      </c>
      <c r="T3244">
        <v>185.70364716301663</v>
      </c>
      <c r="U3244">
        <v>122</v>
      </c>
      <c r="V3244" t="s">
        <v>15172</v>
      </c>
      <c r="W3244" t="s">
        <v>15172</v>
      </c>
      <c r="X3244" t="s">
        <v>13243</v>
      </c>
      <c r="Y3244" s="102">
        <v>45993.385736689816</v>
      </c>
    </row>
    <row r="3245" spans="1:25" x14ac:dyDescent="0.25">
      <c r="A3245">
        <v>5038</v>
      </c>
      <c r="B3245" t="s">
        <v>9310</v>
      </c>
      <c r="C3245" t="s">
        <v>9311</v>
      </c>
      <c r="D3245" t="s">
        <v>9287</v>
      </c>
      <c r="E3245" t="s">
        <v>638</v>
      </c>
      <c r="F3245" t="s">
        <v>4077</v>
      </c>
      <c r="G3245" t="s">
        <v>9312</v>
      </c>
      <c r="H3245">
        <v>1963</v>
      </c>
      <c r="I3245" t="s">
        <v>15440</v>
      </c>
      <c r="J3245" t="s">
        <v>48</v>
      </c>
      <c r="K3245" t="s">
        <v>13254</v>
      </c>
      <c r="L3245">
        <v>4.5</v>
      </c>
      <c r="M3245">
        <v>1</v>
      </c>
      <c r="N3245" t="s">
        <v>165</v>
      </c>
      <c r="O3245" t="s">
        <v>65</v>
      </c>
      <c r="P3245">
        <v>0</v>
      </c>
      <c r="Q3245" t="s">
        <v>51</v>
      </c>
      <c r="R3245" t="s">
        <v>51</v>
      </c>
      <c r="S3245" t="s">
        <v>13250</v>
      </c>
      <c r="T3245">
        <v>188.79768713828508</v>
      </c>
      <c r="U3245">
        <v>27.8</v>
      </c>
      <c r="V3245" t="s">
        <v>15172</v>
      </c>
      <c r="W3245" t="s">
        <v>15172</v>
      </c>
      <c r="X3245" t="s">
        <v>13243</v>
      </c>
      <c r="Y3245" s="102">
        <v>45993.385736689816</v>
      </c>
    </row>
    <row r="3246" spans="1:25" x14ac:dyDescent="0.25">
      <c r="A3246">
        <v>5039</v>
      </c>
      <c r="B3246" t="s">
        <v>9313</v>
      </c>
      <c r="C3246" t="s">
        <v>1208</v>
      </c>
      <c r="D3246" t="s">
        <v>9287</v>
      </c>
      <c r="E3246" t="s">
        <v>638</v>
      </c>
      <c r="F3246" t="s">
        <v>4077</v>
      </c>
      <c r="G3246" t="s">
        <v>9314</v>
      </c>
      <c r="H3246">
        <v>1966</v>
      </c>
      <c r="I3246" t="s">
        <v>15440</v>
      </c>
      <c r="J3246" t="s">
        <v>48</v>
      </c>
      <c r="K3246" t="s">
        <v>13254</v>
      </c>
      <c r="L3246">
        <v>4.38</v>
      </c>
      <c r="M3246">
        <v>3</v>
      </c>
      <c r="N3246" t="s">
        <v>49</v>
      </c>
      <c r="O3246" t="s">
        <v>50</v>
      </c>
      <c r="P3246">
        <v>0</v>
      </c>
      <c r="Q3246" t="s">
        <v>51</v>
      </c>
      <c r="R3246" t="s">
        <v>51</v>
      </c>
      <c r="S3246" t="s">
        <v>13250</v>
      </c>
      <c r="T3246">
        <v>190.71268605086448</v>
      </c>
      <c r="U3246">
        <v>112</v>
      </c>
      <c r="V3246" t="s">
        <v>15172</v>
      </c>
      <c r="W3246" t="s">
        <v>15172</v>
      </c>
      <c r="X3246" t="s">
        <v>13243</v>
      </c>
      <c r="Y3246" s="102">
        <v>45993.385736689816</v>
      </c>
    </row>
    <row r="3247" spans="1:25" x14ac:dyDescent="0.25">
      <c r="A3247">
        <v>5040</v>
      </c>
      <c r="B3247" t="s">
        <v>9315</v>
      </c>
      <c r="C3247" t="s">
        <v>9316</v>
      </c>
      <c r="D3247" t="s">
        <v>9287</v>
      </c>
      <c r="E3247" t="s">
        <v>399</v>
      </c>
      <c r="F3247" t="s">
        <v>4496</v>
      </c>
      <c r="G3247" t="s">
        <v>4522</v>
      </c>
      <c r="H3247">
        <v>2001</v>
      </c>
      <c r="I3247" t="s">
        <v>15440</v>
      </c>
      <c r="J3247" t="s">
        <v>48</v>
      </c>
      <c r="K3247" t="s">
        <v>13251</v>
      </c>
      <c r="L3247">
        <v>0</v>
      </c>
      <c r="M3247">
        <v>1</v>
      </c>
      <c r="N3247" t="s">
        <v>49</v>
      </c>
      <c r="O3247" t="s">
        <v>50</v>
      </c>
      <c r="P3247">
        <v>0</v>
      </c>
      <c r="Q3247" t="s">
        <v>51</v>
      </c>
      <c r="R3247" t="s">
        <v>51</v>
      </c>
      <c r="S3247" t="s">
        <v>13250</v>
      </c>
      <c r="T3247">
        <v>207.68041620132124</v>
      </c>
      <c r="U3247">
        <v>139.4</v>
      </c>
      <c r="V3247" t="s">
        <v>15172</v>
      </c>
      <c r="W3247" t="s">
        <v>15172</v>
      </c>
      <c r="X3247" t="s">
        <v>13243</v>
      </c>
      <c r="Y3247" s="102">
        <v>45993.385736689816</v>
      </c>
    </row>
    <row r="3248" spans="1:25" x14ac:dyDescent="0.25">
      <c r="A3248">
        <v>5041</v>
      </c>
      <c r="B3248" t="s">
        <v>9317</v>
      </c>
      <c r="C3248" t="s">
        <v>9318</v>
      </c>
      <c r="D3248" t="s">
        <v>9287</v>
      </c>
      <c r="E3248" t="s">
        <v>399</v>
      </c>
      <c r="F3248" t="s">
        <v>4496</v>
      </c>
      <c r="G3248" t="s">
        <v>9319</v>
      </c>
      <c r="H3248">
        <v>2012</v>
      </c>
      <c r="I3248" t="s">
        <v>15441</v>
      </c>
      <c r="J3248" t="s">
        <v>48</v>
      </c>
      <c r="K3248" t="s">
        <v>13279</v>
      </c>
      <c r="L3248">
        <v>2</v>
      </c>
      <c r="M3248">
        <v>3</v>
      </c>
      <c r="N3248" t="s">
        <v>2396</v>
      </c>
      <c r="O3248" t="s">
        <v>9320</v>
      </c>
      <c r="P3248">
        <v>3</v>
      </c>
      <c r="Q3248" t="s">
        <v>49</v>
      </c>
      <c r="R3248" t="s">
        <v>50</v>
      </c>
      <c r="S3248" t="s">
        <v>13250</v>
      </c>
      <c r="T3248">
        <v>208.71938711832553</v>
      </c>
      <c r="U3248">
        <v>1520</v>
      </c>
      <c r="V3248" t="s">
        <v>15172</v>
      </c>
      <c r="W3248" t="s">
        <v>15172</v>
      </c>
      <c r="X3248" t="s">
        <v>13243</v>
      </c>
      <c r="Y3248" s="102">
        <v>45993.385736689816</v>
      </c>
    </row>
    <row r="3249" spans="1:25" x14ac:dyDescent="0.25">
      <c r="A3249">
        <v>5042</v>
      </c>
      <c r="B3249" t="s">
        <v>9321</v>
      </c>
      <c r="C3249" t="s">
        <v>470</v>
      </c>
      <c r="D3249" t="s">
        <v>9287</v>
      </c>
      <c r="E3249" t="s">
        <v>399</v>
      </c>
      <c r="F3249" t="s">
        <v>4496</v>
      </c>
      <c r="G3249" t="s">
        <v>9322</v>
      </c>
      <c r="H3249">
        <v>1997</v>
      </c>
      <c r="I3249" t="s">
        <v>15440</v>
      </c>
      <c r="J3249" t="s">
        <v>48</v>
      </c>
      <c r="K3249" t="s">
        <v>13280</v>
      </c>
      <c r="L3249">
        <v>0</v>
      </c>
      <c r="M3249">
        <v>3</v>
      </c>
      <c r="N3249" t="s">
        <v>49</v>
      </c>
      <c r="O3249" t="s">
        <v>50</v>
      </c>
      <c r="P3249">
        <v>0</v>
      </c>
      <c r="Q3249" t="s">
        <v>51</v>
      </c>
      <c r="R3249" t="s">
        <v>51</v>
      </c>
      <c r="S3249" t="s">
        <v>13250</v>
      </c>
      <c r="T3249">
        <v>218.9937659869652</v>
      </c>
      <c r="U3249">
        <v>155.80000000000001</v>
      </c>
      <c r="V3249" t="s">
        <v>15172</v>
      </c>
      <c r="W3249" t="s">
        <v>15172</v>
      </c>
      <c r="X3249" t="s">
        <v>13243</v>
      </c>
      <c r="Y3249" s="102">
        <v>45993.385736689816</v>
      </c>
    </row>
    <row r="3250" spans="1:25" x14ac:dyDescent="0.25">
      <c r="A3250">
        <v>5043</v>
      </c>
      <c r="B3250" t="s">
        <v>9323</v>
      </c>
      <c r="C3250" t="s">
        <v>9324</v>
      </c>
      <c r="D3250" t="s">
        <v>9287</v>
      </c>
      <c r="E3250" t="s">
        <v>399</v>
      </c>
      <c r="F3250" t="s">
        <v>4496</v>
      </c>
      <c r="G3250" t="s">
        <v>4533</v>
      </c>
      <c r="H3250">
        <v>1996</v>
      </c>
      <c r="I3250" t="s">
        <v>15440</v>
      </c>
      <c r="J3250" t="s">
        <v>51</v>
      </c>
      <c r="K3250" t="s">
        <v>15442</v>
      </c>
      <c r="L3250">
        <v>0</v>
      </c>
      <c r="M3250">
        <v>1</v>
      </c>
      <c r="N3250" t="s">
        <v>59</v>
      </c>
      <c r="O3250" t="s">
        <v>116</v>
      </c>
      <c r="P3250">
        <v>0</v>
      </c>
      <c r="Q3250" t="s">
        <v>51</v>
      </c>
      <c r="R3250" t="s">
        <v>51</v>
      </c>
      <c r="S3250" t="s">
        <v>13250</v>
      </c>
      <c r="T3250">
        <v>221.4019421591685</v>
      </c>
      <c r="U3250">
        <v>12</v>
      </c>
      <c r="V3250" t="s">
        <v>15172</v>
      </c>
      <c r="W3250" t="s">
        <v>15172</v>
      </c>
      <c r="X3250" t="s">
        <v>13243</v>
      </c>
      <c r="Y3250" s="102">
        <v>45993.385736689816</v>
      </c>
    </row>
    <row r="3251" spans="1:25" x14ac:dyDescent="0.25">
      <c r="A3251">
        <v>5044</v>
      </c>
      <c r="B3251" t="s">
        <v>9325</v>
      </c>
      <c r="C3251" t="s">
        <v>470</v>
      </c>
      <c r="D3251" t="s">
        <v>9287</v>
      </c>
      <c r="E3251" t="s">
        <v>399</v>
      </c>
      <c r="F3251" t="s">
        <v>4496</v>
      </c>
      <c r="G3251" t="s">
        <v>9326</v>
      </c>
      <c r="H3251">
        <v>1997</v>
      </c>
      <c r="I3251" t="s">
        <v>15440</v>
      </c>
      <c r="J3251" t="s">
        <v>48</v>
      </c>
      <c r="K3251" t="s">
        <v>13280</v>
      </c>
      <c r="L3251">
        <v>0.5</v>
      </c>
      <c r="M3251">
        <v>3</v>
      </c>
      <c r="N3251" t="s">
        <v>49</v>
      </c>
      <c r="O3251" t="s">
        <v>50</v>
      </c>
      <c r="P3251">
        <v>0</v>
      </c>
      <c r="Q3251" t="s">
        <v>51</v>
      </c>
      <c r="R3251" t="s">
        <v>51</v>
      </c>
      <c r="S3251" t="s">
        <v>13250</v>
      </c>
      <c r="T3251">
        <v>222.98501667008617</v>
      </c>
      <c r="U3251">
        <v>200.1</v>
      </c>
      <c r="V3251" t="s">
        <v>15172</v>
      </c>
      <c r="W3251" t="s">
        <v>15172</v>
      </c>
      <c r="X3251" t="s">
        <v>13243</v>
      </c>
      <c r="Y3251" s="102">
        <v>45993.385736689816</v>
      </c>
    </row>
    <row r="3252" spans="1:25" x14ac:dyDescent="0.25">
      <c r="A3252">
        <v>5045</v>
      </c>
      <c r="B3252" t="s">
        <v>9327</v>
      </c>
      <c r="C3252" t="s">
        <v>1051</v>
      </c>
      <c r="D3252" t="s">
        <v>9287</v>
      </c>
      <c r="E3252" t="s">
        <v>399</v>
      </c>
      <c r="F3252" t="s">
        <v>4496</v>
      </c>
      <c r="G3252" t="s">
        <v>4509</v>
      </c>
      <c r="H3252">
        <v>1957</v>
      </c>
      <c r="I3252" t="s">
        <v>15470</v>
      </c>
      <c r="J3252" t="s">
        <v>928</v>
      </c>
      <c r="K3252" t="s">
        <v>13254</v>
      </c>
      <c r="L3252">
        <v>4</v>
      </c>
      <c r="M3252">
        <v>2</v>
      </c>
      <c r="N3252" t="s">
        <v>928</v>
      </c>
      <c r="O3252" t="s">
        <v>50</v>
      </c>
      <c r="P3252">
        <v>0</v>
      </c>
      <c r="Q3252" t="s">
        <v>51</v>
      </c>
      <c r="R3252" t="s">
        <v>51</v>
      </c>
      <c r="S3252" t="s">
        <v>13250</v>
      </c>
      <c r="T3252">
        <v>228.91923867608159</v>
      </c>
      <c r="U3252">
        <v>39</v>
      </c>
      <c r="V3252" t="s">
        <v>15172</v>
      </c>
      <c r="W3252" t="s">
        <v>15172</v>
      </c>
      <c r="X3252" t="s">
        <v>13243</v>
      </c>
      <c r="Y3252" s="102">
        <v>45993.385736689816</v>
      </c>
    </row>
    <row r="3253" spans="1:25" x14ac:dyDescent="0.25">
      <c r="A3253">
        <v>5046</v>
      </c>
      <c r="B3253" t="s">
        <v>9328</v>
      </c>
      <c r="C3253" t="s">
        <v>9329</v>
      </c>
      <c r="D3253" t="s">
        <v>9287</v>
      </c>
      <c r="E3253" t="s">
        <v>399</v>
      </c>
      <c r="F3253" t="s">
        <v>4496</v>
      </c>
      <c r="G3253" t="s">
        <v>4509</v>
      </c>
      <c r="H3253">
        <v>1957</v>
      </c>
      <c r="I3253" t="s">
        <v>15470</v>
      </c>
      <c r="J3253" t="s">
        <v>928</v>
      </c>
      <c r="K3253" t="s">
        <v>13254</v>
      </c>
      <c r="L3253">
        <v>4</v>
      </c>
      <c r="M3253">
        <v>2</v>
      </c>
      <c r="N3253" t="s">
        <v>928</v>
      </c>
      <c r="O3253" t="s">
        <v>50</v>
      </c>
      <c r="P3253">
        <v>0</v>
      </c>
      <c r="Q3253" t="s">
        <v>51</v>
      </c>
      <c r="R3253" t="s">
        <v>51</v>
      </c>
      <c r="S3253" t="s">
        <v>13250</v>
      </c>
      <c r="T3253">
        <v>229.32109965789556</v>
      </c>
      <c r="U3253">
        <v>39</v>
      </c>
      <c r="V3253" t="s">
        <v>15172</v>
      </c>
      <c r="W3253" t="s">
        <v>15172</v>
      </c>
      <c r="X3253" t="s">
        <v>13243</v>
      </c>
      <c r="Y3253" s="102">
        <v>45993.385736689816</v>
      </c>
    </row>
    <row r="3254" spans="1:25" x14ac:dyDescent="0.25">
      <c r="A3254">
        <v>5047</v>
      </c>
      <c r="B3254" t="s">
        <v>9330</v>
      </c>
      <c r="C3254" t="s">
        <v>9331</v>
      </c>
      <c r="D3254" t="s">
        <v>9238</v>
      </c>
      <c r="E3254" t="s">
        <v>399</v>
      </c>
      <c r="F3254" t="s">
        <v>4496</v>
      </c>
      <c r="G3254" t="s">
        <v>9332</v>
      </c>
      <c r="H3254">
        <v>1942</v>
      </c>
      <c r="I3254" t="s">
        <v>15450</v>
      </c>
      <c r="J3254" t="s">
        <v>51</v>
      </c>
      <c r="K3254" t="s">
        <v>15442</v>
      </c>
      <c r="L3254">
        <v>0</v>
      </c>
      <c r="M3254">
        <v>2</v>
      </c>
      <c r="N3254" t="s">
        <v>59</v>
      </c>
      <c r="O3254" t="s">
        <v>116</v>
      </c>
      <c r="P3254">
        <v>0</v>
      </c>
      <c r="Q3254" t="s">
        <v>51</v>
      </c>
      <c r="R3254" t="s">
        <v>51</v>
      </c>
      <c r="S3254" t="s">
        <v>13250</v>
      </c>
      <c r="T3254">
        <v>246.65550955518529</v>
      </c>
      <c r="U3254">
        <v>49.83</v>
      </c>
      <c r="V3254" t="s">
        <v>15172</v>
      </c>
      <c r="W3254" t="s">
        <v>15172</v>
      </c>
      <c r="X3254" t="s">
        <v>13243</v>
      </c>
      <c r="Y3254" s="102">
        <v>45993.385736689816</v>
      </c>
    </row>
    <row r="3255" spans="1:25" x14ac:dyDescent="0.25">
      <c r="A3255">
        <v>5048</v>
      </c>
      <c r="B3255" t="s">
        <v>9333</v>
      </c>
      <c r="C3255" t="s">
        <v>9334</v>
      </c>
      <c r="D3255" t="s">
        <v>9287</v>
      </c>
      <c r="E3255" t="s">
        <v>399</v>
      </c>
      <c r="F3255" t="s">
        <v>4496</v>
      </c>
      <c r="G3255" t="s">
        <v>9335</v>
      </c>
      <c r="H3255">
        <v>2007</v>
      </c>
      <c r="I3255" t="s">
        <v>15440</v>
      </c>
      <c r="J3255" t="s">
        <v>48</v>
      </c>
      <c r="K3255" t="s">
        <v>13251</v>
      </c>
      <c r="L3255">
        <v>0</v>
      </c>
      <c r="M3255">
        <v>4</v>
      </c>
      <c r="N3255" t="s">
        <v>49</v>
      </c>
      <c r="O3255" t="s">
        <v>50</v>
      </c>
      <c r="P3255">
        <v>0</v>
      </c>
      <c r="Q3255" t="s">
        <v>51</v>
      </c>
      <c r="R3255" t="s">
        <v>51</v>
      </c>
      <c r="S3255" t="s">
        <v>13250</v>
      </c>
      <c r="T3255">
        <v>254.03033500491841</v>
      </c>
      <c r="U3255">
        <v>441.7</v>
      </c>
      <c r="V3255" t="s">
        <v>15172</v>
      </c>
      <c r="W3255" t="s">
        <v>15172</v>
      </c>
      <c r="X3255" t="s">
        <v>13243</v>
      </c>
      <c r="Y3255" s="102">
        <v>45993.385736689816</v>
      </c>
    </row>
    <row r="3256" spans="1:25" x14ac:dyDescent="0.25">
      <c r="A3256">
        <v>5049</v>
      </c>
      <c r="B3256" t="s">
        <v>14788</v>
      </c>
      <c r="C3256" t="s">
        <v>14789</v>
      </c>
      <c r="D3256" t="s">
        <v>9238</v>
      </c>
      <c r="E3256" t="s">
        <v>399</v>
      </c>
      <c r="F3256" t="s">
        <v>615</v>
      </c>
      <c r="G3256" t="s">
        <v>9336</v>
      </c>
      <c r="H3256">
        <v>2019</v>
      </c>
      <c r="I3256" t="s">
        <v>15441</v>
      </c>
      <c r="J3256" t="s">
        <v>48</v>
      </c>
      <c r="K3256" t="s">
        <v>13251</v>
      </c>
      <c r="L3256">
        <v>0</v>
      </c>
      <c r="M3256">
        <v>3</v>
      </c>
      <c r="N3256" t="s">
        <v>49</v>
      </c>
      <c r="O3256" t="s">
        <v>50</v>
      </c>
      <c r="P3256">
        <v>0</v>
      </c>
      <c r="Q3256" t="s">
        <v>51</v>
      </c>
      <c r="R3256" t="s">
        <v>51</v>
      </c>
      <c r="S3256" t="s">
        <v>14786</v>
      </c>
      <c r="T3256">
        <v>299.52629899999999</v>
      </c>
      <c r="U3256">
        <v>158.667</v>
      </c>
      <c r="V3256" t="s">
        <v>15172</v>
      </c>
      <c r="W3256" t="s">
        <v>15172</v>
      </c>
      <c r="X3256" t="s">
        <v>13243</v>
      </c>
      <c r="Y3256" s="102">
        <v>45993.385736689816</v>
      </c>
    </row>
    <row r="3257" spans="1:25" x14ac:dyDescent="0.25">
      <c r="A3257">
        <v>5050</v>
      </c>
      <c r="B3257" t="s">
        <v>9337</v>
      </c>
      <c r="C3257" t="s">
        <v>9338</v>
      </c>
      <c r="D3257" t="s">
        <v>9238</v>
      </c>
      <c r="E3257" t="s">
        <v>399</v>
      </c>
      <c r="F3257" t="s">
        <v>615</v>
      </c>
      <c r="G3257" t="s">
        <v>9339</v>
      </c>
      <c r="H3257">
        <v>1989</v>
      </c>
      <c r="I3257" t="s">
        <v>15440</v>
      </c>
      <c r="J3257" t="s">
        <v>48</v>
      </c>
      <c r="K3257" t="s">
        <v>13251</v>
      </c>
      <c r="L3257">
        <v>0</v>
      </c>
      <c r="M3257">
        <v>2</v>
      </c>
      <c r="N3257" t="s">
        <v>49</v>
      </c>
      <c r="O3257" t="s">
        <v>50</v>
      </c>
      <c r="P3257">
        <v>0</v>
      </c>
      <c r="Q3257" t="s">
        <v>51</v>
      </c>
      <c r="R3257" t="s">
        <v>51</v>
      </c>
      <c r="S3257" t="s">
        <v>13250</v>
      </c>
      <c r="T3257">
        <v>302.43229911180964</v>
      </c>
      <c r="U3257">
        <v>150</v>
      </c>
      <c r="V3257" t="s">
        <v>15172</v>
      </c>
      <c r="W3257" t="s">
        <v>15172</v>
      </c>
      <c r="X3257" t="s">
        <v>13243</v>
      </c>
      <c r="Y3257" s="102">
        <v>45993.385736689816</v>
      </c>
    </row>
    <row r="3258" spans="1:25" x14ac:dyDescent="0.25">
      <c r="A3258">
        <v>5051</v>
      </c>
      <c r="B3258" t="s">
        <v>9340</v>
      </c>
      <c r="C3258" t="s">
        <v>1987</v>
      </c>
      <c r="D3258" t="s">
        <v>9238</v>
      </c>
      <c r="E3258" t="s">
        <v>399</v>
      </c>
      <c r="F3258" t="s">
        <v>5391</v>
      </c>
      <c r="G3258" t="s">
        <v>9341</v>
      </c>
      <c r="H3258">
        <v>1953</v>
      </c>
      <c r="I3258" t="s">
        <v>15470</v>
      </c>
      <c r="J3258" t="s">
        <v>928</v>
      </c>
      <c r="K3258" t="s">
        <v>13254</v>
      </c>
      <c r="L3258">
        <v>2.5</v>
      </c>
      <c r="M3258">
        <v>3</v>
      </c>
      <c r="N3258" t="s">
        <v>928</v>
      </c>
      <c r="O3258" t="s">
        <v>50</v>
      </c>
      <c r="P3258">
        <v>0</v>
      </c>
      <c r="Q3258" t="s">
        <v>51</v>
      </c>
      <c r="R3258" t="s">
        <v>51</v>
      </c>
      <c r="S3258" t="s">
        <v>13250</v>
      </c>
      <c r="T3258">
        <v>321.81870563714511</v>
      </c>
      <c r="U3258">
        <v>58</v>
      </c>
      <c r="V3258" t="s">
        <v>15172</v>
      </c>
      <c r="W3258" t="s">
        <v>15172</v>
      </c>
      <c r="X3258" t="s">
        <v>13243</v>
      </c>
      <c r="Y3258" s="102">
        <v>45993.385736689816</v>
      </c>
    </row>
    <row r="3259" spans="1:25" x14ac:dyDescent="0.25">
      <c r="A3259">
        <v>5052</v>
      </c>
      <c r="B3259" t="s">
        <v>9342</v>
      </c>
      <c r="C3259" t="s">
        <v>9343</v>
      </c>
      <c r="D3259" t="s">
        <v>9238</v>
      </c>
      <c r="E3259" t="s">
        <v>399</v>
      </c>
      <c r="F3259" t="s">
        <v>4634</v>
      </c>
      <c r="G3259" t="s">
        <v>9344</v>
      </c>
      <c r="H3259">
        <v>1958</v>
      </c>
      <c r="I3259" t="s">
        <v>15440</v>
      </c>
      <c r="J3259" t="s">
        <v>48</v>
      </c>
      <c r="K3259" t="s">
        <v>13254</v>
      </c>
      <c r="L3259">
        <v>2</v>
      </c>
      <c r="M3259">
        <v>4</v>
      </c>
      <c r="N3259" t="s">
        <v>64</v>
      </c>
      <c r="O3259" t="s">
        <v>479</v>
      </c>
      <c r="P3259">
        <v>0</v>
      </c>
      <c r="Q3259" t="s">
        <v>51</v>
      </c>
      <c r="R3259" t="s">
        <v>51</v>
      </c>
      <c r="S3259" t="s">
        <v>13250</v>
      </c>
      <c r="T3259">
        <v>353.21462537280996</v>
      </c>
      <c r="U3259">
        <v>120</v>
      </c>
      <c r="V3259" t="s">
        <v>15172</v>
      </c>
      <c r="W3259" t="s">
        <v>15172</v>
      </c>
      <c r="X3259" t="s">
        <v>13243</v>
      </c>
      <c r="Y3259" s="102">
        <v>45993.385736689816</v>
      </c>
    </row>
    <row r="3260" spans="1:25" x14ac:dyDescent="0.25">
      <c r="A3260">
        <v>5053</v>
      </c>
      <c r="B3260" t="s">
        <v>9345</v>
      </c>
      <c r="C3260" t="s">
        <v>9346</v>
      </c>
      <c r="D3260" t="s">
        <v>9238</v>
      </c>
      <c r="E3260" t="s">
        <v>399</v>
      </c>
      <c r="F3260" t="s">
        <v>4634</v>
      </c>
      <c r="G3260" t="s">
        <v>9347</v>
      </c>
      <c r="H3260">
        <v>1954</v>
      </c>
      <c r="I3260" t="s">
        <v>15470</v>
      </c>
      <c r="J3260" t="s">
        <v>48</v>
      </c>
      <c r="K3260" t="s">
        <v>13254</v>
      </c>
      <c r="L3260">
        <v>1</v>
      </c>
      <c r="M3260">
        <v>4</v>
      </c>
      <c r="N3260" t="s">
        <v>64</v>
      </c>
      <c r="O3260" t="s">
        <v>479</v>
      </c>
      <c r="P3260">
        <v>0</v>
      </c>
      <c r="Q3260" t="s">
        <v>51</v>
      </c>
      <c r="R3260" t="s">
        <v>51</v>
      </c>
      <c r="S3260" t="s">
        <v>13250</v>
      </c>
      <c r="T3260">
        <v>375.61926637332681</v>
      </c>
      <c r="U3260">
        <v>146</v>
      </c>
      <c r="V3260" t="s">
        <v>15172</v>
      </c>
      <c r="W3260" t="s">
        <v>15172</v>
      </c>
      <c r="X3260" t="s">
        <v>13243</v>
      </c>
      <c r="Y3260" s="102">
        <v>45993.385736689816</v>
      </c>
    </row>
    <row r="3261" spans="1:25" x14ac:dyDescent="0.25">
      <c r="A3261">
        <v>5054</v>
      </c>
      <c r="B3261" t="s">
        <v>9348</v>
      </c>
      <c r="C3261" t="s">
        <v>470</v>
      </c>
      <c r="D3261" t="s">
        <v>9238</v>
      </c>
      <c r="E3261" t="s">
        <v>399</v>
      </c>
      <c r="F3261" t="s">
        <v>4634</v>
      </c>
      <c r="G3261" t="s">
        <v>9349</v>
      </c>
      <c r="H3261">
        <v>1960</v>
      </c>
      <c r="I3261" t="s">
        <v>15440</v>
      </c>
      <c r="J3261" t="s">
        <v>48</v>
      </c>
      <c r="K3261" t="s">
        <v>13279</v>
      </c>
      <c r="L3261">
        <v>0.25</v>
      </c>
      <c r="M3261">
        <v>3</v>
      </c>
      <c r="N3261" t="s">
        <v>73</v>
      </c>
      <c r="O3261" t="s">
        <v>50</v>
      </c>
      <c r="P3261">
        <v>2</v>
      </c>
      <c r="Q3261" t="s">
        <v>49</v>
      </c>
      <c r="R3261" t="s">
        <v>50</v>
      </c>
      <c r="S3261" t="s">
        <v>13250</v>
      </c>
      <c r="T3261">
        <v>377.42833062463956</v>
      </c>
      <c r="U3261">
        <v>312.89999999999998</v>
      </c>
      <c r="V3261" t="s">
        <v>15172</v>
      </c>
      <c r="W3261" t="s">
        <v>15172</v>
      </c>
      <c r="X3261" t="s">
        <v>13243</v>
      </c>
      <c r="Y3261" s="102">
        <v>45993.385736689816</v>
      </c>
    </row>
    <row r="3262" spans="1:25" x14ac:dyDescent="0.25">
      <c r="A3262">
        <v>5056</v>
      </c>
      <c r="B3262" t="s">
        <v>9350</v>
      </c>
      <c r="C3262" t="s">
        <v>9351</v>
      </c>
      <c r="D3262" t="s">
        <v>9238</v>
      </c>
      <c r="E3262" t="s">
        <v>399</v>
      </c>
      <c r="F3262" t="s">
        <v>4634</v>
      </c>
      <c r="G3262" t="s">
        <v>9352</v>
      </c>
      <c r="H3262">
        <v>2011</v>
      </c>
      <c r="I3262" t="s">
        <v>15441</v>
      </c>
      <c r="J3262" t="s">
        <v>48</v>
      </c>
      <c r="K3262" t="s">
        <v>13251</v>
      </c>
      <c r="L3262">
        <v>0</v>
      </c>
      <c r="M3262">
        <v>1</v>
      </c>
      <c r="N3262" t="s">
        <v>49</v>
      </c>
      <c r="O3262" t="s">
        <v>50</v>
      </c>
      <c r="P3262">
        <v>0</v>
      </c>
      <c r="Q3262" t="s">
        <v>51</v>
      </c>
      <c r="R3262" t="s">
        <v>51</v>
      </c>
      <c r="S3262" t="s">
        <v>13250</v>
      </c>
      <c r="T3262">
        <v>388.66522496309636</v>
      </c>
      <c r="U3262">
        <v>115.8</v>
      </c>
      <c r="V3262" t="s">
        <v>15172</v>
      </c>
      <c r="W3262" t="s">
        <v>15172</v>
      </c>
      <c r="X3262" t="s">
        <v>13243</v>
      </c>
      <c r="Y3262" s="102">
        <v>45993.385736689816</v>
      </c>
    </row>
    <row r="3263" spans="1:25" x14ac:dyDescent="0.25">
      <c r="A3263">
        <v>5058</v>
      </c>
      <c r="B3263" t="s">
        <v>9353</v>
      </c>
      <c r="C3263" t="s">
        <v>172</v>
      </c>
      <c r="D3263" t="s">
        <v>9238</v>
      </c>
      <c r="E3263" t="s">
        <v>399</v>
      </c>
      <c r="F3263" t="s">
        <v>4634</v>
      </c>
      <c r="G3263" t="s">
        <v>9354</v>
      </c>
      <c r="H3263">
        <v>2011</v>
      </c>
      <c r="I3263" t="s">
        <v>15505</v>
      </c>
      <c r="J3263" t="s">
        <v>51</v>
      </c>
      <c r="K3263" t="s">
        <v>15442</v>
      </c>
      <c r="L3263">
        <v>0</v>
      </c>
      <c r="M3263">
        <v>2</v>
      </c>
      <c r="N3263" t="s">
        <v>165</v>
      </c>
      <c r="O3263" t="s">
        <v>116</v>
      </c>
      <c r="P3263">
        <v>0</v>
      </c>
      <c r="Q3263" t="s">
        <v>51</v>
      </c>
      <c r="R3263" t="s">
        <v>51</v>
      </c>
      <c r="S3263" t="s">
        <v>13250</v>
      </c>
      <c r="T3263">
        <v>389.79736719853042</v>
      </c>
      <c r="U3263">
        <v>26</v>
      </c>
      <c r="V3263" t="s">
        <v>15172</v>
      </c>
      <c r="W3263" t="s">
        <v>15172</v>
      </c>
      <c r="X3263" t="s">
        <v>13243</v>
      </c>
      <c r="Y3263" s="102">
        <v>45993.385736689816</v>
      </c>
    </row>
    <row r="3264" spans="1:25" x14ac:dyDescent="0.25">
      <c r="A3264">
        <v>5059</v>
      </c>
      <c r="B3264" t="s">
        <v>9355</v>
      </c>
      <c r="C3264" t="s">
        <v>9356</v>
      </c>
      <c r="D3264" t="s">
        <v>9238</v>
      </c>
      <c r="E3264" t="s">
        <v>399</v>
      </c>
      <c r="F3264" t="s">
        <v>2581</v>
      </c>
      <c r="G3264" t="s">
        <v>9357</v>
      </c>
      <c r="H3264">
        <v>2011</v>
      </c>
      <c r="I3264" t="s">
        <v>15441</v>
      </c>
      <c r="J3264" t="s">
        <v>48</v>
      </c>
      <c r="K3264" t="s">
        <v>13251</v>
      </c>
      <c r="L3264">
        <v>0</v>
      </c>
      <c r="M3264">
        <v>1</v>
      </c>
      <c r="N3264" t="s">
        <v>165</v>
      </c>
      <c r="O3264" t="s">
        <v>65</v>
      </c>
      <c r="P3264">
        <v>0</v>
      </c>
      <c r="Q3264" t="s">
        <v>51</v>
      </c>
      <c r="R3264" t="s">
        <v>51</v>
      </c>
      <c r="S3264" t="s">
        <v>13250</v>
      </c>
      <c r="T3264">
        <v>391.78905195411426</v>
      </c>
      <c r="U3264">
        <v>22.8</v>
      </c>
      <c r="V3264" t="s">
        <v>15172</v>
      </c>
      <c r="W3264" t="s">
        <v>15172</v>
      </c>
      <c r="X3264" t="s">
        <v>13243</v>
      </c>
      <c r="Y3264" s="102">
        <v>45993.385736689816</v>
      </c>
    </row>
    <row r="3265" spans="1:25" x14ac:dyDescent="0.25">
      <c r="A3265">
        <v>5061</v>
      </c>
      <c r="B3265" t="s">
        <v>15331</v>
      </c>
      <c r="C3265" t="s">
        <v>15332</v>
      </c>
      <c r="D3265" t="s">
        <v>9238</v>
      </c>
      <c r="E3265" t="s">
        <v>399</v>
      </c>
      <c r="F3265" t="s">
        <v>2581</v>
      </c>
      <c r="G3265" t="s">
        <v>15333</v>
      </c>
      <c r="H3265">
        <v>2020</v>
      </c>
      <c r="J3265" t="s">
        <v>51</v>
      </c>
      <c r="K3265" t="s">
        <v>15442</v>
      </c>
      <c r="L3265">
        <v>30</v>
      </c>
      <c r="M3265">
        <v>1</v>
      </c>
      <c r="N3265" t="s">
        <v>165</v>
      </c>
      <c r="O3265" t="s">
        <v>116</v>
      </c>
      <c r="P3265">
        <v>0</v>
      </c>
      <c r="Q3265" t="s">
        <v>51</v>
      </c>
      <c r="R3265" t="s">
        <v>51</v>
      </c>
      <c r="S3265" t="s">
        <v>14786</v>
      </c>
      <c r="T3265">
        <v>392.76919191690433</v>
      </c>
      <c r="U3265">
        <v>20</v>
      </c>
      <c r="V3265" t="s">
        <v>15172</v>
      </c>
      <c r="W3265" t="s">
        <v>15172</v>
      </c>
      <c r="X3265" t="s">
        <v>13243</v>
      </c>
      <c r="Y3265" s="102">
        <v>45993.385736689816</v>
      </c>
    </row>
    <row r="3266" spans="1:25" x14ac:dyDescent="0.25">
      <c r="A3266">
        <v>5062</v>
      </c>
      <c r="B3266" t="s">
        <v>15334</v>
      </c>
      <c r="C3266" t="s">
        <v>2064</v>
      </c>
      <c r="D3266" t="s">
        <v>9238</v>
      </c>
      <c r="E3266" t="s">
        <v>399</v>
      </c>
      <c r="F3266" t="s">
        <v>2581</v>
      </c>
      <c r="G3266" t="s">
        <v>9358</v>
      </c>
      <c r="H3266">
        <v>2020</v>
      </c>
      <c r="I3266" t="s">
        <v>15441</v>
      </c>
      <c r="J3266" t="s">
        <v>48</v>
      </c>
      <c r="K3266" t="s">
        <v>13251</v>
      </c>
      <c r="L3266">
        <v>0</v>
      </c>
      <c r="M3266">
        <v>3</v>
      </c>
      <c r="N3266" t="s">
        <v>64</v>
      </c>
      <c r="O3266" t="s">
        <v>65</v>
      </c>
      <c r="P3266">
        <v>0</v>
      </c>
      <c r="Q3266" t="s">
        <v>51</v>
      </c>
      <c r="R3266" t="s">
        <v>51</v>
      </c>
      <c r="S3266" t="s">
        <v>14786</v>
      </c>
      <c r="T3266">
        <v>395.32587248859642</v>
      </c>
      <c r="U3266">
        <v>95.84</v>
      </c>
      <c r="V3266" t="s">
        <v>15172</v>
      </c>
      <c r="W3266" t="s">
        <v>15172</v>
      </c>
      <c r="X3266" t="s">
        <v>13243</v>
      </c>
      <c r="Y3266" s="102">
        <v>45993.385736689816</v>
      </c>
    </row>
    <row r="3267" spans="1:25" x14ac:dyDescent="0.25">
      <c r="A3267">
        <v>5064</v>
      </c>
      <c r="B3267" t="s">
        <v>9359</v>
      </c>
      <c r="C3267" t="s">
        <v>9360</v>
      </c>
      <c r="D3267" t="s">
        <v>9238</v>
      </c>
      <c r="E3267" t="s">
        <v>399</v>
      </c>
      <c r="F3267" t="s">
        <v>2581</v>
      </c>
      <c r="G3267" t="s">
        <v>9361</v>
      </c>
      <c r="H3267">
        <v>2004</v>
      </c>
      <c r="I3267" t="s">
        <v>15505</v>
      </c>
      <c r="J3267" t="s">
        <v>48</v>
      </c>
      <c r="K3267" t="s">
        <v>13251</v>
      </c>
      <c r="L3267">
        <v>0</v>
      </c>
      <c r="M3267">
        <v>3</v>
      </c>
      <c r="N3267" t="s">
        <v>49</v>
      </c>
      <c r="O3267" t="s">
        <v>50</v>
      </c>
      <c r="P3267">
        <v>0</v>
      </c>
      <c r="Q3267" t="s">
        <v>51</v>
      </c>
      <c r="R3267" t="s">
        <v>51</v>
      </c>
      <c r="S3267" t="s">
        <v>13250</v>
      </c>
      <c r="T3267">
        <v>397.09633661685888</v>
      </c>
      <c r="U3267">
        <v>281.39999999999998</v>
      </c>
      <c r="V3267" t="s">
        <v>15172</v>
      </c>
      <c r="W3267" t="s">
        <v>15172</v>
      </c>
      <c r="X3267" t="s">
        <v>13243</v>
      </c>
      <c r="Y3267" s="102">
        <v>45993.385736689816</v>
      </c>
    </row>
    <row r="3268" spans="1:25" x14ac:dyDescent="0.25">
      <c r="A3268">
        <v>5065</v>
      </c>
      <c r="B3268" t="s">
        <v>15335</v>
      </c>
      <c r="C3268" t="s">
        <v>15336</v>
      </c>
      <c r="D3268" t="s">
        <v>9238</v>
      </c>
      <c r="E3268" t="s">
        <v>399</v>
      </c>
      <c r="F3268" t="s">
        <v>2581</v>
      </c>
      <c r="G3268" t="s">
        <v>9362</v>
      </c>
      <c r="H3268">
        <v>2020</v>
      </c>
      <c r="J3268" t="s">
        <v>51</v>
      </c>
      <c r="K3268" t="s">
        <v>15442</v>
      </c>
      <c r="L3268">
        <v>19</v>
      </c>
      <c r="M3268">
        <v>1</v>
      </c>
      <c r="N3268" t="s">
        <v>165</v>
      </c>
      <c r="O3268" t="s">
        <v>116</v>
      </c>
      <c r="P3268">
        <v>0</v>
      </c>
      <c r="Q3268" t="s">
        <v>51</v>
      </c>
      <c r="R3268" t="s">
        <v>51</v>
      </c>
      <c r="S3268" t="s">
        <v>14786</v>
      </c>
      <c r="T3268">
        <v>399.93951802408941</v>
      </c>
      <c r="U3268">
        <v>14</v>
      </c>
      <c r="V3268" t="s">
        <v>15172</v>
      </c>
      <c r="W3268" t="s">
        <v>15172</v>
      </c>
      <c r="X3268" t="s">
        <v>13243</v>
      </c>
      <c r="Y3268" s="102">
        <v>45993.385736689816</v>
      </c>
    </row>
    <row r="3269" spans="1:25" x14ac:dyDescent="0.25">
      <c r="A3269">
        <v>5066</v>
      </c>
      <c r="B3269" t="s">
        <v>15337</v>
      </c>
      <c r="C3269" t="s">
        <v>15338</v>
      </c>
      <c r="D3269" t="s">
        <v>9238</v>
      </c>
      <c r="E3269" t="s">
        <v>399</v>
      </c>
      <c r="F3269" t="s">
        <v>2581</v>
      </c>
      <c r="G3269" t="s">
        <v>9363</v>
      </c>
      <c r="H3269">
        <v>2020</v>
      </c>
      <c r="I3269" t="s">
        <v>15441</v>
      </c>
      <c r="J3269" t="s">
        <v>2211</v>
      </c>
      <c r="K3269" t="s">
        <v>13254</v>
      </c>
      <c r="L3269">
        <v>2.4</v>
      </c>
      <c r="M3269">
        <v>2</v>
      </c>
      <c r="N3269" t="s">
        <v>49</v>
      </c>
      <c r="O3269" t="s">
        <v>65</v>
      </c>
      <c r="P3269">
        <v>0</v>
      </c>
      <c r="Q3269" t="s">
        <v>51</v>
      </c>
      <c r="R3269" t="s">
        <v>51</v>
      </c>
      <c r="S3269" t="s">
        <v>13250</v>
      </c>
      <c r="T3269">
        <v>401.13164474736038</v>
      </c>
      <c r="U3269">
        <v>54.78</v>
      </c>
      <c r="V3269" t="s">
        <v>15172</v>
      </c>
      <c r="W3269" t="s">
        <v>15172</v>
      </c>
      <c r="X3269" t="s">
        <v>13243</v>
      </c>
      <c r="Y3269" s="102">
        <v>45993.385736689816</v>
      </c>
    </row>
    <row r="3270" spans="1:25" x14ac:dyDescent="0.25">
      <c r="A3270">
        <v>5067</v>
      </c>
      <c r="B3270" t="s">
        <v>15339</v>
      </c>
      <c r="C3270" t="s">
        <v>15340</v>
      </c>
      <c r="D3270" t="s">
        <v>9238</v>
      </c>
      <c r="E3270" t="s">
        <v>399</v>
      </c>
      <c r="F3270" t="s">
        <v>2581</v>
      </c>
      <c r="G3270" t="s">
        <v>9364</v>
      </c>
      <c r="H3270">
        <v>2020</v>
      </c>
      <c r="I3270" t="s">
        <v>15441</v>
      </c>
      <c r="J3270" t="s">
        <v>48</v>
      </c>
      <c r="K3270" t="s">
        <v>13251</v>
      </c>
      <c r="M3270">
        <v>3</v>
      </c>
      <c r="N3270" t="s">
        <v>64</v>
      </c>
      <c r="O3270" t="s">
        <v>65</v>
      </c>
      <c r="P3270">
        <v>0</v>
      </c>
      <c r="Q3270" t="s">
        <v>51</v>
      </c>
      <c r="R3270" t="s">
        <v>51</v>
      </c>
      <c r="S3270" t="s">
        <v>14786</v>
      </c>
      <c r="T3270">
        <v>401.63592883025382</v>
      </c>
      <c r="U3270">
        <v>96.3</v>
      </c>
      <c r="V3270" t="s">
        <v>15172</v>
      </c>
      <c r="W3270" t="s">
        <v>15172</v>
      </c>
      <c r="X3270" t="s">
        <v>13243</v>
      </c>
      <c r="Y3270" s="102">
        <v>45993.385736689816</v>
      </c>
    </row>
    <row r="3271" spans="1:25" x14ac:dyDescent="0.25">
      <c r="A3271">
        <v>5068</v>
      </c>
      <c r="B3271" t="s">
        <v>15341</v>
      </c>
      <c r="C3271" t="s">
        <v>15342</v>
      </c>
      <c r="D3271" t="s">
        <v>9238</v>
      </c>
      <c r="E3271" t="s">
        <v>399</v>
      </c>
      <c r="F3271" t="s">
        <v>2581</v>
      </c>
      <c r="G3271" t="s">
        <v>9364</v>
      </c>
      <c r="H3271">
        <v>2020</v>
      </c>
      <c r="I3271" t="s">
        <v>15441</v>
      </c>
      <c r="J3271" t="s">
        <v>48</v>
      </c>
      <c r="K3271" t="s">
        <v>13254</v>
      </c>
      <c r="L3271">
        <v>2.4</v>
      </c>
      <c r="M3271">
        <v>2</v>
      </c>
      <c r="N3271" t="s">
        <v>49</v>
      </c>
      <c r="O3271" t="s">
        <v>65</v>
      </c>
      <c r="P3271">
        <v>0</v>
      </c>
      <c r="Q3271" t="s">
        <v>51</v>
      </c>
      <c r="R3271" t="s">
        <v>51</v>
      </c>
      <c r="S3271" t="s">
        <v>14786</v>
      </c>
      <c r="T3271">
        <v>402.04869545198909</v>
      </c>
      <c r="U3271">
        <v>62.77</v>
      </c>
      <c r="V3271" t="s">
        <v>15172</v>
      </c>
      <c r="W3271" t="s">
        <v>15172</v>
      </c>
      <c r="X3271" t="s">
        <v>13243</v>
      </c>
      <c r="Y3271" s="102">
        <v>45993.385736689816</v>
      </c>
    </row>
    <row r="3272" spans="1:25" x14ac:dyDescent="0.25">
      <c r="A3272">
        <v>5069</v>
      </c>
      <c r="B3272" t="s">
        <v>9365</v>
      </c>
      <c r="C3272" t="s">
        <v>9366</v>
      </c>
      <c r="D3272" t="s">
        <v>9238</v>
      </c>
      <c r="E3272" t="s">
        <v>399</v>
      </c>
      <c r="F3272" t="s">
        <v>2581</v>
      </c>
      <c r="G3272" t="s">
        <v>9367</v>
      </c>
      <c r="H3272">
        <v>1942</v>
      </c>
      <c r="I3272" t="s">
        <v>15489</v>
      </c>
      <c r="J3272" t="s">
        <v>928</v>
      </c>
      <c r="K3272" t="s">
        <v>13254</v>
      </c>
      <c r="L3272">
        <v>6</v>
      </c>
      <c r="M3272">
        <v>3</v>
      </c>
      <c r="N3272" t="s">
        <v>928</v>
      </c>
      <c r="O3272" t="s">
        <v>50</v>
      </c>
      <c r="P3272">
        <v>0</v>
      </c>
      <c r="Q3272" t="s">
        <v>51</v>
      </c>
      <c r="R3272" t="s">
        <v>51</v>
      </c>
      <c r="S3272" t="s">
        <v>13250</v>
      </c>
      <c r="T3272">
        <v>403.43124251827135</v>
      </c>
      <c r="U3272">
        <v>60</v>
      </c>
      <c r="V3272" t="s">
        <v>15172</v>
      </c>
      <c r="W3272" t="s">
        <v>15172</v>
      </c>
      <c r="X3272" t="s">
        <v>13243</v>
      </c>
      <c r="Y3272" s="102">
        <v>45993.385736689816</v>
      </c>
    </row>
    <row r="3273" spans="1:25" x14ac:dyDescent="0.25">
      <c r="A3273">
        <v>5070</v>
      </c>
      <c r="B3273" t="s">
        <v>9368</v>
      </c>
      <c r="C3273" t="s">
        <v>172</v>
      </c>
      <c r="D3273" t="s">
        <v>9238</v>
      </c>
      <c r="E3273" t="s">
        <v>399</v>
      </c>
      <c r="F3273" t="s">
        <v>2581</v>
      </c>
      <c r="G3273" t="s">
        <v>9367</v>
      </c>
      <c r="H3273">
        <v>1942</v>
      </c>
      <c r="I3273" t="s">
        <v>15489</v>
      </c>
      <c r="J3273" t="s">
        <v>928</v>
      </c>
      <c r="K3273" t="s">
        <v>13254</v>
      </c>
      <c r="L3273">
        <v>2.5</v>
      </c>
      <c r="M3273">
        <v>2</v>
      </c>
      <c r="N3273" t="s">
        <v>928</v>
      </c>
      <c r="O3273" t="s">
        <v>50</v>
      </c>
      <c r="P3273">
        <v>0</v>
      </c>
      <c r="Q3273" t="s">
        <v>51</v>
      </c>
      <c r="R3273" t="s">
        <v>51</v>
      </c>
      <c r="S3273" t="s">
        <v>13250</v>
      </c>
      <c r="T3273">
        <v>403.6627868974486</v>
      </c>
      <c r="U3273">
        <v>39</v>
      </c>
      <c r="V3273" t="s">
        <v>15172</v>
      </c>
      <c r="W3273" t="s">
        <v>15172</v>
      </c>
      <c r="X3273" t="s">
        <v>13243</v>
      </c>
      <c r="Y3273" s="102">
        <v>45993.385736689816</v>
      </c>
    </row>
    <row r="3274" spans="1:25" x14ac:dyDescent="0.25">
      <c r="A3274">
        <v>5071</v>
      </c>
      <c r="B3274" t="s">
        <v>9369</v>
      </c>
      <c r="C3274" t="s">
        <v>9370</v>
      </c>
      <c r="D3274" t="s">
        <v>9238</v>
      </c>
      <c r="E3274" t="s">
        <v>399</v>
      </c>
      <c r="F3274" t="s">
        <v>2581</v>
      </c>
      <c r="G3274" t="s">
        <v>9367</v>
      </c>
      <c r="H3274">
        <v>1942</v>
      </c>
      <c r="I3274" t="s">
        <v>15489</v>
      </c>
      <c r="J3274" t="s">
        <v>48</v>
      </c>
      <c r="K3274" t="s">
        <v>13254</v>
      </c>
      <c r="L3274">
        <v>3</v>
      </c>
      <c r="M3274">
        <v>3</v>
      </c>
      <c r="N3274" t="s">
        <v>165</v>
      </c>
      <c r="O3274" t="s">
        <v>479</v>
      </c>
      <c r="P3274">
        <v>0</v>
      </c>
      <c r="Q3274" t="s">
        <v>51</v>
      </c>
      <c r="R3274" t="s">
        <v>51</v>
      </c>
      <c r="S3274" t="s">
        <v>13250</v>
      </c>
      <c r="T3274">
        <v>403.89357111124554</v>
      </c>
      <c r="U3274">
        <v>94</v>
      </c>
      <c r="V3274" t="s">
        <v>15172</v>
      </c>
      <c r="W3274" t="s">
        <v>15172</v>
      </c>
      <c r="X3274" t="s">
        <v>13243</v>
      </c>
      <c r="Y3274" s="102">
        <v>45993.385736689816</v>
      </c>
    </row>
    <row r="3275" spans="1:25" x14ac:dyDescent="0.25">
      <c r="A3275">
        <v>5072</v>
      </c>
      <c r="B3275" t="s">
        <v>9371</v>
      </c>
      <c r="C3275" t="s">
        <v>172</v>
      </c>
      <c r="D3275" t="s">
        <v>9238</v>
      </c>
      <c r="E3275" t="s">
        <v>399</v>
      </c>
      <c r="F3275" t="s">
        <v>2581</v>
      </c>
      <c r="G3275" t="s">
        <v>9372</v>
      </c>
      <c r="H3275">
        <v>1940</v>
      </c>
      <c r="I3275" t="s">
        <v>15489</v>
      </c>
      <c r="J3275" t="s">
        <v>928</v>
      </c>
      <c r="K3275" t="s">
        <v>13254</v>
      </c>
      <c r="L3275">
        <v>6</v>
      </c>
      <c r="M3275">
        <v>3</v>
      </c>
      <c r="N3275" t="s">
        <v>928</v>
      </c>
      <c r="O3275" t="s">
        <v>50</v>
      </c>
      <c r="P3275">
        <v>0</v>
      </c>
      <c r="Q3275" t="s">
        <v>51</v>
      </c>
      <c r="R3275" t="s">
        <v>51</v>
      </c>
      <c r="S3275" t="s">
        <v>13250</v>
      </c>
      <c r="T3275">
        <v>404.63171009405949</v>
      </c>
      <c r="U3275">
        <v>58</v>
      </c>
      <c r="V3275" t="s">
        <v>15172</v>
      </c>
      <c r="W3275" t="s">
        <v>15172</v>
      </c>
      <c r="X3275" t="s">
        <v>13243</v>
      </c>
      <c r="Y3275" s="102">
        <v>45993.385736689816</v>
      </c>
    </row>
    <row r="3276" spans="1:25" x14ac:dyDescent="0.25">
      <c r="A3276">
        <v>5073</v>
      </c>
      <c r="B3276" t="s">
        <v>9373</v>
      </c>
      <c r="C3276" t="s">
        <v>9374</v>
      </c>
      <c r="D3276" t="s">
        <v>9238</v>
      </c>
      <c r="E3276" t="s">
        <v>399</v>
      </c>
      <c r="F3276" t="s">
        <v>2581</v>
      </c>
      <c r="G3276" t="s">
        <v>9372</v>
      </c>
      <c r="H3276">
        <v>1940</v>
      </c>
      <c r="I3276" t="s">
        <v>15489</v>
      </c>
      <c r="J3276" t="s">
        <v>928</v>
      </c>
      <c r="K3276" t="s">
        <v>13254</v>
      </c>
      <c r="L3276">
        <v>5</v>
      </c>
      <c r="M3276">
        <v>8</v>
      </c>
      <c r="N3276" t="s">
        <v>928</v>
      </c>
      <c r="O3276" t="s">
        <v>50</v>
      </c>
      <c r="P3276">
        <v>0</v>
      </c>
      <c r="Q3276" t="s">
        <v>51</v>
      </c>
      <c r="R3276" t="s">
        <v>51</v>
      </c>
      <c r="S3276" t="s">
        <v>13250</v>
      </c>
      <c r="T3276">
        <v>404.95433026069014</v>
      </c>
      <c r="U3276">
        <v>153</v>
      </c>
      <c r="V3276" t="s">
        <v>15172</v>
      </c>
      <c r="W3276" t="s">
        <v>15172</v>
      </c>
      <c r="X3276" t="s">
        <v>13243</v>
      </c>
      <c r="Y3276" s="102">
        <v>45993.385736689816</v>
      </c>
    </row>
    <row r="3277" spans="1:25" x14ac:dyDescent="0.25">
      <c r="A3277">
        <v>5074</v>
      </c>
      <c r="B3277" t="s">
        <v>9375</v>
      </c>
      <c r="C3277" t="s">
        <v>172</v>
      </c>
      <c r="D3277" t="s">
        <v>9238</v>
      </c>
      <c r="E3277" t="s">
        <v>399</v>
      </c>
      <c r="F3277" t="s">
        <v>2581</v>
      </c>
      <c r="G3277" t="s">
        <v>2648</v>
      </c>
      <c r="H3277">
        <v>1940</v>
      </c>
      <c r="I3277" t="s">
        <v>15450</v>
      </c>
      <c r="J3277" t="s">
        <v>928</v>
      </c>
      <c r="K3277" t="s">
        <v>13254</v>
      </c>
      <c r="L3277">
        <v>7</v>
      </c>
      <c r="M3277">
        <v>1</v>
      </c>
      <c r="N3277" t="s">
        <v>928</v>
      </c>
      <c r="O3277" t="s">
        <v>50</v>
      </c>
      <c r="P3277">
        <v>0</v>
      </c>
      <c r="Q3277" t="s">
        <v>51</v>
      </c>
      <c r="R3277" t="s">
        <v>51</v>
      </c>
      <c r="S3277" t="s">
        <v>13250</v>
      </c>
      <c r="T3277">
        <v>405.37041311470045</v>
      </c>
      <c r="U3277">
        <v>13</v>
      </c>
      <c r="V3277" t="s">
        <v>15172</v>
      </c>
      <c r="W3277" t="s">
        <v>15172</v>
      </c>
      <c r="X3277" t="s">
        <v>13243</v>
      </c>
      <c r="Y3277" s="102">
        <v>45993.385736689816</v>
      </c>
    </row>
    <row r="3278" spans="1:25" x14ac:dyDescent="0.25">
      <c r="A3278">
        <v>5075</v>
      </c>
      <c r="B3278" t="s">
        <v>9376</v>
      </c>
      <c r="C3278" t="s">
        <v>172</v>
      </c>
      <c r="D3278" t="s">
        <v>9238</v>
      </c>
      <c r="E3278" t="s">
        <v>399</v>
      </c>
      <c r="F3278" t="s">
        <v>2581</v>
      </c>
      <c r="G3278" t="s">
        <v>2582</v>
      </c>
      <c r="H3278">
        <v>1940</v>
      </c>
      <c r="I3278" t="s">
        <v>15489</v>
      </c>
      <c r="J3278" t="s">
        <v>928</v>
      </c>
      <c r="K3278" t="s">
        <v>13254</v>
      </c>
      <c r="L3278">
        <v>7</v>
      </c>
      <c r="M3278">
        <v>3</v>
      </c>
      <c r="N3278" t="s">
        <v>928</v>
      </c>
      <c r="O3278" t="s">
        <v>50</v>
      </c>
      <c r="P3278">
        <v>0</v>
      </c>
      <c r="Q3278" t="s">
        <v>51</v>
      </c>
      <c r="R3278" t="s">
        <v>51</v>
      </c>
      <c r="S3278" t="s">
        <v>13250</v>
      </c>
      <c r="T3278">
        <v>406.15465502655678</v>
      </c>
      <c r="U3278">
        <v>58</v>
      </c>
      <c r="V3278" t="s">
        <v>15172</v>
      </c>
      <c r="W3278" t="s">
        <v>15172</v>
      </c>
      <c r="X3278" t="s">
        <v>13243</v>
      </c>
      <c r="Y3278" s="102">
        <v>45993.385736689816</v>
      </c>
    </row>
    <row r="3279" spans="1:25" x14ac:dyDescent="0.25">
      <c r="A3279">
        <v>5076</v>
      </c>
      <c r="B3279" t="s">
        <v>9377</v>
      </c>
      <c r="C3279" t="s">
        <v>172</v>
      </c>
      <c r="D3279" t="s">
        <v>9238</v>
      </c>
      <c r="E3279" t="s">
        <v>399</v>
      </c>
      <c r="F3279" t="s">
        <v>2581</v>
      </c>
      <c r="G3279" t="s">
        <v>2582</v>
      </c>
      <c r="H3279">
        <v>1940</v>
      </c>
      <c r="I3279" t="s">
        <v>15489</v>
      </c>
      <c r="J3279" t="s">
        <v>928</v>
      </c>
      <c r="K3279" t="s">
        <v>13254</v>
      </c>
      <c r="L3279">
        <v>6</v>
      </c>
      <c r="M3279">
        <v>2</v>
      </c>
      <c r="N3279" t="s">
        <v>928</v>
      </c>
      <c r="O3279" t="s">
        <v>50</v>
      </c>
      <c r="P3279">
        <v>0</v>
      </c>
      <c r="Q3279" t="s">
        <v>51</v>
      </c>
      <c r="R3279" t="s">
        <v>51</v>
      </c>
      <c r="S3279" t="s">
        <v>13250</v>
      </c>
      <c r="T3279">
        <v>406.33995094494708</v>
      </c>
      <c r="U3279">
        <v>39</v>
      </c>
      <c r="V3279" t="s">
        <v>15172</v>
      </c>
      <c r="W3279" t="s">
        <v>15172</v>
      </c>
      <c r="X3279" t="s">
        <v>13243</v>
      </c>
      <c r="Y3279" s="102">
        <v>45993.385736689816</v>
      </c>
    </row>
    <row r="3280" spans="1:25" x14ac:dyDescent="0.25">
      <c r="A3280">
        <v>5077</v>
      </c>
      <c r="B3280" t="s">
        <v>9378</v>
      </c>
      <c r="C3280" t="s">
        <v>172</v>
      </c>
      <c r="D3280" t="s">
        <v>9238</v>
      </c>
      <c r="E3280" t="s">
        <v>399</v>
      </c>
      <c r="F3280" t="s">
        <v>2581</v>
      </c>
      <c r="G3280" t="s">
        <v>2585</v>
      </c>
      <c r="H3280">
        <v>1940</v>
      </c>
      <c r="I3280" t="s">
        <v>15489</v>
      </c>
      <c r="J3280" t="s">
        <v>928</v>
      </c>
      <c r="K3280" t="s">
        <v>13254</v>
      </c>
      <c r="L3280">
        <v>6</v>
      </c>
      <c r="M3280">
        <v>2</v>
      </c>
      <c r="N3280" t="s">
        <v>928</v>
      </c>
      <c r="O3280" t="s">
        <v>50</v>
      </c>
      <c r="P3280">
        <v>0</v>
      </c>
      <c r="Q3280" t="s">
        <v>51</v>
      </c>
      <c r="R3280" t="s">
        <v>51</v>
      </c>
      <c r="S3280" t="s">
        <v>13250</v>
      </c>
      <c r="T3280">
        <v>407.26240426745301</v>
      </c>
      <c r="U3280">
        <v>39</v>
      </c>
      <c r="V3280" t="s">
        <v>15172</v>
      </c>
      <c r="W3280" t="s">
        <v>15172</v>
      </c>
      <c r="X3280" t="s">
        <v>13243</v>
      </c>
      <c r="Y3280" s="102">
        <v>45993.385736689816</v>
      </c>
    </row>
    <row r="3281" spans="1:25" x14ac:dyDescent="0.25">
      <c r="A3281">
        <v>5078</v>
      </c>
      <c r="B3281" t="s">
        <v>9379</v>
      </c>
      <c r="C3281" t="s">
        <v>172</v>
      </c>
      <c r="D3281" t="s">
        <v>9238</v>
      </c>
      <c r="E3281" t="s">
        <v>399</v>
      </c>
      <c r="F3281" t="s">
        <v>2581</v>
      </c>
      <c r="G3281" t="s">
        <v>2611</v>
      </c>
      <c r="H3281">
        <v>1941</v>
      </c>
      <c r="I3281" t="s">
        <v>15489</v>
      </c>
      <c r="J3281" t="s">
        <v>928</v>
      </c>
      <c r="K3281" t="s">
        <v>13254</v>
      </c>
      <c r="L3281">
        <v>5.5</v>
      </c>
      <c r="M3281">
        <v>3</v>
      </c>
      <c r="N3281" t="s">
        <v>928</v>
      </c>
      <c r="O3281" t="s">
        <v>50</v>
      </c>
      <c r="P3281">
        <v>0</v>
      </c>
      <c r="Q3281" t="s">
        <v>51</v>
      </c>
      <c r="R3281" t="s">
        <v>51</v>
      </c>
      <c r="S3281" t="s">
        <v>13250</v>
      </c>
      <c r="T3281">
        <v>407.72402582244803</v>
      </c>
      <c r="U3281">
        <v>58</v>
      </c>
      <c r="V3281" t="s">
        <v>15172</v>
      </c>
      <c r="W3281" t="s">
        <v>15172</v>
      </c>
      <c r="X3281" t="s">
        <v>13243</v>
      </c>
      <c r="Y3281" s="102">
        <v>45993.385736689816</v>
      </c>
    </row>
    <row r="3282" spans="1:25" x14ac:dyDescent="0.25">
      <c r="A3282">
        <v>5079</v>
      </c>
      <c r="B3282" t="s">
        <v>9380</v>
      </c>
      <c r="C3282" t="s">
        <v>9381</v>
      </c>
      <c r="D3282" t="s">
        <v>9238</v>
      </c>
      <c r="E3282" t="s">
        <v>399</v>
      </c>
      <c r="F3282" t="s">
        <v>2581</v>
      </c>
      <c r="G3282" t="s">
        <v>2687</v>
      </c>
      <c r="H3282">
        <v>1999</v>
      </c>
      <c r="I3282" t="s">
        <v>15440</v>
      </c>
      <c r="J3282" t="s">
        <v>48</v>
      </c>
      <c r="K3282" t="s">
        <v>13251</v>
      </c>
      <c r="L3282">
        <v>0</v>
      </c>
      <c r="M3282">
        <v>1</v>
      </c>
      <c r="N3282" t="s">
        <v>49</v>
      </c>
      <c r="O3282" t="s">
        <v>50</v>
      </c>
      <c r="P3282">
        <v>0</v>
      </c>
      <c r="Q3282" t="s">
        <v>51</v>
      </c>
      <c r="R3282" t="s">
        <v>51</v>
      </c>
      <c r="S3282" t="s">
        <v>13250</v>
      </c>
      <c r="T3282">
        <v>409.24910590771805</v>
      </c>
      <c r="U3282">
        <v>145.54</v>
      </c>
      <c r="V3282" t="s">
        <v>15172</v>
      </c>
      <c r="W3282" t="s">
        <v>15172</v>
      </c>
      <c r="X3282" t="s">
        <v>13243</v>
      </c>
      <c r="Y3282" s="102">
        <v>45993.385736689816</v>
      </c>
    </row>
    <row r="3283" spans="1:25" x14ac:dyDescent="0.25">
      <c r="A3283">
        <v>5080</v>
      </c>
      <c r="B3283" t="s">
        <v>9382</v>
      </c>
      <c r="C3283" t="s">
        <v>172</v>
      </c>
      <c r="D3283" t="s">
        <v>9238</v>
      </c>
      <c r="E3283" t="s">
        <v>399</v>
      </c>
      <c r="F3283" t="s">
        <v>2581</v>
      </c>
      <c r="G3283" t="s">
        <v>2596</v>
      </c>
      <c r="H3283">
        <v>1940</v>
      </c>
      <c r="I3283" t="s">
        <v>15489</v>
      </c>
      <c r="J3283" t="s">
        <v>928</v>
      </c>
      <c r="K3283" t="s">
        <v>13254</v>
      </c>
      <c r="L3283">
        <v>7</v>
      </c>
      <c r="M3283">
        <v>2</v>
      </c>
      <c r="N3283" t="s">
        <v>928</v>
      </c>
      <c r="O3283" t="s">
        <v>50</v>
      </c>
      <c r="P3283">
        <v>0</v>
      </c>
      <c r="Q3283" t="s">
        <v>51</v>
      </c>
      <c r="R3283" t="s">
        <v>51</v>
      </c>
      <c r="S3283" t="s">
        <v>13250</v>
      </c>
      <c r="T3283">
        <v>411.31343421858708</v>
      </c>
      <c r="U3283">
        <v>39</v>
      </c>
      <c r="V3283" t="s">
        <v>15172</v>
      </c>
      <c r="W3283" t="s">
        <v>15172</v>
      </c>
      <c r="X3283" t="s">
        <v>13243</v>
      </c>
      <c r="Y3283" s="102">
        <v>45993.385736689816</v>
      </c>
    </row>
    <row r="3284" spans="1:25" x14ac:dyDescent="0.25">
      <c r="A3284">
        <v>5081</v>
      </c>
      <c r="B3284" t="s">
        <v>9383</v>
      </c>
      <c r="C3284" t="s">
        <v>172</v>
      </c>
      <c r="D3284" t="s">
        <v>9238</v>
      </c>
      <c r="E3284" t="s">
        <v>399</v>
      </c>
      <c r="F3284" t="s">
        <v>2581</v>
      </c>
      <c r="G3284" t="s">
        <v>9384</v>
      </c>
      <c r="H3284">
        <v>1940</v>
      </c>
      <c r="I3284" t="s">
        <v>15489</v>
      </c>
      <c r="J3284" t="s">
        <v>928</v>
      </c>
      <c r="K3284" t="s">
        <v>13254</v>
      </c>
      <c r="L3284">
        <v>5.5</v>
      </c>
      <c r="M3284">
        <v>3</v>
      </c>
      <c r="N3284" t="s">
        <v>928</v>
      </c>
      <c r="O3284" t="s">
        <v>50</v>
      </c>
      <c r="P3284">
        <v>0</v>
      </c>
      <c r="Q3284" t="s">
        <v>51</v>
      </c>
      <c r="R3284" t="s">
        <v>51</v>
      </c>
      <c r="S3284" t="s">
        <v>13250</v>
      </c>
      <c r="T3284">
        <v>412.2416022756131</v>
      </c>
      <c r="U3284">
        <v>58</v>
      </c>
      <c r="V3284" t="s">
        <v>15172</v>
      </c>
      <c r="W3284" t="s">
        <v>15172</v>
      </c>
      <c r="X3284" t="s">
        <v>13243</v>
      </c>
      <c r="Y3284" s="102">
        <v>45993.385736689816</v>
      </c>
    </row>
    <row r="3285" spans="1:25" x14ac:dyDescent="0.25">
      <c r="A3285">
        <v>5082</v>
      </c>
      <c r="B3285" t="s">
        <v>9385</v>
      </c>
      <c r="C3285" t="s">
        <v>9386</v>
      </c>
      <c r="D3285" t="s">
        <v>9238</v>
      </c>
      <c r="E3285" t="s">
        <v>399</v>
      </c>
      <c r="F3285" t="s">
        <v>2581</v>
      </c>
      <c r="G3285" t="s">
        <v>9387</v>
      </c>
      <c r="H3285">
        <v>1948</v>
      </c>
      <c r="I3285" t="s">
        <v>15470</v>
      </c>
      <c r="J3285" t="s">
        <v>48</v>
      </c>
      <c r="K3285" t="s">
        <v>13254</v>
      </c>
      <c r="L3285">
        <v>2</v>
      </c>
      <c r="M3285">
        <v>2</v>
      </c>
      <c r="N3285" t="s">
        <v>73</v>
      </c>
      <c r="O3285" t="s">
        <v>50</v>
      </c>
      <c r="P3285">
        <v>0</v>
      </c>
      <c r="Q3285" t="s">
        <v>51</v>
      </c>
      <c r="R3285" t="s">
        <v>51</v>
      </c>
      <c r="S3285" t="s">
        <v>13250</v>
      </c>
      <c r="T3285">
        <v>413.17491736636089</v>
      </c>
      <c r="U3285">
        <v>111</v>
      </c>
      <c r="V3285" t="s">
        <v>15172</v>
      </c>
      <c r="W3285" t="s">
        <v>15172</v>
      </c>
      <c r="X3285" t="s">
        <v>13243</v>
      </c>
      <c r="Y3285" s="102">
        <v>45993.385736689816</v>
      </c>
    </row>
    <row r="3286" spans="1:25" x14ac:dyDescent="0.25">
      <c r="A3286">
        <v>5083</v>
      </c>
      <c r="B3286" t="s">
        <v>9388</v>
      </c>
      <c r="C3286" t="s">
        <v>9389</v>
      </c>
      <c r="D3286" t="s">
        <v>9238</v>
      </c>
      <c r="E3286" t="s">
        <v>399</v>
      </c>
      <c r="F3286" t="s">
        <v>2581</v>
      </c>
      <c r="G3286" t="s">
        <v>2748</v>
      </c>
      <c r="H3286">
        <v>1968</v>
      </c>
      <c r="I3286" t="s">
        <v>15440</v>
      </c>
      <c r="J3286" t="s">
        <v>48</v>
      </c>
      <c r="K3286" t="s">
        <v>13254</v>
      </c>
      <c r="L3286">
        <v>2</v>
      </c>
      <c r="M3286">
        <v>1</v>
      </c>
      <c r="N3286" t="s">
        <v>165</v>
      </c>
      <c r="O3286" t="s">
        <v>65</v>
      </c>
      <c r="P3286">
        <v>0</v>
      </c>
      <c r="Q3286" t="s">
        <v>51</v>
      </c>
      <c r="R3286" t="s">
        <v>51</v>
      </c>
      <c r="S3286" t="s">
        <v>13250</v>
      </c>
      <c r="T3286">
        <v>425.05081014448956</v>
      </c>
      <c r="U3286">
        <v>25</v>
      </c>
      <c r="V3286" t="s">
        <v>15172</v>
      </c>
      <c r="W3286" t="s">
        <v>15172</v>
      </c>
      <c r="X3286" t="s">
        <v>13243</v>
      </c>
      <c r="Y3286" s="102">
        <v>45993.385736689816</v>
      </c>
    </row>
    <row r="3287" spans="1:25" x14ac:dyDescent="0.25">
      <c r="A3287">
        <v>5084</v>
      </c>
      <c r="B3287" t="s">
        <v>9390</v>
      </c>
      <c r="C3287" t="s">
        <v>9360</v>
      </c>
      <c r="D3287" t="s">
        <v>9287</v>
      </c>
      <c r="E3287" t="s">
        <v>399</v>
      </c>
      <c r="F3287" t="s">
        <v>2581</v>
      </c>
      <c r="G3287" t="s">
        <v>9391</v>
      </c>
      <c r="H3287">
        <v>1964</v>
      </c>
      <c r="I3287" t="s">
        <v>15440</v>
      </c>
      <c r="J3287" t="s">
        <v>48</v>
      </c>
      <c r="K3287" t="s">
        <v>13251</v>
      </c>
      <c r="L3287">
        <v>0</v>
      </c>
      <c r="M3287">
        <v>3</v>
      </c>
      <c r="N3287" t="s">
        <v>49</v>
      </c>
      <c r="O3287" t="s">
        <v>50</v>
      </c>
      <c r="P3287">
        <v>0</v>
      </c>
      <c r="Q3287" t="s">
        <v>51</v>
      </c>
      <c r="R3287" t="s">
        <v>51</v>
      </c>
      <c r="S3287" t="s">
        <v>13250</v>
      </c>
      <c r="T3287">
        <v>427.3127745314971</v>
      </c>
      <c r="U3287">
        <v>213.9</v>
      </c>
      <c r="V3287" t="s">
        <v>15172</v>
      </c>
      <c r="W3287" t="s">
        <v>15172</v>
      </c>
      <c r="X3287" t="s">
        <v>13243</v>
      </c>
      <c r="Y3287" s="102">
        <v>45993.385736689816</v>
      </c>
    </row>
    <row r="3288" spans="1:25" x14ac:dyDescent="0.25">
      <c r="A3288">
        <v>5086</v>
      </c>
      <c r="B3288" t="s">
        <v>9392</v>
      </c>
      <c r="C3288" t="s">
        <v>9393</v>
      </c>
      <c r="D3288" t="s">
        <v>9287</v>
      </c>
      <c r="E3288" t="s">
        <v>399</v>
      </c>
      <c r="F3288" t="s">
        <v>2581</v>
      </c>
      <c r="G3288" t="s">
        <v>9394</v>
      </c>
      <c r="H3288">
        <v>1993</v>
      </c>
      <c r="I3288" t="s">
        <v>15440</v>
      </c>
      <c r="J3288" t="s">
        <v>48</v>
      </c>
      <c r="K3288" t="s">
        <v>13251</v>
      </c>
      <c r="L3288">
        <v>0</v>
      </c>
      <c r="M3288">
        <v>3</v>
      </c>
      <c r="N3288" t="s">
        <v>49</v>
      </c>
      <c r="O3288" t="s">
        <v>50</v>
      </c>
      <c r="P3288">
        <v>0</v>
      </c>
      <c r="Q3288" t="s">
        <v>51</v>
      </c>
      <c r="R3288" t="s">
        <v>51</v>
      </c>
      <c r="S3288" t="s">
        <v>13250</v>
      </c>
      <c r="T3288">
        <v>441.34180528755962</v>
      </c>
      <c r="U3288">
        <v>137</v>
      </c>
      <c r="V3288" t="s">
        <v>15172</v>
      </c>
      <c r="W3288" t="s">
        <v>15172</v>
      </c>
      <c r="X3288" t="s">
        <v>13243</v>
      </c>
      <c r="Y3288" s="102">
        <v>45993.385736689816</v>
      </c>
    </row>
    <row r="3289" spans="1:25" x14ac:dyDescent="0.25">
      <c r="A3289">
        <v>5087</v>
      </c>
      <c r="B3289" t="s">
        <v>9395</v>
      </c>
      <c r="C3289" t="s">
        <v>9396</v>
      </c>
      <c r="D3289" t="s">
        <v>9287</v>
      </c>
      <c r="E3289" t="s">
        <v>1820</v>
      </c>
      <c r="F3289" t="s">
        <v>6251</v>
      </c>
      <c r="G3289" t="s">
        <v>9397</v>
      </c>
      <c r="H3289">
        <v>1972</v>
      </c>
      <c r="I3289" t="s">
        <v>15440</v>
      </c>
      <c r="J3289" t="s">
        <v>48</v>
      </c>
      <c r="K3289" t="s">
        <v>13251</v>
      </c>
      <c r="L3289">
        <v>0</v>
      </c>
      <c r="M3289">
        <v>2</v>
      </c>
      <c r="N3289" t="s">
        <v>49</v>
      </c>
      <c r="O3289" t="s">
        <v>50</v>
      </c>
      <c r="P3289">
        <v>0</v>
      </c>
      <c r="Q3289" t="s">
        <v>51</v>
      </c>
      <c r="R3289" t="s">
        <v>51</v>
      </c>
      <c r="S3289" t="s">
        <v>13250</v>
      </c>
      <c r="T3289">
        <v>445.50332789487913</v>
      </c>
      <c r="U3289">
        <v>132.6</v>
      </c>
      <c r="V3289" t="s">
        <v>15172</v>
      </c>
      <c r="W3289" t="s">
        <v>15172</v>
      </c>
      <c r="X3289" t="s">
        <v>13243</v>
      </c>
      <c r="Y3289" s="102">
        <v>45993.385736689816</v>
      </c>
    </row>
    <row r="3290" spans="1:25" x14ac:dyDescent="0.25">
      <c r="A3290">
        <v>5088</v>
      </c>
      <c r="B3290" t="s">
        <v>9398</v>
      </c>
      <c r="C3290" t="s">
        <v>9399</v>
      </c>
      <c r="D3290" t="s">
        <v>9287</v>
      </c>
      <c r="E3290" t="s">
        <v>1820</v>
      </c>
      <c r="F3290" t="s">
        <v>6251</v>
      </c>
      <c r="G3290" t="s">
        <v>9397</v>
      </c>
      <c r="H3290">
        <v>1972</v>
      </c>
      <c r="I3290" t="s">
        <v>15440</v>
      </c>
      <c r="J3290" t="s">
        <v>48</v>
      </c>
      <c r="K3290" t="s">
        <v>13251</v>
      </c>
      <c r="L3290">
        <v>0</v>
      </c>
      <c r="M3290">
        <v>3</v>
      </c>
      <c r="N3290" t="s">
        <v>49</v>
      </c>
      <c r="O3290" t="s">
        <v>50</v>
      </c>
      <c r="P3290">
        <v>0</v>
      </c>
      <c r="Q3290" t="s">
        <v>51</v>
      </c>
      <c r="R3290" t="s">
        <v>51</v>
      </c>
      <c r="S3290" t="s">
        <v>13250</v>
      </c>
      <c r="T3290">
        <v>445.87126500810274</v>
      </c>
      <c r="U3290">
        <v>198</v>
      </c>
      <c r="V3290" t="s">
        <v>15172</v>
      </c>
      <c r="W3290" t="s">
        <v>15172</v>
      </c>
      <c r="X3290" t="s">
        <v>13243</v>
      </c>
      <c r="Y3290" s="102">
        <v>45993.385736689816</v>
      </c>
    </row>
    <row r="3291" spans="1:25" x14ac:dyDescent="0.25">
      <c r="A3291">
        <v>5089</v>
      </c>
      <c r="B3291" t="s">
        <v>9400</v>
      </c>
      <c r="C3291" t="s">
        <v>9401</v>
      </c>
      <c r="D3291" t="s">
        <v>9287</v>
      </c>
      <c r="E3291" t="s">
        <v>1820</v>
      </c>
      <c r="F3291" t="s">
        <v>6251</v>
      </c>
      <c r="G3291" t="s">
        <v>6255</v>
      </c>
      <c r="H3291">
        <v>1972</v>
      </c>
      <c r="I3291" t="s">
        <v>15440</v>
      </c>
      <c r="J3291" t="s">
        <v>48</v>
      </c>
      <c r="K3291" t="s">
        <v>13251</v>
      </c>
      <c r="L3291">
        <v>0</v>
      </c>
      <c r="M3291">
        <v>2</v>
      </c>
      <c r="N3291" t="s">
        <v>49</v>
      </c>
      <c r="O3291" t="s">
        <v>50</v>
      </c>
      <c r="P3291">
        <v>0</v>
      </c>
      <c r="Q3291" t="s">
        <v>51</v>
      </c>
      <c r="R3291" t="s">
        <v>51</v>
      </c>
      <c r="S3291" t="s">
        <v>13250</v>
      </c>
      <c r="T3291">
        <v>449.82260107282877</v>
      </c>
      <c r="U3291">
        <v>103</v>
      </c>
      <c r="V3291" t="s">
        <v>15172</v>
      </c>
      <c r="W3291" t="s">
        <v>15172</v>
      </c>
      <c r="X3291" t="s">
        <v>13243</v>
      </c>
      <c r="Y3291" s="102">
        <v>45993.385736689816</v>
      </c>
    </row>
    <row r="3292" spans="1:25" x14ac:dyDescent="0.25">
      <c r="A3292">
        <v>5090</v>
      </c>
      <c r="B3292" t="s">
        <v>9402</v>
      </c>
      <c r="C3292" t="s">
        <v>9360</v>
      </c>
      <c r="D3292" t="s">
        <v>9287</v>
      </c>
      <c r="E3292" t="s">
        <v>1820</v>
      </c>
      <c r="F3292" t="s">
        <v>6251</v>
      </c>
      <c r="G3292" t="s">
        <v>6255</v>
      </c>
      <c r="H3292">
        <v>1972</v>
      </c>
      <c r="I3292" t="s">
        <v>15440</v>
      </c>
      <c r="J3292" t="s">
        <v>48</v>
      </c>
      <c r="K3292" t="s">
        <v>13251</v>
      </c>
      <c r="L3292">
        <v>0</v>
      </c>
      <c r="M3292">
        <v>3</v>
      </c>
      <c r="N3292" t="s">
        <v>49</v>
      </c>
      <c r="O3292" t="s">
        <v>50</v>
      </c>
      <c r="P3292">
        <v>0</v>
      </c>
      <c r="Q3292" t="s">
        <v>51</v>
      </c>
      <c r="R3292" t="s">
        <v>51</v>
      </c>
      <c r="S3292" t="s">
        <v>13250</v>
      </c>
      <c r="T3292">
        <v>450.2515312248608</v>
      </c>
      <c r="U3292">
        <v>255.9</v>
      </c>
      <c r="V3292" t="s">
        <v>15172</v>
      </c>
      <c r="W3292" t="s">
        <v>15172</v>
      </c>
      <c r="X3292" t="s">
        <v>13243</v>
      </c>
      <c r="Y3292" s="102">
        <v>45993.385736689816</v>
      </c>
    </row>
    <row r="3293" spans="1:25" x14ac:dyDescent="0.25">
      <c r="A3293">
        <v>5091</v>
      </c>
      <c r="B3293" t="s">
        <v>9403</v>
      </c>
      <c r="C3293" t="s">
        <v>172</v>
      </c>
      <c r="D3293" t="s">
        <v>9287</v>
      </c>
      <c r="E3293" t="s">
        <v>1820</v>
      </c>
      <c r="F3293" t="s">
        <v>6251</v>
      </c>
      <c r="G3293" t="s">
        <v>6296</v>
      </c>
      <c r="H3293">
        <v>1973</v>
      </c>
      <c r="I3293" t="s">
        <v>15440</v>
      </c>
      <c r="J3293" t="s">
        <v>51</v>
      </c>
      <c r="K3293" t="s">
        <v>15442</v>
      </c>
      <c r="L3293">
        <v>0</v>
      </c>
      <c r="M3293">
        <v>3</v>
      </c>
      <c r="N3293" t="s">
        <v>59</v>
      </c>
      <c r="O3293" t="s">
        <v>116</v>
      </c>
      <c r="P3293">
        <v>0</v>
      </c>
      <c r="Q3293" t="s">
        <v>51</v>
      </c>
      <c r="R3293" t="s">
        <v>51</v>
      </c>
      <c r="S3293" t="s">
        <v>13250</v>
      </c>
      <c r="T3293">
        <v>451.92696151043674</v>
      </c>
      <c r="U3293">
        <v>44.18</v>
      </c>
      <c r="V3293" t="s">
        <v>15172</v>
      </c>
      <c r="W3293" t="s">
        <v>15172</v>
      </c>
      <c r="X3293" t="s">
        <v>13243</v>
      </c>
      <c r="Y3293" s="102">
        <v>45993.385736689816</v>
      </c>
    </row>
    <row r="3294" spans="1:25" x14ac:dyDescent="0.25">
      <c r="A3294">
        <v>5092</v>
      </c>
      <c r="B3294" t="s">
        <v>9404</v>
      </c>
      <c r="C3294" t="s">
        <v>9405</v>
      </c>
      <c r="D3294" t="s">
        <v>9238</v>
      </c>
      <c r="E3294" t="s">
        <v>1820</v>
      </c>
      <c r="F3294" t="s">
        <v>6251</v>
      </c>
      <c r="G3294" t="s">
        <v>9406</v>
      </c>
      <c r="H3294">
        <v>1976</v>
      </c>
      <c r="I3294" t="s">
        <v>15440</v>
      </c>
      <c r="J3294" t="s">
        <v>48</v>
      </c>
      <c r="K3294" t="s">
        <v>13251</v>
      </c>
      <c r="L3294">
        <v>0</v>
      </c>
      <c r="M3294">
        <v>1</v>
      </c>
      <c r="N3294" t="s">
        <v>49</v>
      </c>
      <c r="O3294" t="s">
        <v>50</v>
      </c>
      <c r="P3294">
        <v>0</v>
      </c>
      <c r="Q3294" t="s">
        <v>51</v>
      </c>
      <c r="R3294" t="s">
        <v>51</v>
      </c>
      <c r="S3294" t="s">
        <v>13250</v>
      </c>
      <c r="T3294">
        <v>452.43368239530685</v>
      </c>
      <c r="U3294">
        <v>52</v>
      </c>
      <c r="V3294" t="s">
        <v>15172</v>
      </c>
      <c r="W3294" t="s">
        <v>15172</v>
      </c>
      <c r="X3294" t="s">
        <v>13243</v>
      </c>
      <c r="Y3294" s="102">
        <v>45993.385736689816</v>
      </c>
    </row>
    <row r="3295" spans="1:25" x14ac:dyDescent="0.25">
      <c r="A3295">
        <v>5093</v>
      </c>
      <c r="B3295" t="s">
        <v>9407</v>
      </c>
      <c r="C3295" t="s">
        <v>9408</v>
      </c>
      <c r="D3295" t="s">
        <v>9238</v>
      </c>
      <c r="E3295" t="s">
        <v>1820</v>
      </c>
      <c r="F3295" t="s">
        <v>6251</v>
      </c>
      <c r="G3295" t="s">
        <v>9409</v>
      </c>
      <c r="H3295">
        <v>2008</v>
      </c>
      <c r="I3295" t="s">
        <v>15505</v>
      </c>
      <c r="J3295" t="s">
        <v>51</v>
      </c>
      <c r="K3295" t="s">
        <v>15442</v>
      </c>
      <c r="L3295">
        <v>0</v>
      </c>
      <c r="M3295">
        <v>2</v>
      </c>
      <c r="N3295" t="s">
        <v>165</v>
      </c>
      <c r="O3295" t="s">
        <v>116</v>
      </c>
      <c r="P3295">
        <v>0</v>
      </c>
      <c r="Q3295" t="s">
        <v>51</v>
      </c>
      <c r="R3295" t="s">
        <v>51</v>
      </c>
      <c r="S3295" t="s">
        <v>13250</v>
      </c>
      <c r="T3295">
        <v>454.40881940648046</v>
      </c>
      <c r="U3295">
        <v>29.41</v>
      </c>
      <c r="V3295" t="s">
        <v>15172</v>
      </c>
      <c r="W3295" t="s">
        <v>15172</v>
      </c>
      <c r="X3295" t="s">
        <v>13243</v>
      </c>
      <c r="Y3295" s="102">
        <v>45993.385736689816</v>
      </c>
    </row>
    <row r="3296" spans="1:25" x14ac:dyDescent="0.25">
      <c r="A3296">
        <v>5094</v>
      </c>
      <c r="B3296" t="s">
        <v>9410</v>
      </c>
      <c r="C3296" t="s">
        <v>1337</v>
      </c>
      <c r="D3296" t="s">
        <v>9238</v>
      </c>
      <c r="E3296" t="s">
        <v>1820</v>
      </c>
      <c r="F3296" t="s">
        <v>6251</v>
      </c>
      <c r="G3296" t="s">
        <v>9411</v>
      </c>
      <c r="H3296">
        <v>2008</v>
      </c>
      <c r="I3296" t="s">
        <v>15505</v>
      </c>
      <c r="J3296" t="s">
        <v>51</v>
      </c>
      <c r="K3296" t="s">
        <v>15442</v>
      </c>
      <c r="L3296">
        <v>0</v>
      </c>
      <c r="M3296">
        <v>2</v>
      </c>
      <c r="N3296" t="s">
        <v>165</v>
      </c>
      <c r="O3296" t="s">
        <v>116</v>
      </c>
      <c r="P3296">
        <v>0</v>
      </c>
      <c r="Q3296" t="s">
        <v>51</v>
      </c>
      <c r="R3296" t="s">
        <v>51</v>
      </c>
      <c r="S3296" t="s">
        <v>13250</v>
      </c>
      <c r="T3296">
        <v>456.05828482144437</v>
      </c>
      <c r="U3296">
        <v>35.299999999999997</v>
      </c>
      <c r="V3296" t="s">
        <v>15172</v>
      </c>
      <c r="W3296" t="s">
        <v>15172</v>
      </c>
      <c r="X3296" t="s">
        <v>13243</v>
      </c>
      <c r="Y3296" s="102">
        <v>45993.385736689816</v>
      </c>
    </row>
    <row r="3297" spans="1:25" x14ac:dyDescent="0.25">
      <c r="A3297">
        <v>5095</v>
      </c>
      <c r="B3297" t="s">
        <v>9412</v>
      </c>
      <c r="C3297" t="s">
        <v>470</v>
      </c>
      <c r="D3297" t="s">
        <v>9238</v>
      </c>
      <c r="E3297" t="s">
        <v>1820</v>
      </c>
      <c r="F3297" t="s">
        <v>6251</v>
      </c>
      <c r="G3297" t="s">
        <v>9413</v>
      </c>
      <c r="H3297">
        <v>2008</v>
      </c>
      <c r="I3297" t="s">
        <v>15505</v>
      </c>
      <c r="J3297" t="s">
        <v>48</v>
      </c>
      <c r="K3297" t="s">
        <v>13251</v>
      </c>
      <c r="L3297">
        <v>0</v>
      </c>
      <c r="M3297">
        <v>3</v>
      </c>
      <c r="N3297" t="s">
        <v>49</v>
      </c>
      <c r="O3297" t="s">
        <v>50</v>
      </c>
      <c r="P3297">
        <v>0</v>
      </c>
      <c r="Q3297" t="s">
        <v>51</v>
      </c>
      <c r="R3297" t="s">
        <v>51</v>
      </c>
      <c r="S3297" t="s">
        <v>14786</v>
      </c>
      <c r="T3297">
        <v>456.62413826666727</v>
      </c>
      <c r="U3297">
        <v>363.9</v>
      </c>
      <c r="V3297" t="s">
        <v>15172</v>
      </c>
      <c r="W3297" t="s">
        <v>15172</v>
      </c>
      <c r="X3297" t="s">
        <v>13243</v>
      </c>
      <c r="Y3297" s="102">
        <v>45993.385736689816</v>
      </c>
    </row>
    <row r="3298" spans="1:25" x14ac:dyDescent="0.25">
      <c r="A3298">
        <v>5096</v>
      </c>
      <c r="B3298" t="s">
        <v>9414</v>
      </c>
      <c r="C3298" t="s">
        <v>9415</v>
      </c>
      <c r="D3298" t="s">
        <v>9238</v>
      </c>
      <c r="E3298" t="s">
        <v>1820</v>
      </c>
      <c r="F3298" t="s">
        <v>6251</v>
      </c>
      <c r="G3298" t="s">
        <v>6362</v>
      </c>
      <c r="H3298">
        <v>1990</v>
      </c>
      <c r="I3298" t="s">
        <v>15440</v>
      </c>
      <c r="J3298" t="s">
        <v>51</v>
      </c>
      <c r="K3298" t="s">
        <v>15442</v>
      </c>
      <c r="L3298">
        <v>0</v>
      </c>
      <c r="M3298">
        <v>2</v>
      </c>
      <c r="N3298" t="s">
        <v>59</v>
      </c>
      <c r="O3298" t="s">
        <v>116</v>
      </c>
      <c r="P3298">
        <v>0</v>
      </c>
      <c r="Q3298" t="s">
        <v>51</v>
      </c>
      <c r="R3298" t="s">
        <v>51</v>
      </c>
      <c r="S3298" t="s">
        <v>13250</v>
      </c>
      <c r="T3298">
        <v>465.92941250090928</v>
      </c>
      <c r="U3298">
        <v>25.6</v>
      </c>
      <c r="V3298" t="s">
        <v>15172</v>
      </c>
      <c r="W3298" t="s">
        <v>15172</v>
      </c>
      <c r="X3298" t="s">
        <v>13243</v>
      </c>
      <c r="Y3298" s="102">
        <v>45993.385736689816</v>
      </c>
    </row>
    <row r="3299" spans="1:25" x14ac:dyDescent="0.25">
      <c r="A3299">
        <v>5097</v>
      </c>
      <c r="B3299" t="s">
        <v>9416</v>
      </c>
      <c r="C3299" t="s">
        <v>9360</v>
      </c>
      <c r="D3299" t="s">
        <v>9238</v>
      </c>
      <c r="E3299" t="s">
        <v>1820</v>
      </c>
      <c r="F3299" t="s">
        <v>6251</v>
      </c>
      <c r="G3299" t="s">
        <v>9417</v>
      </c>
      <c r="H3299">
        <v>1952</v>
      </c>
      <c r="I3299" t="s">
        <v>15470</v>
      </c>
      <c r="J3299" t="s">
        <v>48</v>
      </c>
      <c r="K3299" t="s">
        <v>13251</v>
      </c>
      <c r="L3299">
        <v>0</v>
      </c>
      <c r="M3299">
        <v>3</v>
      </c>
      <c r="N3299" t="s">
        <v>73</v>
      </c>
      <c r="O3299" t="s">
        <v>50</v>
      </c>
      <c r="P3299">
        <v>0</v>
      </c>
      <c r="Q3299" t="s">
        <v>51</v>
      </c>
      <c r="R3299" t="s">
        <v>51</v>
      </c>
      <c r="S3299" t="s">
        <v>13250</v>
      </c>
      <c r="T3299">
        <v>469.9594418857248</v>
      </c>
      <c r="U3299">
        <v>243.9</v>
      </c>
      <c r="V3299" t="s">
        <v>15172</v>
      </c>
      <c r="W3299" t="s">
        <v>15172</v>
      </c>
      <c r="X3299" t="s">
        <v>13243</v>
      </c>
      <c r="Y3299" s="102">
        <v>45993.385736689816</v>
      </c>
    </row>
    <row r="3300" spans="1:25" x14ac:dyDescent="0.25">
      <c r="A3300">
        <v>5098</v>
      </c>
      <c r="B3300" t="s">
        <v>9418</v>
      </c>
      <c r="C3300" t="s">
        <v>9401</v>
      </c>
      <c r="D3300" t="s">
        <v>9238</v>
      </c>
      <c r="E3300" t="s">
        <v>1820</v>
      </c>
      <c r="F3300" t="s">
        <v>6251</v>
      </c>
      <c r="G3300" t="s">
        <v>9419</v>
      </c>
      <c r="H3300">
        <v>1966</v>
      </c>
      <c r="I3300" t="s">
        <v>15440</v>
      </c>
      <c r="J3300" t="s">
        <v>48</v>
      </c>
      <c r="K3300" t="s">
        <v>13251</v>
      </c>
      <c r="L3300">
        <v>0</v>
      </c>
      <c r="M3300">
        <v>2</v>
      </c>
      <c r="N3300" t="s">
        <v>49</v>
      </c>
      <c r="O3300" t="s">
        <v>50</v>
      </c>
      <c r="P3300">
        <v>0</v>
      </c>
      <c r="Q3300" t="s">
        <v>51</v>
      </c>
      <c r="R3300" t="s">
        <v>51</v>
      </c>
      <c r="S3300" t="s">
        <v>13250</v>
      </c>
      <c r="T3300">
        <v>483.97865276296989</v>
      </c>
      <c r="U3300">
        <v>103</v>
      </c>
      <c r="V3300" t="s">
        <v>15172</v>
      </c>
      <c r="W3300" t="s">
        <v>15172</v>
      </c>
      <c r="X3300" t="s">
        <v>13243</v>
      </c>
      <c r="Y3300" s="102">
        <v>45993.385736689816</v>
      </c>
    </row>
    <row r="3301" spans="1:25" x14ac:dyDescent="0.25">
      <c r="A3301">
        <v>5099</v>
      </c>
      <c r="B3301" t="s">
        <v>9420</v>
      </c>
      <c r="C3301" t="s">
        <v>4707</v>
      </c>
      <c r="D3301" t="s">
        <v>9238</v>
      </c>
      <c r="E3301" t="s">
        <v>1820</v>
      </c>
      <c r="F3301" t="s">
        <v>6251</v>
      </c>
      <c r="G3301" t="s">
        <v>9421</v>
      </c>
      <c r="H3301">
        <v>1968</v>
      </c>
      <c r="I3301" t="s">
        <v>15440</v>
      </c>
      <c r="J3301" t="s">
        <v>48</v>
      </c>
      <c r="K3301" t="s">
        <v>13251</v>
      </c>
      <c r="L3301">
        <v>0</v>
      </c>
      <c r="M3301">
        <v>4</v>
      </c>
      <c r="N3301" t="s">
        <v>64</v>
      </c>
      <c r="O3301" t="s">
        <v>65</v>
      </c>
      <c r="P3301">
        <v>0</v>
      </c>
      <c r="Q3301" t="s">
        <v>51</v>
      </c>
      <c r="R3301" t="s">
        <v>51</v>
      </c>
      <c r="S3301" t="s">
        <v>13250</v>
      </c>
      <c r="T3301">
        <v>488.82870595988311</v>
      </c>
      <c r="U3301">
        <v>92</v>
      </c>
      <c r="V3301" t="s">
        <v>15172</v>
      </c>
      <c r="W3301" t="s">
        <v>15172</v>
      </c>
      <c r="X3301" t="s">
        <v>13243</v>
      </c>
      <c r="Y3301" s="102">
        <v>45993.385736689816</v>
      </c>
    </row>
    <row r="3302" spans="1:25" x14ac:dyDescent="0.25">
      <c r="A3302">
        <v>5100</v>
      </c>
      <c r="B3302" t="s">
        <v>9422</v>
      </c>
      <c r="C3302" t="s">
        <v>4707</v>
      </c>
      <c r="D3302" t="s">
        <v>9238</v>
      </c>
      <c r="E3302" t="s">
        <v>1820</v>
      </c>
      <c r="F3302" t="s">
        <v>6251</v>
      </c>
      <c r="G3302" t="s">
        <v>9423</v>
      </c>
      <c r="H3302">
        <v>1968</v>
      </c>
      <c r="I3302" t="s">
        <v>15440</v>
      </c>
      <c r="J3302" t="s">
        <v>48</v>
      </c>
      <c r="K3302" t="s">
        <v>13254</v>
      </c>
      <c r="L3302">
        <v>3</v>
      </c>
      <c r="M3302">
        <v>4</v>
      </c>
      <c r="N3302" t="s">
        <v>64</v>
      </c>
      <c r="O3302" t="s">
        <v>65</v>
      </c>
      <c r="P3302">
        <v>0</v>
      </c>
      <c r="Q3302" t="s">
        <v>51</v>
      </c>
      <c r="R3302" t="s">
        <v>51</v>
      </c>
      <c r="S3302" t="s">
        <v>13250</v>
      </c>
      <c r="T3302">
        <v>490.08861709349236</v>
      </c>
      <c r="U3302">
        <v>91.5</v>
      </c>
      <c r="V3302" t="s">
        <v>15172</v>
      </c>
      <c r="W3302" t="s">
        <v>15172</v>
      </c>
      <c r="X3302" t="s">
        <v>13243</v>
      </c>
      <c r="Y3302" s="102">
        <v>45993.385736689816</v>
      </c>
    </row>
    <row r="3303" spans="1:25" x14ac:dyDescent="0.25">
      <c r="A3303">
        <v>5101</v>
      </c>
      <c r="B3303" t="s">
        <v>9424</v>
      </c>
      <c r="C3303" t="s">
        <v>2141</v>
      </c>
      <c r="D3303" t="s">
        <v>9238</v>
      </c>
      <c r="E3303" t="s">
        <v>1820</v>
      </c>
      <c r="F3303" t="s">
        <v>6251</v>
      </c>
      <c r="G3303" t="s">
        <v>9425</v>
      </c>
      <c r="H3303">
        <v>1966</v>
      </c>
      <c r="I3303" t="s">
        <v>15440</v>
      </c>
      <c r="J3303" t="s">
        <v>48</v>
      </c>
      <c r="K3303" t="s">
        <v>13251</v>
      </c>
      <c r="L3303">
        <v>0</v>
      </c>
      <c r="M3303">
        <v>3</v>
      </c>
      <c r="N3303" t="s">
        <v>49</v>
      </c>
      <c r="O3303" t="s">
        <v>50</v>
      </c>
      <c r="P3303">
        <v>0</v>
      </c>
      <c r="Q3303" t="s">
        <v>51</v>
      </c>
      <c r="R3303" t="s">
        <v>51</v>
      </c>
      <c r="S3303" t="s">
        <v>13250</v>
      </c>
      <c r="T3303">
        <v>491.01497751718836</v>
      </c>
      <c r="U3303">
        <v>164</v>
      </c>
      <c r="V3303" t="s">
        <v>15172</v>
      </c>
      <c r="W3303" t="s">
        <v>15172</v>
      </c>
      <c r="X3303" t="s">
        <v>13243</v>
      </c>
      <c r="Y3303" s="102">
        <v>45993.385736689816</v>
      </c>
    </row>
    <row r="3304" spans="1:25" x14ac:dyDescent="0.25">
      <c r="A3304">
        <v>5102</v>
      </c>
      <c r="B3304" t="s">
        <v>9426</v>
      </c>
      <c r="C3304" t="s">
        <v>2141</v>
      </c>
      <c r="D3304" t="s">
        <v>9238</v>
      </c>
      <c r="E3304" t="s">
        <v>1820</v>
      </c>
      <c r="F3304" t="s">
        <v>6251</v>
      </c>
      <c r="G3304" t="s">
        <v>9427</v>
      </c>
      <c r="H3304">
        <v>2003</v>
      </c>
      <c r="I3304" t="s">
        <v>15441</v>
      </c>
      <c r="J3304" t="s">
        <v>48</v>
      </c>
      <c r="K3304" t="s">
        <v>13251</v>
      </c>
      <c r="L3304">
        <v>0</v>
      </c>
      <c r="M3304">
        <v>2</v>
      </c>
      <c r="N3304" t="s">
        <v>49</v>
      </c>
      <c r="O3304" t="s">
        <v>50</v>
      </c>
      <c r="P3304">
        <v>0</v>
      </c>
      <c r="Q3304" t="s">
        <v>51</v>
      </c>
      <c r="R3304" t="s">
        <v>51</v>
      </c>
      <c r="S3304" t="s">
        <v>13250</v>
      </c>
      <c r="T3304">
        <v>497.23645903651584</v>
      </c>
      <c r="U3304">
        <v>164</v>
      </c>
      <c r="V3304" t="s">
        <v>15172</v>
      </c>
      <c r="W3304" t="s">
        <v>15172</v>
      </c>
      <c r="X3304" t="s">
        <v>13243</v>
      </c>
      <c r="Y3304" s="102">
        <v>45993.385736689816</v>
      </c>
    </row>
    <row r="3305" spans="1:25" x14ac:dyDescent="0.25">
      <c r="A3305">
        <v>5103</v>
      </c>
      <c r="B3305" t="s">
        <v>9428</v>
      </c>
      <c r="C3305" t="s">
        <v>4707</v>
      </c>
      <c r="D3305" t="s">
        <v>9238</v>
      </c>
      <c r="E3305" t="s">
        <v>1820</v>
      </c>
      <c r="F3305" t="s">
        <v>6251</v>
      </c>
      <c r="G3305" t="s">
        <v>9429</v>
      </c>
      <c r="H3305">
        <v>1987</v>
      </c>
      <c r="I3305" t="s">
        <v>15440</v>
      </c>
      <c r="J3305" t="s">
        <v>48</v>
      </c>
      <c r="K3305" t="s">
        <v>13251</v>
      </c>
      <c r="L3305">
        <v>0</v>
      </c>
      <c r="M3305">
        <v>3</v>
      </c>
      <c r="N3305" t="s">
        <v>73</v>
      </c>
      <c r="O3305" t="s">
        <v>50</v>
      </c>
      <c r="P3305">
        <v>0</v>
      </c>
      <c r="Q3305" t="s">
        <v>51</v>
      </c>
      <c r="R3305" t="s">
        <v>51</v>
      </c>
      <c r="S3305" t="s">
        <v>13250</v>
      </c>
      <c r="T3305">
        <v>499.16366160868142</v>
      </c>
      <c r="U3305">
        <v>193.9</v>
      </c>
      <c r="V3305" t="s">
        <v>15172</v>
      </c>
      <c r="W3305" t="s">
        <v>15172</v>
      </c>
      <c r="X3305" t="s">
        <v>13243</v>
      </c>
      <c r="Y3305" s="102">
        <v>45993.385736689816</v>
      </c>
    </row>
    <row r="3306" spans="1:25" x14ac:dyDescent="0.25">
      <c r="A3306">
        <v>5104</v>
      </c>
      <c r="B3306" t="s">
        <v>9430</v>
      </c>
      <c r="C3306" t="s">
        <v>4707</v>
      </c>
      <c r="D3306" t="s">
        <v>9238</v>
      </c>
      <c r="E3306" t="s">
        <v>1820</v>
      </c>
      <c r="F3306" t="s">
        <v>6251</v>
      </c>
      <c r="G3306" t="s">
        <v>9431</v>
      </c>
      <c r="H3306">
        <v>1987</v>
      </c>
      <c r="I3306" t="s">
        <v>15440</v>
      </c>
      <c r="J3306" t="s">
        <v>51</v>
      </c>
      <c r="K3306" t="s">
        <v>15442</v>
      </c>
      <c r="L3306">
        <v>0</v>
      </c>
      <c r="M3306">
        <v>3</v>
      </c>
      <c r="N3306" t="s">
        <v>59</v>
      </c>
      <c r="O3306" t="s">
        <v>116</v>
      </c>
      <c r="P3306">
        <v>0</v>
      </c>
      <c r="Q3306" t="s">
        <v>51</v>
      </c>
      <c r="R3306" t="s">
        <v>51</v>
      </c>
      <c r="S3306" t="s">
        <v>13250</v>
      </c>
      <c r="T3306">
        <v>499.57721341987423</v>
      </c>
      <c r="U3306">
        <v>37.51</v>
      </c>
      <c r="V3306" t="s">
        <v>15172</v>
      </c>
      <c r="W3306" t="s">
        <v>15172</v>
      </c>
      <c r="X3306" t="s">
        <v>13243</v>
      </c>
      <c r="Y3306" s="102">
        <v>45993.385736689816</v>
      </c>
    </row>
    <row r="3307" spans="1:25" x14ac:dyDescent="0.25">
      <c r="A3307">
        <v>5105</v>
      </c>
      <c r="B3307" t="s">
        <v>9432</v>
      </c>
      <c r="C3307" t="s">
        <v>4707</v>
      </c>
      <c r="D3307" t="s">
        <v>9238</v>
      </c>
      <c r="E3307" t="s">
        <v>1820</v>
      </c>
      <c r="F3307" t="s">
        <v>8197</v>
      </c>
      <c r="G3307" t="s">
        <v>9433</v>
      </c>
      <c r="H3307">
        <v>1987</v>
      </c>
      <c r="I3307" t="s">
        <v>15440</v>
      </c>
      <c r="J3307" t="s">
        <v>51</v>
      </c>
      <c r="K3307" t="s">
        <v>15442</v>
      </c>
      <c r="L3307">
        <v>0</v>
      </c>
      <c r="M3307">
        <v>2</v>
      </c>
      <c r="N3307" t="s">
        <v>59</v>
      </c>
      <c r="O3307" t="s">
        <v>116</v>
      </c>
      <c r="P3307">
        <v>0</v>
      </c>
      <c r="Q3307" t="s">
        <v>51</v>
      </c>
      <c r="R3307" t="s">
        <v>51</v>
      </c>
      <c r="S3307" t="s">
        <v>13250</v>
      </c>
      <c r="T3307">
        <v>504.92163685879257</v>
      </c>
      <c r="U3307">
        <v>21</v>
      </c>
      <c r="V3307" t="s">
        <v>15172</v>
      </c>
      <c r="W3307" t="s">
        <v>15172</v>
      </c>
      <c r="X3307" t="s">
        <v>13243</v>
      </c>
      <c r="Y3307" s="102">
        <v>45993.385736689816</v>
      </c>
    </row>
    <row r="3308" spans="1:25" x14ac:dyDescent="0.25">
      <c r="A3308">
        <v>5106</v>
      </c>
      <c r="B3308" t="s">
        <v>9434</v>
      </c>
      <c r="C3308" t="s">
        <v>2141</v>
      </c>
      <c r="D3308" t="s">
        <v>9238</v>
      </c>
      <c r="E3308" t="s">
        <v>1820</v>
      </c>
      <c r="F3308" t="s">
        <v>8197</v>
      </c>
      <c r="G3308" t="s">
        <v>9435</v>
      </c>
      <c r="H3308">
        <v>1966</v>
      </c>
      <c r="I3308" t="s">
        <v>15440</v>
      </c>
      <c r="J3308" t="s">
        <v>48</v>
      </c>
      <c r="K3308" t="s">
        <v>13251</v>
      </c>
      <c r="L3308">
        <v>0</v>
      </c>
      <c r="M3308">
        <v>2</v>
      </c>
      <c r="N3308" t="s">
        <v>49</v>
      </c>
      <c r="O3308" t="s">
        <v>50</v>
      </c>
      <c r="P3308">
        <v>0</v>
      </c>
      <c r="Q3308" t="s">
        <v>51</v>
      </c>
      <c r="R3308" t="s">
        <v>51</v>
      </c>
      <c r="S3308" t="s">
        <v>13250</v>
      </c>
      <c r="T3308">
        <v>507.10825932205194</v>
      </c>
      <c r="U3308">
        <v>173</v>
      </c>
      <c r="V3308" t="s">
        <v>15172</v>
      </c>
      <c r="W3308" t="s">
        <v>15172</v>
      </c>
      <c r="X3308" t="s">
        <v>13243</v>
      </c>
      <c r="Y3308" s="102">
        <v>45993.385736689816</v>
      </c>
    </row>
    <row r="3309" spans="1:25" x14ac:dyDescent="0.25">
      <c r="A3309">
        <v>5107</v>
      </c>
      <c r="B3309" t="s">
        <v>9436</v>
      </c>
      <c r="C3309" t="s">
        <v>9360</v>
      </c>
      <c r="D3309" t="s">
        <v>9238</v>
      </c>
      <c r="E3309" t="s">
        <v>1820</v>
      </c>
      <c r="F3309" t="s">
        <v>8197</v>
      </c>
      <c r="G3309" t="s">
        <v>9437</v>
      </c>
      <c r="H3309">
        <v>1966</v>
      </c>
      <c r="I3309" t="s">
        <v>15440</v>
      </c>
      <c r="J3309" t="s">
        <v>48</v>
      </c>
      <c r="K3309" t="s">
        <v>13251</v>
      </c>
      <c r="L3309">
        <v>0</v>
      </c>
      <c r="M3309">
        <v>4</v>
      </c>
      <c r="N3309" t="s">
        <v>49</v>
      </c>
      <c r="O3309" t="s">
        <v>50</v>
      </c>
      <c r="P3309">
        <v>0</v>
      </c>
      <c r="Q3309" t="s">
        <v>51</v>
      </c>
      <c r="R3309" t="s">
        <v>51</v>
      </c>
      <c r="S3309" t="s">
        <v>13250</v>
      </c>
      <c r="T3309">
        <v>520.24765000000002</v>
      </c>
      <c r="U3309">
        <v>355.6</v>
      </c>
      <c r="V3309" t="s">
        <v>15172</v>
      </c>
      <c r="W3309" t="s">
        <v>15172</v>
      </c>
      <c r="X3309" t="s">
        <v>13243</v>
      </c>
      <c r="Y3309" s="102">
        <v>45993.385736689816</v>
      </c>
    </row>
    <row r="3310" spans="1:25" x14ac:dyDescent="0.25">
      <c r="A3310">
        <v>5108</v>
      </c>
      <c r="B3310" t="s">
        <v>9438</v>
      </c>
      <c r="C3310" t="s">
        <v>9439</v>
      </c>
      <c r="D3310" t="s">
        <v>9238</v>
      </c>
      <c r="E3310" t="s">
        <v>1820</v>
      </c>
      <c r="F3310" t="s">
        <v>8197</v>
      </c>
      <c r="G3310" t="s">
        <v>9437</v>
      </c>
      <c r="H3310">
        <v>1966</v>
      </c>
      <c r="I3310" t="s">
        <v>15440</v>
      </c>
      <c r="J3310" t="s">
        <v>48</v>
      </c>
      <c r="K3310" t="s">
        <v>13251</v>
      </c>
      <c r="L3310">
        <v>0</v>
      </c>
      <c r="M3310">
        <v>3</v>
      </c>
      <c r="N3310" t="s">
        <v>49</v>
      </c>
      <c r="O3310" t="s">
        <v>50</v>
      </c>
      <c r="P3310">
        <v>0</v>
      </c>
      <c r="Q3310" t="s">
        <v>51</v>
      </c>
      <c r="R3310" t="s">
        <v>51</v>
      </c>
      <c r="S3310" t="s">
        <v>13250</v>
      </c>
      <c r="T3310">
        <v>513.19733807346245</v>
      </c>
      <c r="U3310">
        <v>144.1</v>
      </c>
      <c r="V3310" t="s">
        <v>15172</v>
      </c>
      <c r="W3310" t="s">
        <v>15172</v>
      </c>
      <c r="X3310" t="s">
        <v>13243</v>
      </c>
      <c r="Y3310" s="102">
        <v>45993.385736689816</v>
      </c>
    </row>
    <row r="3311" spans="1:25" x14ac:dyDescent="0.25">
      <c r="A3311">
        <v>5109</v>
      </c>
      <c r="B3311" t="s">
        <v>9440</v>
      </c>
      <c r="C3311" t="s">
        <v>9441</v>
      </c>
      <c r="D3311" t="s">
        <v>9238</v>
      </c>
      <c r="E3311" t="s">
        <v>1820</v>
      </c>
      <c r="F3311" t="s">
        <v>8197</v>
      </c>
      <c r="G3311" t="s">
        <v>9442</v>
      </c>
      <c r="H3311">
        <v>1996</v>
      </c>
      <c r="I3311" t="s">
        <v>15440</v>
      </c>
      <c r="J3311" t="s">
        <v>48</v>
      </c>
      <c r="K3311" t="s">
        <v>13251</v>
      </c>
      <c r="L3311">
        <v>0</v>
      </c>
      <c r="M3311">
        <v>1</v>
      </c>
      <c r="N3311" t="s">
        <v>49</v>
      </c>
      <c r="O3311" t="s">
        <v>50</v>
      </c>
      <c r="P3311">
        <v>0</v>
      </c>
      <c r="Q3311" t="s">
        <v>51</v>
      </c>
      <c r="R3311" t="s">
        <v>51</v>
      </c>
      <c r="S3311" t="s">
        <v>13250</v>
      </c>
      <c r="T3311">
        <v>516.16132216787719</v>
      </c>
      <c r="U3311">
        <v>60</v>
      </c>
      <c r="V3311" t="s">
        <v>15172</v>
      </c>
      <c r="W3311" t="s">
        <v>15172</v>
      </c>
      <c r="X3311" t="s">
        <v>13243</v>
      </c>
      <c r="Y3311" s="102">
        <v>45993.385736689816</v>
      </c>
    </row>
    <row r="3312" spans="1:25" x14ac:dyDescent="0.25">
      <c r="A3312">
        <v>5110</v>
      </c>
      <c r="B3312" t="s">
        <v>9443</v>
      </c>
      <c r="C3312" t="s">
        <v>9444</v>
      </c>
      <c r="D3312" t="s">
        <v>9238</v>
      </c>
      <c r="E3312" t="s">
        <v>1820</v>
      </c>
      <c r="F3312" t="s">
        <v>8197</v>
      </c>
      <c r="G3312" t="s">
        <v>9445</v>
      </c>
      <c r="H3312">
        <v>1996</v>
      </c>
      <c r="I3312" t="s">
        <v>15440</v>
      </c>
      <c r="J3312" t="s">
        <v>48</v>
      </c>
      <c r="K3312" t="s">
        <v>13251</v>
      </c>
      <c r="L3312">
        <v>0</v>
      </c>
      <c r="M3312">
        <v>2</v>
      </c>
      <c r="N3312" t="s">
        <v>49</v>
      </c>
      <c r="O3312" t="s">
        <v>50</v>
      </c>
      <c r="P3312">
        <v>0</v>
      </c>
      <c r="Q3312" t="s">
        <v>51</v>
      </c>
      <c r="R3312" t="s">
        <v>51</v>
      </c>
      <c r="S3312" t="s">
        <v>13250</v>
      </c>
      <c r="T3312">
        <v>520.61816639984488</v>
      </c>
      <c r="U3312">
        <v>122</v>
      </c>
      <c r="V3312" t="s">
        <v>15172</v>
      </c>
      <c r="W3312" t="s">
        <v>15172</v>
      </c>
      <c r="X3312" t="s">
        <v>13243</v>
      </c>
      <c r="Y3312" s="102">
        <v>45993.385736689816</v>
      </c>
    </row>
    <row r="3313" spans="1:25" x14ac:dyDescent="0.25">
      <c r="A3313">
        <v>5111</v>
      </c>
      <c r="B3313" t="s">
        <v>9446</v>
      </c>
      <c r="C3313" t="s">
        <v>1208</v>
      </c>
      <c r="D3313" t="s">
        <v>9238</v>
      </c>
      <c r="E3313" t="s">
        <v>1820</v>
      </c>
      <c r="F3313" t="s">
        <v>8197</v>
      </c>
      <c r="G3313" t="s">
        <v>9445</v>
      </c>
      <c r="H3313">
        <v>1996</v>
      </c>
      <c r="I3313" t="s">
        <v>15440</v>
      </c>
      <c r="J3313" t="s">
        <v>48</v>
      </c>
      <c r="K3313" t="s">
        <v>13251</v>
      </c>
      <c r="L3313">
        <v>0</v>
      </c>
      <c r="M3313">
        <v>2</v>
      </c>
      <c r="N3313" t="s">
        <v>49</v>
      </c>
      <c r="O3313" t="s">
        <v>50</v>
      </c>
      <c r="P3313">
        <v>0</v>
      </c>
      <c r="Q3313" t="s">
        <v>51</v>
      </c>
      <c r="R3313" t="s">
        <v>51</v>
      </c>
      <c r="S3313" t="s">
        <v>13250</v>
      </c>
      <c r="T3313">
        <v>520.7254787081223</v>
      </c>
      <c r="U3313">
        <v>147</v>
      </c>
      <c r="V3313" t="s">
        <v>15172</v>
      </c>
      <c r="W3313" t="s">
        <v>15172</v>
      </c>
      <c r="X3313" t="s">
        <v>13243</v>
      </c>
      <c r="Y3313" s="102">
        <v>45993.385736689816</v>
      </c>
    </row>
    <row r="3314" spans="1:25" x14ac:dyDescent="0.25">
      <c r="A3314">
        <v>5112</v>
      </c>
      <c r="B3314" t="s">
        <v>16157</v>
      </c>
      <c r="C3314" t="s">
        <v>9447</v>
      </c>
      <c r="D3314" t="s">
        <v>9238</v>
      </c>
      <c r="E3314" t="s">
        <v>1820</v>
      </c>
      <c r="F3314" t="s">
        <v>8197</v>
      </c>
      <c r="G3314" t="s">
        <v>9448</v>
      </c>
      <c r="H3314">
        <v>2023</v>
      </c>
      <c r="I3314" t="s">
        <v>15441</v>
      </c>
      <c r="J3314" t="s">
        <v>48</v>
      </c>
      <c r="K3314" t="s">
        <v>13256</v>
      </c>
      <c r="L3314">
        <v>0</v>
      </c>
      <c r="M3314">
        <v>1</v>
      </c>
      <c r="N3314" t="s">
        <v>49</v>
      </c>
      <c r="O3314" t="s">
        <v>50</v>
      </c>
      <c r="P3314">
        <v>0</v>
      </c>
      <c r="Q3314" t="s">
        <v>51</v>
      </c>
      <c r="R3314" t="s">
        <v>51</v>
      </c>
      <c r="S3314" t="s">
        <v>14786</v>
      </c>
      <c r="T3314">
        <v>525.32926334159845</v>
      </c>
      <c r="U3314">
        <v>111.99</v>
      </c>
      <c r="V3314" t="s">
        <v>15172</v>
      </c>
      <c r="W3314" t="s">
        <v>15172</v>
      </c>
      <c r="X3314" t="s">
        <v>13243</v>
      </c>
      <c r="Y3314" s="102">
        <v>45993.385736689816</v>
      </c>
    </row>
    <row r="3315" spans="1:25" x14ac:dyDescent="0.25">
      <c r="A3315">
        <v>5113</v>
      </c>
      <c r="B3315" t="s">
        <v>16158</v>
      </c>
      <c r="C3315" t="s">
        <v>16159</v>
      </c>
      <c r="D3315" t="s">
        <v>9238</v>
      </c>
      <c r="E3315" t="s">
        <v>1820</v>
      </c>
      <c r="F3315" t="s">
        <v>8197</v>
      </c>
      <c r="G3315" t="s">
        <v>16160</v>
      </c>
      <c r="H3315">
        <v>2024</v>
      </c>
      <c r="I3315" t="s">
        <v>15441</v>
      </c>
      <c r="J3315" t="s">
        <v>48</v>
      </c>
      <c r="K3315" t="s">
        <v>13256</v>
      </c>
      <c r="L3315">
        <v>0</v>
      </c>
      <c r="M3315">
        <v>2</v>
      </c>
      <c r="N3315" t="s">
        <v>49</v>
      </c>
      <c r="O3315" t="s">
        <v>479</v>
      </c>
      <c r="P3315">
        <v>0</v>
      </c>
      <c r="Q3315" t="s">
        <v>51</v>
      </c>
      <c r="R3315" t="s">
        <v>51</v>
      </c>
      <c r="S3315" t="s">
        <v>14786</v>
      </c>
      <c r="T3315">
        <v>526.43016687416707</v>
      </c>
      <c r="U3315">
        <v>134</v>
      </c>
      <c r="V3315" t="s">
        <v>15172</v>
      </c>
      <c r="W3315" t="s">
        <v>15172</v>
      </c>
      <c r="X3315" t="s">
        <v>13243</v>
      </c>
      <c r="Y3315" s="102">
        <v>45993.385736689816</v>
      </c>
    </row>
    <row r="3316" spans="1:25" x14ac:dyDescent="0.25">
      <c r="A3316">
        <v>5114</v>
      </c>
      <c r="B3316" t="s">
        <v>16161</v>
      </c>
      <c r="C3316" t="s">
        <v>16162</v>
      </c>
      <c r="D3316" t="s">
        <v>9238</v>
      </c>
      <c r="E3316" t="s">
        <v>1820</v>
      </c>
      <c r="F3316" t="s">
        <v>8197</v>
      </c>
      <c r="G3316" t="s">
        <v>16163</v>
      </c>
      <c r="H3316">
        <v>2024</v>
      </c>
      <c r="I3316" t="s">
        <v>15441</v>
      </c>
      <c r="J3316" t="s">
        <v>48</v>
      </c>
      <c r="K3316" t="s">
        <v>13256</v>
      </c>
      <c r="L3316">
        <v>0</v>
      </c>
      <c r="M3316">
        <v>1</v>
      </c>
      <c r="N3316" t="s">
        <v>165</v>
      </c>
      <c r="O3316" t="s">
        <v>479</v>
      </c>
      <c r="P3316">
        <v>0</v>
      </c>
      <c r="Q3316" t="s">
        <v>51</v>
      </c>
      <c r="R3316" t="s">
        <v>51</v>
      </c>
      <c r="S3316" t="s">
        <v>13250</v>
      </c>
      <c r="T3316">
        <v>531.7575765440904</v>
      </c>
      <c r="U3316">
        <v>71</v>
      </c>
      <c r="V3316" t="s">
        <v>15172</v>
      </c>
      <c r="W3316" t="s">
        <v>15172</v>
      </c>
      <c r="X3316" t="s">
        <v>13243</v>
      </c>
      <c r="Y3316" s="102">
        <v>45993.385736689816</v>
      </c>
    </row>
    <row r="3317" spans="1:25" x14ac:dyDescent="0.25">
      <c r="A3317">
        <v>5115</v>
      </c>
      <c r="B3317" t="s">
        <v>16164</v>
      </c>
      <c r="C3317" t="s">
        <v>16165</v>
      </c>
      <c r="D3317" t="s">
        <v>9238</v>
      </c>
      <c r="E3317" t="s">
        <v>1820</v>
      </c>
      <c r="F3317" t="s">
        <v>8197</v>
      </c>
      <c r="G3317" t="s">
        <v>16166</v>
      </c>
      <c r="H3317">
        <v>2024</v>
      </c>
      <c r="I3317" t="s">
        <v>15441</v>
      </c>
      <c r="J3317" t="s">
        <v>48</v>
      </c>
      <c r="K3317" t="s">
        <v>13256</v>
      </c>
      <c r="L3317">
        <v>0</v>
      </c>
      <c r="M3317">
        <v>1</v>
      </c>
      <c r="N3317" t="s">
        <v>49</v>
      </c>
      <c r="O3317" t="s">
        <v>479</v>
      </c>
      <c r="P3317">
        <v>0</v>
      </c>
      <c r="Q3317" t="s">
        <v>51</v>
      </c>
      <c r="R3317" t="s">
        <v>51</v>
      </c>
      <c r="S3317" t="s">
        <v>14786</v>
      </c>
      <c r="T3317">
        <v>532.6392629452057</v>
      </c>
      <c r="U3317">
        <v>100</v>
      </c>
      <c r="V3317" t="s">
        <v>15172</v>
      </c>
      <c r="W3317" t="s">
        <v>15172</v>
      </c>
      <c r="X3317" t="s">
        <v>13243</v>
      </c>
      <c r="Y3317" s="102">
        <v>45993.385736689816</v>
      </c>
    </row>
    <row r="3318" spans="1:25" x14ac:dyDescent="0.25">
      <c r="A3318">
        <v>5116</v>
      </c>
      <c r="B3318" t="s">
        <v>9449</v>
      </c>
      <c r="C3318" t="s">
        <v>9450</v>
      </c>
      <c r="D3318" t="s">
        <v>9238</v>
      </c>
      <c r="E3318" t="s">
        <v>1820</v>
      </c>
      <c r="F3318" t="s">
        <v>8197</v>
      </c>
      <c r="G3318" t="s">
        <v>9451</v>
      </c>
      <c r="H3318">
        <v>1979</v>
      </c>
      <c r="I3318" t="s">
        <v>15440</v>
      </c>
      <c r="J3318" t="s">
        <v>51</v>
      </c>
      <c r="K3318" t="s">
        <v>15442</v>
      </c>
      <c r="L3318">
        <v>0</v>
      </c>
      <c r="M3318">
        <v>2</v>
      </c>
      <c r="N3318" t="s">
        <v>59</v>
      </c>
      <c r="O3318" t="s">
        <v>116</v>
      </c>
      <c r="P3318">
        <v>0</v>
      </c>
      <c r="Q3318" t="s">
        <v>51</v>
      </c>
      <c r="R3318" t="s">
        <v>51</v>
      </c>
      <c r="S3318" t="s">
        <v>13250</v>
      </c>
      <c r="T3318">
        <v>535.8766918238357</v>
      </c>
      <c r="U3318">
        <v>27.71</v>
      </c>
      <c r="V3318" t="s">
        <v>15172</v>
      </c>
      <c r="W3318" t="s">
        <v>15172</v>
      </c>
      <c r="X3318" t="s">
        <v>13243</v>
      </c>
      <c r="Y3318" s="102">
        <v>45993.385736689816</v>
      </c>
    </row>
    <row r="3319" spans="1:25" x14ac:dyDescent="0.25">
      <c r="A3319">
        <v>5117</v>
      </c>
      <c r="B3319" t="s">
        <v>9452</v>
      </c>
      <c r="C3319" t="s">
        <v>9453</v>
      </c>
      <c r="D3319" t="s">
        <v>9238</v>
      </c>
      <c r="E3319" t="s">
        <v>1820</v>
      </c>
      <c r="F3319" t="s">
        <v>8197</v>
      </c>
      <c r="G3319" t="s">
        <v>9454</v>
      </c>
      <c r="H3319">
        <v>1980</v>
      </c>
      <c r="I3319" t="s">
        <v>15440</v>
      </c>
      <c r="J3319" t="s">
        <v>48</v>
      </c>
      <c r="K3319" t="s">
        <v>13251</v>
      </c>
      <c r="L3319">
        <v>0</v>
      </c>
      <c r="M3319">
        <v>4</v>
      </c>
      <c r="N3319" t="s">
        <v>64</v>
      </c>
      <c r="O3319" t="s">
        <v>65</v>
      </c>
      <c r="P3319">
        <v>0</v>
      </c>
      <c r="Q3319" t="s">
        <v>51</v>
      </c>
      <c r="R3319" t="s">
        <v>51</v>
      </c>
      <c r="S3319" t="s">
        <v>13250</v>
      </c>
      <c r="T3319">
        <v>538.18313621463574</v>
      </c>
      <c r="U3319">
        <v>115.1</v>
      </c>
      <c r="V3319" t="s">
        <v>15172</v>
      </c>
      <c r="W3319" t="s">
        <v>15172</v>
      </c>
      <c r="X3319" t="s">
        <v>13243</v>
      </c>
      <c r="Y3319" s="102">
        <v>45993.385736689816</v>
      </c>
    </row>
    <row r="3320" spans="1:25" x14ac:dyDescent="0.25">
      <c r="A3320">
        <v>5118</v>
      </c>
      <c r="B3320" t="s">
        <v>9455</v>
      </c>
      <c r="C3320" t="s">
        <v>9456</v>
      </c>
      <c r="D3320" t="s">
        <v>9238</v>
      </c>
      <c r="E3320" t="s">
        <v>1820</v>
      </c>
      <c r="F3320" t="s">
        <v>8197</v>
      </c>
      <c r="G3320" t="s">
        <v>9454</v>
      </c>
      <c r="H3320">
        <v>1979</v>
      </c>
      <c r="I3320" t="s">
        <v>15440</v>
      </c>
      <c r="J3320" t="s">
        <v>48</v>
      </c>
      <c r="K3320" t="s">
        <v>13251</v>
      </c>
      <c r="L3320">
        <v>0</v>
      </c>
      <c r="M3320">
        <v>4</v>
      </c>
      <c r="N3320" t="s">
        <v>64</v>
      </c>
      <c r="O3320" t="s">
        <v>65</v>
      </c>
      <c r="P3320">
        <v>0</v>
      </c>
      <c r="Q3320" t="s">
        <v>51</v>
      </c>
      <c r="R3320" t="s">
        <v>51</v>
      </c>
      <c r="S3320" t="s">
        <v>13250</v>
      </c>
      <c r="T3320">
        <v>538.55273966772393</v>
      </c>
      <c r="U3320">
        <v>115.1</v>
      </c>
      <c r="V3320" t="s">
        <v>15172</v>
      </c>
      <c r="W3320" t="s">
        <v>15172</v>
      </c>
      <c r="X3320" t="s">
        <v>13243</v>
      </c>
      <c r="Y3320" s="102">
        <v>45993.385736689816</v>
      </c>
    </row>
    <row r="3321" spans="1:25" x14ac:dyDescent="0.25">
      <c r="A3321">
        <v>5119</v>
      </c>
      <c r="B3321" t="s">
        <v>9457</v>
      </c>
      <c r="C3321" t="s">
        <v>9458</v>
      </c>
      <c r="D3321" t="s">
        <v>9238</v>
      </c>
      <c r="E3321" t="s">
        <v>1820</v>
      </c>
      <c r="F3321" t="s">
        <v>8197</v>
      </c>
      <c r="G3321" t="s">
        <v>9459</v>
      </c>
      <c r="H3321">
        <v>1994</v>
      </c>
      <c r="I3321" t="s">
        <v>15440</v>
      </c>
      <c r="J3321" t="s">
        <v>51</v>
      </c>
      <c r="K3321" t="s">
        <v>15442</v>
      </c>
      <c r="L3321">
        <v>0</v>
      </c>
      <c r="M3321">
        <v>2</v>
      </c>
      <c r="N3321" t="s">
        <v>59</v>
      </c>
      <c r="O3321" t="s">
        <v>116</v>
      </c>
      <c r="P3321">
        <v>0</v>
      </c>
      <c r="Q3321" t="s">
        <v>51</v>
      </c>
      <c r="R3321" t="s">
        <v>51</v>
      </c>
      <c r="S3321" t="s">
        <v>13250</v>
      </c>
      <c r="T3321">
        <v>544.39560112834363</v>
      </c>
      <c r="U3321">
        <v>24.2</v>
      </c>
      <c r="V3321" t="s">
        <v>15172</v>
      </c>
      <c r="W3321" t="s">
        <v>15172</v>
      </c>
      <c r="X3321" t="s">
        <v>13243</v>
      </c>
      <c r="Y3321" s="102">
        <v>45993.385736689816</v>
      </c>
    </row>
    <row r="3322" spans="1:25" x14ac:dyDescent="0.25">
      <c r="A3322">
        <v>5120</v>
      </c>
      <c r="B3322" t="s">
        <v>9460</v>
      </c>
      <c r="C3322" t="s">
        <v>9461</v>
      </c>
      <c r="D3322" t="s">
        <v>9238</v>
      </c>
      <c r="E3322" t="s">
        <v>1820</v>
      </c>
      <c r="F3322" t="s">
        <v>8197</v>
      </c>
      <c r="G3322" t="s">
        <v>9462</v>
      </c>
      <c r="H3322">
        <v>1987</v>
      </c>
      <c r="I3322" t="s">
        <v>15440</v>
      </c>
      <c r="J3322" t="s">
        <v>51</v>
      </c>
      <c r="K3322" t="s">
        <v>15442</v>
      </c>
      <c r="L3322">
        <v>0</v>
      </c>
      <c r="M3322">
        <v>3</v>
      </c>
      <c r="N3322" t="s">
        <v>59</v>
      </c>
      <c r="O3322" t="s">
        <v>116</v>
      </c>
      <c r="P3322">
        <v>0</v>
      </c>
      <c r="Q3322" t="s">
        <v>51</v>
      </c>
      <c r="R3322" t="s">
        <v>51</v>
      </c>
      <c r="S3322" t="s">
        <v>13250</v>
      </c>
      <c r="T3322">
        <v>546.71027297134765</v>
      </c>
      <c r="U3322">
        <v>35.979999999999997</v>
      </c>
      <c r="V3322" t="s">
        <v>15172</v>
      </c>
      <c r="W3322" t="s">
        <v>15172</v>
      </c>
      <c r="X3322" t="s">
        <v>13243</v>
      </c>
      <c r="Y3322" s="102">
        <v>45993.385736689816</v>
      </c>
    </row>
    <row r="3323" spans="1:25" x14ac:dyDescent="0.25">
      <c r="A3323">
        <v>5122</v>
      </c>
      <c r="B3323" t="s">
        <v>9463</v>
      </c>
      <c r="C3323" t="s">
        <v>9464</v>
      </c>
      <c r="D3323" t="s">
        <v>9238</v>
      </c>
      <c r="E3323" t="s">
        <v>1820</v>
      </c>
      <c r="F3323" t="s">
        <v>8197</v>
      </c>
      <c r="G3323" t="s">
        <v>9465</v>
      </c>
      <c r="H3323">
        <v>2006</v>
      </c>
      <c r="I3323" t="s">
        <v>15464</v>
      </c>
      <c r="J3323" t="s">
        <v>48</v>
      </c>
      <c r="K3323" t="s">
        <v>13251</v>
      </c>
      <c r="L3323">
        <v>0</v>
      </c>
      <c r="M3323">
        <v>3</v>
      </c>
      <c r="N3323" t="s">
        <v>49</v>
      </c>
      <c r="O3323" t="s">
        <v>50</v>
      </c>
      <c r="P3323">
        <v>0</v>
      </c>
      <c r="Q3323" t="s">
        <v>51</v>
      </c>
      <c r="R3323" t="s">
        <v>51</v>
      </c>
      <c r="S3323" t="s">
        <v>13250</v>
      </c>
      <c r="T3323">
        <v>554.82015388613831</v>
      </c>
      <c r="U3323">
        <v>192.5</v>
      </c>
      <c r="V3323" t="s">
        <v>15172</v>
      </c>
      <c r="W3323" t="s">
        <v>15172</v>
      </c>
      <c r="X3323" t="s">
        <v>13243</v>
      </c>
      <c r="Y3323" s="102">
        <v>45993.385736689816</v>
      </c>
    </row>
    <row r="3324" spans="1:25" x14ac:dyDescent="0.25">
      <c r="A3324">
        <v>5123</v>
      </c>
      <c r="B3324" t="s">
        <v>9466</v>
      </c>
      <c r="C3324" t="s">
        <v>9467</v>
      </c>
      <c r="D3324" t="s">
        <v>9238</v>
      </c>
      <c r="E3324" t="s">
        <v>1820</v>
      </c>
      <c r="F3324" t="s">
        <v>8197</v>
      </c>
      <c r="G3324" t="s">
        <v>9468</v>
      </c>
      <c r="H3324">
        <v>2006</v>
      </c>
      <c r="I3324" t="s">
        <v>15441</v>
      </c>
      <c r="J3324" t="s">
        <v>48</v>
      </c>
      <c r="K3324" t="s">
        <v>13251</v>
      </c>
      <c r="L3324">
        <v>0</v>
      </c>
      <c r="M3324">
        <v>1</v>
      </c>
      <c r="N3324" t="s">
        <v>49</v>
      </c>
      <c r="O3324" t="s">
        <v>50</v>
      </c>
      <c r="P3324">
        <v>0</v>
      </c>
      <c r="Q3324" t="s">
        <v>51</v>
      </c>
      <c r="R3324" t="s">
        <v>51</v>
      </c>
      <c r="S3324" t="s">
        <v>13250</v>
      </c>
      <c r="T3324">
        <v>555.683193748554</v>
      </c>
      <c r="U3324">
        <v>127.4</v>
      </c>
      <c r="V3324" t="s">
        <v>15172</v>
      </c>
      <c r="W3324" t="s">
        <v>15172</v>
      </c>
      <c r="X3324" t="s">
        <v>13243</v>
      </c>
      <c r="Y3324" s="102">
        <v>45993.385736689816</v>
      </c>
    </row>
    <row r="3325" spans="1:25" x14ac:dyDescent="0.25">
      <c r="A3325">
        <v>5124</v>
      </c>
      <c r="B3325" t="s">
        <v>9469</v>
      </c>
      <c r="C3325" t="s">
        <v>9470</v>
      </c>
      <c r="D3325" t="s">
        <v>9287</v>
      </c>
      <c r="E3325" t="s">
        <v>1820</v>
      </c>
      <c r="F3325" t="s">
        <v>8197</v>
      </c>
      <c r="G3325" t="s">
        <v>9471</v>
      </c>
      <c r="H3325">
        <v>1960</v>
      </c>
      <c r="I3325" t="s">
        <v>15440</v>
      </c>
      <c r="J3325" t="s">
        <v>48</v>
      </c>
      <c r="K3325" t="s">
        <v>13251</v>
      </c>
      <c r="L3325">
        <v>0</v>
      </c>
      <c r="M3325">
        <v>4</v>
      </c>
      <c r="N3325" t="s">
        <v>49</v>
      </c>
      <c r="O3325" t="s">
        <v>50</v>
      </c>
      <c r="P3325">
        <v>0</v>
      </c>
      <c r="Q3325" t="s">
        <v>51</v>
      </c>
      <c r="R3325" t="s">
        <v>51</v>
      </c>
      <c r="S3325" t="s">
        <v>13250</v>
      </c>
      <c r="T3325">
        <v>570.02749966016017</v>
      </c>
      <c r="U3325">
        <v>205.6</v>
      </c>
      <c r="V3325" t="s">
        <v>15172</v>
      </c>
      <c r="W3325" t="s">
        <v>15172</v>
      </c>
      <c r="X3325" t="s">
        <v>13243</v>
      </c>
      <c r="Y3325" s="102">
        <v>45993.385736689816</v>
      </c>
    </row>
    <row r="3326" spans="1:25" x14ac:dyDescent="0.25">
      <c r="A3326">
        <v>5125</v>
      </c>
      <c r="B3326" t="s">
        <v>9472</v>
      </c>
      <c r="C3326" t="s">
        <v>9473</v>
      </c>
      <c r="D3326" t="s">
        <v>9287</v>
      </c>
      <c r="E3326" t="s">
        <v>1820</v>
      </c>
      <c r="F3326" t="s">
        <v>8197</v>
      </c>
      <c r="G3326" t="s">
        <v>9471</v>
      </c>
      <c r="H3326">
        <v>1960</v>
      </c>
      <c r="I3326" t="s">
        <v>15470</v>
      </c>
      <c r="J3326" t="s">
        <v>928</v>
      </c>
      <c r="K3326" t="s">
        <v>13254</v>
      </c>
      <c r="L3326">
        <v>8</v>
      </c>
      <c r="M3326">
        <v>1</v>
      </c>
      <c r="N3326" t="s">
        <v>928</v>
      </c>
      <c r="O3326" t="s">
        <v>50</v>
      </c>
      <c r="P3326">
        <v>0</v>
      </c>
      <c r="Q3326" t="s">
        <v>51</v>
      </c>
      <c r="R3326" t="s">
        <v>51</v>
      </c>
      <c r="S3326" t="s">
        <v>13250</v>
      </c>
      <c r="T3326">
        <v>571.02692057232628</v>
      </c>
      <c r="U3326">
        <v>27</v>
      </c>
      <c r="V3326" t="s">
        <v>15172</v>
      </c>
      <c r="W3326" t="s">
        <v>15172</v>
      </c>
      <c r="X3326" t="s">
        <v>13243</v>
      </c>
      <c r="Y3326" s="102">
        <v>45993.385736689816</v>
      </c>
    </row>
    <row r="3327" spans="1:25" x14ac:dyDescent="0.25">
      <c r="A3327">
        <v>5126</v>
      </c>
      <c r="B3327" t="s">
        <v>9474</v>
      </c>
      <c r="C3327" t="s">
        <v>9475</v>
      </c>
      <c r="D3327" t="s">
        <v>9287</v>
      </c>
      <c r="E3327" t="s">
        <v>1820</v>
      </c>
      <c r="F3327" t="s">
        <v>8197</v>
      </c>
      <c r="G3327" t="s">
        <v>9476</v>
      </c>
      <c r="H3327">
        <v>1973</v>
      </c>
      <c r="I3327" t="s">
        <v>15440</v>
      </c>
      <c r="J3327" t="s">
        <v>48</v>
      </c>
      <c r="K3327" t="s">
        <v>13251</v>
      </c>
      <c r="L3327">
        <v>0</v>
      </c>
      <c r="M3327">
        <v>3</v>
      </c>
      <c r="N3327" t="s">
        <v>64</v>
      </c>
      <c r="O3327" t="s">
        <v>65</v>
      </c>
      <c r="P3327">
        <v>0</v>
      </c>
      <c r="Q3327" t="s">
        <v>51</v>
      </c>
      <c r="R3327" t="s">
        <v>51</v>
      </c>
      <c r="S3327" t="s">
        <v>13250</v>
      </c>
      <c r="T3327">
        <v>577.8210462941546</v>
      </c>
      <c r="U3327">
        <v>61.1</v>
      </c>
      <c r="V3327" t="s">
        <v>15172</v>
      </c>
      <c r="W3327" t="s">
        <v>15172</v>
      </c>
      <c r="X3327" t="s">
        <v>13243</v>
      </c>
      <c r="Y3327" s="102">
        <v>45993.385736689816</v>
      </c>
    </row>
    <row r="3328" spans="1:25" x14ac:dyDescent="0.25">
      <c r="A3328">
        <v>5127</v>
      </c>
      <c r="B3328" t="s">
        <v>9477</v>
      </c>
      <c r="C3328" t="s">
        <v>9478</v>
      </c>
      <c r="D3328" t="s">
        <v>9287</v>
      </c>
      <c r="E3328" t="s">
        <v>1820</v>
      </c>
      <c r="F3328" t="s">
        <v>7162</v>
      </c>
      <c r="G3328" t="s">
        <v>9479</v>
      </c>
      <c r="H3328">
        <v>1956</v>
      </c>
      <c r="I3328" t="s">
        <v>15470</v>
      </c>
      <c r="J3328" t="s">
        <v>928</v>
      </c>
      <c r="K3328" t="s">
        <v>13254</v>
      </c>
      <c r="L3328">
        <v>7</v>
      </c>
      <c r="M3328">
        <v>3</v>
      </c>
      <c r="N3328" t="s">
        <v>928</v>
      </c>
      <c r="O3328" t="s">
        <v>50</v>
      </c>
      <c r="P3328">
        <v>0</v>
      </c>
      <c r="Q3328" t="s">
        <v>51</v>
      </c>
      <c r="R3328" t="s">
        <v>51</v>
      </c>
      <c r="S3328" t="s">
        <v>13250</v>
      </c>
      <c r="T3328">
        <v>580.23239056336104</v>
      </c>
      <c r="U3328">
        <v>58.5</v>
      </c>
      <c r="V3328" t="s">
        <v>15172</v>
      </c>
      <c r="W3328" t="s">
        <v>15172</v>
      </c>
      <c r="X3328" t="s">
        <v>13243</v>
      </c>
      <c r="Y3328" s="102">
        <v>45993.385736689816</v>
      </c>
    </row>
    <row r="3329" spans="1:25" x14ac:dyDescent="0.25">
      <c r="A3329">
        <v>5128</v>
      </c>
      <c r="B3329" t="s">
        <v>9480</v>
      </c>
      <c r="C3329" t="s">
        <v>449</v>
      </c>
      <c r="D3329" t="s">
        <v>9287</v>
      </c>
      <c r="E3329" t="s">
        <v>1820</v>
      </c>
      <c r="F3329" t="s">
        <v>7162</v>
      </c>
      <c r="G3329" t="s">
        <v>9481</v>
      </c>
      <c r="H3329">
        <v>1956</v>
      </c>
      <c r="I3329" t="s">
        <v>15440</v>
      </c>
      <c r="J3329" t="s">
        <v>48</v>
      </c>
      <c r="K3329" t="s">
        <v>13256</v>
      </c>
      <c r="L3329">
        <v>0</v>
      </c>
      <c r="M3329">
        <v>4</v>
      </c>
      <c r="N3329" t="s">
        <v>64</v>
      </c>
      <c r="O3329" t="s">
        <v>479</v>
      </c>
      <c r="P3329">
        <v>0</v>
      </c>
      <c r="Q3329" t="s">
        <v>51</v>
      </c>
      <c r="R3329" t="s">
        <v>51</v>
      </c>
      <c r="S3329" t="s">
        <v>13250</v>
      </c>
      <c r="T3329">
        <v>587.16109045425981</v>
      </c>
      <c r="U3329">
        <v>152</v>
      </c>
      <c r="V3329" t="s">
        <v>15172</v>
      </c>
      <c r="W3329" t="s">
        <v>15172</v>
      </c>
      <c r="X3329" t="s">
        <v>13243</v>
      </c>
      <c r="Y3329" s="102">
        <v>45993.385736689816</v>
      </c>
    </row>
    <row r="3330" spans="1:25" x14ac:dyDescent="0.25">
      <c r="A3330">
        <v>5129</v>
      </c>
      <c r="B3330" t="s">
        <v>9482</v>
      </c>
      <c r="C3330" t="s">
        <v>9483</v>
      </c>
      <c r="D3330" t="s">
        <v>9287</v>
      </c>
      <c r="E3330" t="s">
        <v>1820</v>
      </c>
      <c r="F3330" t="s">
        <v>7162</v>
      </c>
      <c r="G3330" t="s">
        <v>9484</v>
      </c>
      <c r="H3330">
        <v>1986</v>
      </c>
      <c r="I3330" t="s">
        <v>15440</v>
      </c>
      <c r="J3330" t="s">
        <v>51</v>
      </c>
      <c r="K3330" t="s">
        <v>15442</v>
      </c>
      <c r="L3330">
        <v>0</v>
      </c>
      <c r="M3330">
        <v>3</v>
      </c>
      <c r="N3330" t="s">
        <v>59</v>
      </c>
      <c r="O3330" t="s">
        <v>116</v>
      </c>
      <c r="P3330">
        <v>0</v>
      </c>
      <c r="Q3330" t="s">
        <v>51</v>
      </c>
      <c r="R3330" t="s">
        <v>51</v>
      </c>
      <c r="S3330" t="s">
        <v>13250</v>
      </c>
      <c r="T3330">
        <v>589.90219550125198</v>
      </c>
      <c r="U3330">
        <v>40.64</v>
      </c>
      <c r="V3330" t="s">
        <v>15172</v>
      </c>
      <c r="W3330" t="s">
        <v>15172</v>
      </c>
      <c r="X3330" t="s">
        <v>13243</v>
      </c>
      <c r="Y3330" s="102">
        <v>45993.385736689816</v>
      </c>
    </row>
    <row r="3331" spans="1:25" x14ac:dyDescent="0.25">
      <c r="A3331">
        <v>5130</v>
      </c>
      <c r="B3331" t="s">
        <v>9485</v>
      </c>
      <c r="C3331" t="s">
        <v>9486</v>
      </c>
      <c r="D3331" t="s">
        <v>9287</v>
      </c>
      <c r="E3331" t="s">
        <v>1820</v>
      </c>
      <c r="F3331" t="s">
        <v>7162</v>
      </c>
      <c r="G3331" t="s">
        <v>9487</v>
      </c>
      <c r="H3331">
        <v>1988</v>
      </c>
      <c r="I3331" t="s">
        <v>15440</v>
      </c>
      <c r="J3331" t="s">
        <v>51</v>
      </c>
      <c r="K3331" t="s">
        <v>15442</v>
      </c>
      <c r="L3331">
        <v>0</v>
      </c>
      <c r="M3331">
        <v>3</v>
      </c>
      <c r="N3331" t="s">
        <v>59</v>
      </c>
      <c r="O3331" t="s">
        <v>116</v>
      </c>
      <c r="P3331">
        <v>0</v>
      </c>
      <c r="Q3331" t="s">
        <v>51</v>
      </c>
      <c r="R3331" t="s">
        <v>51</v>
      </c>
      <c r="S3331" t="s">
        <v>13250</v>
      </c>
      <c r="T3331">
        <v>590.88576180438565</v>
      </c>
      <c r="U3331">
        <v>33</v>
      </c>
      <c r="V3331" t="s">
        <v>15172</v>
      </c>
      <c r="W3331" t="s">
        <v>15172</v>
      </c>
      <c r="X3331" t="s">
        <v>13243</v>
      </c>
      <c r="Y3331" s="102">
        <v>45993.385736689816</v>
      </c>
    </row>
    <row r="3332" spans="1:25" x14ac:dyDescent="0.25">
      <c r="A3332">
        <v>5131</v>
      </c>
      <c r="B3332" t="s">
        <v>9488</v>
      </c>
      <c r="C3332" t="s">
        <v>15694</v>
      </c>
      <c r="D3332" t="s">
        <v>9287</v>
      </c>
      <c r="E3332" t="s">
        <v>1820</v>
      </c>
      <c r="F3332" t="s">
        <v>7162</v>
      </c>
      <c r="G3332" t="s">
        <v>9489</v>
      </c>
      <c r="H3332">
        <v>1958</v>
      </c>
      <c r="I3332" t="s">
        <v>15440</v>
      </c>
      <c r="J3332" t="s">
        <v>48</v>
      </c>
      <c r="K3332" t="s">
        <v>13254</v>
      </c>
      <c r="L3332">
        <v>1</v>
      </c>
      <c r="M3332">
        <v>4</v>
      </c>
      <c r="N3332" t="s">
        <v>64</v>
      </c>
      <c r="O3332" t="s">
        <v>479</v>
      </c>
      <c r="P3332">
        <v>0</v>
      </c>
      <c r="Q3332" t="s">
        <v>51</v>
      </c>
      <c r="R3332" t="s">
        <v>51</v>
      </c>
      <c r="S3332" t="s">
        <v>13250</v>
      </c>
      <c r="T3332">
        <v>599.63674654405634</v>
      </c>
      <c r="U3332">
        <v>120</v>
      </c>
      <c r="V3332" t="s">
        <v>15172</v>
      </c>
      <c r="W3332" t="s">
        <v>15172</v>
      </c>
      <c r="X3332" t="s">
        <v>13243</v>
      </c>
      <c r="Y3332" s="102">
        <v>45993.385736689816</v>
      </c>
    </row>
    <row r="3333" spans="1:25" x14ac:dyDescent="0.25">
      <c r="A3333">
        <v>5132</v>
      </c>
      <c r="B3333" t="s">
        <v>9490</v>
      </c>
      <c r="C3333" t="s">
        <v>9491</v>
      </c>
      <c r="D3333" t="s">
        <v>9287</v>
      </c>
      <c r="E3333" t="s">
        <v>1820</v>
      </c>
      <c r="F3333" t="s">
        <v>7162</v>
      </c>
      <c r="G3333" t="s">
        <v>9492</v>
      </c>
      <c r="H3333">
        <v>1960</v>
      </c>
      <c r="I3333" t="s">
        <v>15450</v>
      </c>
      <c r="J3333" t="s">
        <v>51</v>
      </c>
      <c r="K3333" t="s">
        <v>15442</v>
      </c>
      <c r="L3333">
        <v>0</v>
      </c>
      <c r="M3333">
        <v>2</v>
      </c>
      <c r="N3333" t="s">
        <v>59</v>
      </c>
      <c r="O3333" t="s">
        <v>116</v>
      </c>
      <c r="P3333">
        <v>0</v>
      </c>
      <c r="Q3333" t="s">
        <v>51</v>
      </c>
      <c r="R3333" t="s">
        <v>51</v>
      </c>
      <c r="S3333" t="s">
        <v>13250</v>
      </c>
      <c r="T3333">
        <v>601.36845928616674</v>
      </c>
      <c r="U3333">
        <v>37.270000000000003</v>
      </c>
      <c r="V3333" t="s">
        <v>15172</v>
      </c>
      <c r="W3333" t="s">
        <v>15172</v>
      </c>
      <c r="X3333" t="s">
        <v>13243</v>
      </c>
      <c r="Y3333" s="102">
        <v>45993.385736689816</v>
      </c>
    </row>
    <row r="3334" spans="1:25" x14ac:dyDescent="0.25">
      <c r="A3334">
        <v>5133</v>
      </c>
      <c r="B3334" t="s">
        <v>9493</v>
      </c>
      <c r="C3334" t="s">
        <v>11968</v>
      </c>
      <c r="D3334" t="s">
        <v>9287</v>
      </c>
      <c r="E3334" t="s">
        <v>1820</v>
      </c>
      <c r="F3334" t="s">
        <v>7162</v>
      </c>
      <c r="G3334" t="s">
        <v>9494</v>
      </c>
      <c r="H3334">
        <v>2000</v>
      </c>
      <c r="I3334" t="s">
        <v>15441</v>
      </c>
      <c r="J3334" t="s">
        <v>48</v>
      </c>
      <c r="K3334" t="s">
        <v>13251</v>
      </c>
      <c r="L3334">
        <v>0</v>
      </c>
      <c r="M3334">
        <v>3</v>
      </c>
      <c r="N3334" t="s">
        <v>49</v>
      </c>
      <c r="O3334" t="s">
        <v>50</v>
      </c>
      <c r="P3334">
        <v>0</v>
      </c>
      <c r="Q3334" t="s">
        <v>51</v>
      </c>
      <c r="R3334" t="s">
        <v>51</v>
      </c>
      <c r="S3334" t="s">
        <v>13250</v>
      </c>
      <c r="T3334">
        <v>609.3388837674737</v>
      </c>
      <c r="U3334">
        <v>394.1</v>
      </c>
      <c r="V3334" t="s">
        <v>15172</v>
      </c>
      <c r="W3334" t="s">
        <v>15172</v>
      </c>
      <c r="X3334" t="s">
        <v>13243</v>
      </c>
      <c r="Y3334" s="102">
        <v>45993.385736689816</v>
      </c>
    </row>
    <row r="3335" spans="1:25" x14ac:dyDescent="0.25">
      <c r="A3335">
        <v>5134</v>
      </c>
      <c r="B3335" t="s">
        <v>9495</v>
      </c>
      <c r="C3335" t="s">
        <v>172</v>
      </c>
      <c r="D3335" t="s">
        <v>9287</v>
      </c>
      <c r="E3335" t="s">
        <v>1820</v>
      </c>
      <c r="F3335" t="s">
        <v>7162</v>
      </c>
      <c r="G3335" t="s">
        <v>9496</v>
      </c>
      <c r="H3335">
        <v>1970</v>
      </c>
      <c r="I3335" t="s">
        <v>15440</v>
      </c>
      <c r="J3335" t="s">
        <v>51</v>
      </c>
      <c r="K3335" t="s">
        <v>15442</v>
      </c>
      <c r="L3335">
        <v>0</v>
      </c>
      <c r="M3335">
        <v>2</v>
      </c>
      <c r="N3335" t="s">
        <v>59</v>
      </c>
      <c r="O3335" t="s">
        <v>116</v>
      </c>
      <c r="P3335">
        <v>0</v>
      </c>
      <c r="Q3335" t="s">
        <v>51</v>
      </c>
      <c r="R3335" t="s">
        <v>51</v>
      </c>
      <c r="S3335" t="s">
        <v>13250</v>
      </c>
      <c r="T3335">
        <v>613.28376608448502</v>
      </c>
      <c r="U3335">
        <v>21</v>
      </c>
      <c r="V3335" t="s">
        <v>15172</v>
      </c>
      <c r="W3335" t="s">
        <v>15172</v>
      </c>
      <c r="X3335" t="s">
        <v>13243</v>
      </c>
      <c r="Y3335" s="102">
        <v>45993.385736689816</v>
      </c>
    </row>
    <row r="3336" spans="1:25" x14ac:dyDescent="0.25">
      <c r="A3336">
        <v>5135</v>
      </c>
      <c r="B3336" t="s">
        <v>9497</v>
      </c>
      <c r="C3336" t="s">
        <v>172</v>
      </c>
      <c r="D3336" t="s">
        <v>9287</v>
      </c>
      <c r="E3336" t="s">
        <v>1820</v>
      </c>
      <c r="F3336" t="s">
        <v>7162</v>
      </c>
      <c r="G3336" t="s">
        <v>9498</v>
      </c>
      <c r="H3336">
        <v>1970</v>
      </c>
      <c r="I3336" t="s">
        <v>15440</v>
      </c>
      <c r="J3336" t="s">
        <v>51</v>
      </c>
      <c r="K3336" t="s">
        <v>15442</v>
      </c>
      <c r="L3336">
        <v>0</v>
      </c>
      <c r="M3336">
        <v>2</v>
      </c>
      <c r="N3336" t="s">
        <v>59</v>
      </c>
      <c r="O3336" t="s">
        <v>116</v>
      </c>
      <c r="P3336">
        <v>0</v>
      </c>
      <c r="Q3336" t="s">
        <v>51</v>
      </c>
      <c r="R3336" t="s">
        <v>51</v>
      </c>
      <c r="S3336" t="s">
        <v>13250</v>
      </c>
      <c r="T3336">
        <v>622.37923276804065</v>
      </c>
      <c r="U3336">
        <v>21.2</v>
      </c>
      <c r="V3336" t="s">
        <v>15172</v>
      </c>
      <c r="W3336" t="s">
        <v>15172</v>
      </c>
      <c r="X3336" t="s">
        <v>13243</v>
      </c>
      <c r="Y3336" s="102">
        <v>45993.385736689816</v>
      </c>
    </row>
    <row r="3337" spans="1:25" x14ac:dyDescent="0.25">
      <c r="A3337">
        <v>5139</v>
      </c>
      <c r="B3337" t="s">
        <v>9499</v>
      </c>
      <c r="C3337" t="s">
        <v>15695</v>
      </c>
      <c r="D3337" t="s">
        <v>9287</v>
      </c>
      <c r="E3337" t="s">
        <v>1820</v>
      </c>
      <c r="F3337" t="s">
        <v>7162</v>
      </c>
      <c r="G3337" t="s">
        <v>9500</v>
      </c>
      <c r="H3337">
        <v>2012</v>
      </c>
      <c r="I3337" t="s">
        <v>15441</v>
      </c>
      <c r="J3337" t="s">
        <v>48</v>
      </c>
      <c r="K3337" t="s">
        <v>13251</v>
      </c>
      <c r="L3337">
        <v>0</v>
      </c>
      <c r="M3337">
        <v>3</v>
      </c>
      <c r="N3337" t="s">
        <v>49</v>
      </c>
      <c r="O3337" t="s">
        <v>50</v>
      </c>
      <c r="P3337">
        <v>0</v>
      </c>
      <c r="Q3337" t="s">
        <v>51</v>
      </c>
      <c r="R3337" t="s">
        <v>51</v>
      </c>
      <c r="S3337" t="s">
        <v>13250</v>
      </c>
      <c r="T3337">
        <v>637.44264801677434</v>
      </c>
      <c r="U3337">
        <v>289.10000000000002</v>
      </c>
      <c r="V3337" t="s">
        <v>15172</v>
      </c>
      <c r="W3337" t="s">
        <v>15172</v>
      </c>
      <c r="X3337" t="s">
        <v>13243</v>
      </c>
      <c r="Y3337" s="102">
        <v>45993.385736689816</v>
      </c>
    </row>
    <row r="3338" spans="1:25" x14ac:dyDescent="0.25">
      <c r="A3338">
        <v>5140</v>
      </c>
      <c r="B3338" t="s">
        <v>15343</v>
      </c>
      <c r="C3338" t="s">
        <v>9501</v>
      </c>
      <c r="D3338" t="s">
        <v>15344</v>
      </c>
      <c r="E3338" t="s">
        <v>1820</v>
      </c>
      <c r="F3338" t="s">
        <v>7162</v>
      </c>
      <c r="G3338" t="s">
        <v>9502</v>
      </c>
      <c r="H3338">
        <v>2020</v>
      </c>
      <c r="I3338" t="s">
        <v>15441</v>
      </c>
      <c r="J3338" t="s">
        <v>48</v>
      </c>
      <c r="K3338" t="s">
        <v>13256</v>
      </c>
      <c r="L3338">
        <v>0</v>
      </c>
      <c r="M3338">
        <v>1</v>
      </c>
      <c r="N3338" t="s">
        <v>49</v>
      </c>
      <c r="O3338" t="s">
        <v>50</v>
      </c>
      <c r="P3338">
        <v>0</v>
      </c>
      <c r="Q3338" t="s">
        <v>51</v>
      </c>
      <c r="R3338" t="s">
        <v>51</v>
      </c>
      <c r="S3338" t="s">
        <v>14786</v>
      </c>
      <c r="T3338">
        <v>643.87236549960562</v>
      </c>
      <c r="U3338">
        <v>101.27</v>
      </c>
      <c r="V3338" t="s">
        <v>15172</v>
      </c>
      <c r="W3338" t="s">
        <v>15172</v>
      </c>
      <c r="X3338" t="s">
        <v>13243</v>
      </c>
      <c r="Y3338" s="102">
        <v>45993.385736689816</v>
      </c>
    </row>
    <row r="3339" spans="1:25" x14ac:dyDescent="0.25">
      <c r="A3339">
        <v>5141</v>
      </c>
      <c r="B3339" t="s">
        <v>9503</v>
      </c>
      <c r="C3339" t="s">
        <v>9501</v>
      </c>
      <c r="D3339" t="s">
        <v>9238</v>
      </c>
      <c r="E3339" t="s">
        <v>1820</v>
      </c>
      <c r="F3339" t="s">
        <v>7162</v>
      </c>
      <c r="G3339" t="s">
        <v>9504</v>
      </c>
      <c r="H3339">
        <v>1967</v>
      </c>
      <c r="I3339" t="s">
        <v>15440</v>
      </c>
      <c r="J3339" t="s">
        <v>48</v>
      </c>
      <c r="K3339" t="s">
        <v>13251</v>
      </c>
      <c r="L3339">
        <v>0</v>
      </c>
      <c r="M3339">
        <v>4</v>
      </c>
      <c r="N3339" t="s">
        <v>64</v>
      </c>
      <c r="O3339" t="s">
        <v>65</v>
      </c>
      <c r="P3339">
        <v>0</v>
      </c>
      <c r="Q3339" t="s">
        <v>51</v>
      </c>
      <c r="R3339" t="s">
        <v>51</v>
      </c>
      <c r="S3339" t="s">
        <v>13250</v>
      </c>
      <c r="T3339">
        <v>646.52774372040471</v>
      </c>
      <c r="U3339">
        <v>91.5</v>
      </c>
      <c r="V3339" t="s">
        <v>15172</v>
      </c>
      <c r="W3339" t="s">
        <v>15172</v>
      </c>
      <c r="X3339" t="s">
        <v>13243</v>
      </c>
      <c r="Y3339" s="102">
        <v>45993.385736689816</v>
      </c>
    </row>
    <row r="3340" spans="1:25" x14ac:dyDescent="0.25">
      <c r="A3340">
        <v>5142</v>
      </c>
      <c r="B3340" t="s">
        <v>9505</v>
      </c>
      <c r="C3340" t="s">
        <v>9506</v>
      </c>
      <c r="D3340" t="s">
        <v>9238</v>
      </c>
      <c r="E3340" t="s">
        <v>1820</v>
      </c>
      <c r="F3340" t="s">
        <v>7162</v>
      </c>
      <c r="G3340" t="s">
        <v>9507</v>
      </c>
      <c r="H3340">
        <v>2010</v>
      </c>
      <c r="I3340" t="s">
        <v>15441</v>
      </c>
      <c r="J3340" t="s">
        <v>48</v>
      </c>
      <c r="K3340" t="s">
        <v>13251</v>
      </c>
      <c r="L3340">
        <v>0</v>
      </c>
      <c r="M3340">
        <v>3</v>
      </c>
      <c r="N3340" t="s">
        <v>49</v>
      </c>
      <c r="O3340" t="s">
        <v>50</v>
      </c>
      <c r="P3340">
        <v>0</v>
      </c>
      <c r="Q3340" t="s">
        <v>51</v>
      </c>
      <c r="R3340" t="s">
        <v>51</v>
      </c>
      <c r="S3340" t="s">
        <v>13250</v>
      </c>
      <c r="T3340">
        <v>657.26438025513312</v>
      </c>
      <c r="U3340">
        <v>239.8</v>
      </c>
      <c r="V3340" t="s">
        <v>15172</v>
      </c>
      <c r="W3340" t="s">
        <v>15172</v>
      </c>
      <c r="X3340" t="s">
        <v>13243</v>
      </c>
      <c r="Y3340" s="102">
        <v>45993.385736689816</v>
      </c>
    </row>
    <row r="3341" spans="1:25" x14ac:dyDescent="0.25">
      <c r="A3341">
        <v>5143</v>
      </c>
      <c r="B3341" t="s">
        <v>9508</v>
      </c>
      <c r="C3341" t="s">
        <v>9509</v>
      </c>
      <c r="D3341" t="s">
        <v>9238</v>
      </c>
      <c r="E3341" t="s">
        <v>1820</v>
      </c>
      <c r="F3341" t="s">
        <v>7162</v>
      </c>
      <c r="G3341" t="s">
        <v>9510</v>
      </c>
      <c r="H3341">
        <v>2010</v>
      </c>
      <c r="I3341" t="s">
        <v>15441</v>
      </c>
      <c r="J3341" t="s">
        <v>48</v>
      </c>
      <c r="K3341" t="s">
        <v>13251</v>
      </c>
      <c r="L3341">
        <v>0</v>
      </c>
      <c r="M3341">
        <v>1</v>
      </c>
      <c r="N3341" t="s">
        <v>49</v>
      </c>
      <c r="O3341" t="s">
        <v>50</v>
      </c>
      <c r="P3341">
        <v>0</v>
      </c>
      <c r="Q3341" t="s">
        <v>51</v>
      </c>
      <c r="R3341" t="s">
        <v>51</v>
      </c>
      <c r="S3341" t="s">
        <v>13250</v>
      </c>
      <c r="T3341">
        <v>661.87049322541804</v>
      </c>
      <c r="U3341">
        <v>125.7</v>
      </c>
      <c r="V3341" t="s">
        <v>15172</v>
      </c>
      <c r="W3341" t="s">
        <v>15172</v>
      </c>
      <c r="X3341" t="s">
        <v>13243</v>
      </c>
      <c r="Y3341" s="102">
        <v>45993.385736689816</v>
      </c>
    </row>
    <row r="3342" spans="1:25" x14ac:dyDescent="0.25">
      <c r="A3342">
        <v>5144</v>
      </c>
      <c r="B3342" t="s">
        <v>9511</v>
      </c>
      <c r="C3342" t="s">
        <v>529</v>
      </c>
      <c r="D3342" t="s">
        <v>9238</v>
      </c>
      <c r="E3342" t="s">
        <v>1820</v>
      </c>
      <c r="F3342" t="s">
        <v>7162</v>
      </c>
      <c r="G3342" t="s">
        <v>9510</v>
      </c>
      <c r="H3342">
        <v>2010</v>
      </c>
      <c r="I3342" t="s">
        <v>15441</v>
      </c>
      <c r="J3342" t="s">
        <v>48</v>
      </c>
      <c r="K3342" t="s">
        <v>13251</v>
      </c>
      <c r="L3342">
        <v>0</v>
      </c>
      <c r="M3342">
        <v>3</v>
      </c>
      <c r="N3342" t="s">
        <v>49</v>
      </c>
      <c r="O3342" t="s">
        <v>50</v>
      </c>
      <c r="P3342">
        <v>0</v>
      </c>
      <c r="Q3342" t="s">
        <v>51</v>
      </c>
      <c r="R3342" t="s">
        <v>51</v>
      </c>
      <c r="S3342" t="s">
        <v>13250</v>
      </c>
      <c r="T3342">
        <v>662.61181817056126</v>
      </c>
      <c r="U3342">
        <v>181.5</v>
      </c>
      <c r="V3342" t="s">
        <v>15172</v>
      </c>
      <c r="W3342" t="s">
        <v>15172</v>
      </c>
      <c r="X3342" t="s">
        <v>13243</v>
      </c>
      <c r="Y3342" s="102">
        <v>45993.385736689816</v>
      </c>
    </row>
    <row r="3343" spans="1:25" x14ac:dyDescent="0.25">
      <c r="A3343">
        <v>5145</v>
      </c>
      <c r="B3343" t="s">
        <v>9512</v>
      </c>
      <c r="C3343" t="s">
        <v>15696</v>
      </c>
      <c r="D3343" t="s">
        <v>9513</v>
      </c>
      <c r="E3343" t="s">
        <v>1820</v>
      </c>
      <c r="F3343" t="s">
        <v>1786</v>
      </c>
      <c r="G3343" t="s">
        <v>1922</v>
      </c>
      <c r="H3343">
        <v>1961</v>
      </c>
      <c r="I3343" t="s">
        <v>15440</v>
      </c>
      <c r="J3343" t="s">
        <v>48</v>
      </c>
      <c r="K3343" t="s">
        <v>13256</v>
      </c>
      <c r="L3343">
        <v>0</v>
      </c>
      <c r="M3343">
        <v>4</v>
      </c>
      <c r="N3343" t="s">
        <v>59</v>
      </c>
      <c r="O3343" t="s">
        <v>50</v>
      </c>
      <c r="P3343">
        <v>0</v>
      </c>
      <c r="Q3343" t="s">
        <v>51</v>
      </c>
      <c r="R3343" t="s">
        <v>51</v>
      </c>
      <c r="S3343" t="s">
        <v>13331</v>
      </c>
      <c r="T3343">
        <v>1.0888397137396616E-2</v>
      </c>
      <c r="U3343">
        <v>270.89999999999998</v>
      </c>
      <c r="V3343" t="s">
        <v>15172</v>
      </c>
      <c r="W3343" t="s">
        <v>15172</v>
      </c>
      <c r="X3343" t="s">
        <v>13242</v>
      </c>
      <c r="Y3343" s="102">
        <v>45993.385736689816</v>
      </c>
    </row>
    <row r="3344" spans="1:25" x14ac:dyDescent="0.25">
      <c r="A3344">
        <v>5146</v>
      </c>
      <c r="B3344" t="s">
        <v>9514</v>
      </c>
      <c r="C3344" t="s">
        <v>470</v>
      </c>
      <c r="D3344" t="s">
        <v>9513</v>
      </c>
      <c r="E3344" t="s">
        <v>1820</v>
      </c>
      <c r="F3344" t="s">
        <v>1786</v>
      </c>
      <c r="G3344" t="s">
        <v>9515</v>
      </c>
      <c r="H3344">
        <v>1954</v>
      </c>
      <c r="I3344" t="s">
        <v>15440</v>
      </c>
      <c r="J3344" t="s">
        <v>48</v>
      </c>
      <c r="K3344" t="s">
        <v>13254</v>
      </c>
      <c r="L3344">
        <v>2</v>
      </c>
      <c r="M3344">
        <v>2</v>
      </c>
      <c r="N3344" t="s">
        <v>59</v>
      </c>
      <c r="O3344" t="s">
        <v>50</v>
      </c>
      <c r="P3344">
        <v>4</v>
      </c>
      <c r="Q3344" t="s">
        <v>165</v>
      </c>
      <c r="R3344" t="s">
        <v>479</v>
      </c>
      <c r="S3344" t="s">
        <v>13331</v>
      </c>
      <c r="T3344">
        <v>0.8865002016195298</v>
      </c>
      <c r="U3344">
        <v>311.2</v>
      </c>
      <c r="V3344" t="s">
        <v>15172</v>
      </c>
      <c r="W3344" t="s">
        <v>15172</v>
      </c>
      <c r="X3344" t="s">
        <v>13242</v>
      </c>
      <c r="Y3344" s="102">
        <v>45993.385736689816</v>
      </c>
    </row>
    <row r="3345" spans="1:25" x14ac:dyDescent="0.25">
      <c r="A3345">
        <v>5147</v>
      </c>
      <c r="B3345" t="s">
        <v>9516</v>
      </c>
      <c r="C3345" t="s">
        <v>1926</v>
      </c>
      <c r="D3345" t="s">
        <v>9513</v>
      </c>
      <c r="E3345" t="s">
        <v>1820</v>
      </c>
      <c r="F3345" t="s">
        <v>1786</v>
      </c>
      <c r="G3345" t="s">
        <v>3402</v>
      </c>
      <c r="H3345">
        <v>2007</v>
      </c>
      <c r="I3345" t="s">
        <v>15441</v>
      </c>
      <c r="J3345" t="s">
        <v>48</v>
      </c>
      <c r="K3345" t="s">
        <v>13251</v>
      </c>
      <c r="L3345">
        <v>0</v>
      </c>
      <c r="M3345">
        <v>3</v>
      </c>
      <c r="N3345" t="s">
        <v>49</v>
      </c>
      <c r="O3345" t="s">
        <v>50</v>
      </c>
      <c r="P3345">
        <v>0</v>
      </c>
      <c r="Q3345" t="s">
        <v>51</v>
      </c>
      <c r="R3345" t="s">
        <v>51</v>
      </c>
      <c r="S3345" t="s">
        <v>13331</v>
      </c>
      <c r="T3345">
        <v>2.2591832359837869</v>
      </c>
      <c r="U3345">
        <v>325.2</v>
      </c>
      <c r="V3345" t="s">
        <v>15172</v>
      </c>
      <c r="W3345" t="s">
        <v>15172</v>
      </c>
      <c r="X3345" t="s">
        <v>13243</v>
      </c>
      <c r="Y3345" s="102">
        <v>45993.385736689816</v>
      </c>
    </row>
    <row r="3346" spans="1:25" x14ac:dyDescent="0.25">
      <c r="A3346">
        <v>5148</v>
      </c>
      <c r="B3346" t="s">
        <v>9517</v>
      </c>
      <c r="C3346" t="s">
        <v>15697</v>
      </c>
      <c r="D3346" t="s">
        <v>9513</v>
      </c>
      <c r="E3346" t="s">
        <v>1820</v>
      </c>
      <c r="F3346" t="s">
        <v>1786</v>
      </c>
      <c r="G3346" t="s">
        <v>9518</v>
      </c>
      <c r="H3346">
        <v>1974</v>
      </c>
      <c r="I3346" t="s">
        <v>15441</v>
      </c>
      <c r="J3346" t="s">
        <v>48</v>
      </c>
      <c r="K3346" t="s">
        <v>13251</v>
      </c>
      <c r="L3346">
        <v>0</v>
      </c>
      <c r="M3346">
        <v>4</v>
      </c>
      <c r="N3346" t="s">
        <v>73</v>
      </c>
      <c r="O3346" t="s">
        <v>50</v>
      </c>
      <c r="P3346">
        <v>0</v>
      </c>
      <c r="Q3346" t="s">
        <v>51</v>
      </c>
      <c r="R3346" t="s">
        <v>51</v>
      </c>
      <c r="S3346" t="s">
        <v>13331</v>
      </c>
      <c r="T3346">
        <v>6.3273859504980763</v>
      </c>
      <c r="U3346">
        <v>270.2</v>
      </c>
      <c r="V3346" t="s">
        <v>15172</v>
      </c>
      <c r="W3346" t="s">
        <v>15172</v>
      </c>
      <c r="X3346" t="s">
        <v>13242</v>
      </c>
      <c r="Y3346" s="102">
        <v>45993.385736689816</v>
      </c>
    </row>
    <row r="3347" spans="1:25" x14ac:dyDescent="0.25">
      <c r="A3347">
        <v>5151</v>
      </c>
      <c r="B3347" t="s">
        <v>9521</v>
      </c>
      <c r="C3347" t="s">
        <v>1953</v>
      </c>
      <c r="D3347" t="s">
        <v>9519</v>
      </c>
      <c r="E3347" t="s">
        <v>1820</v>
      </c>
      <c r="F3347" t="s">
        <v>1786</v>
      </c>
      <c r="G3347" t="s">
        <v>9522</v>
      </c>
      <c r="H3347">
        <v>1999</v>
      </c>
      <c r="I3347" t="s">
        <v>15440</v>
      </c>
      <c r="J3347" t="s">
        <v>51</v>
      </c>
      <c r="K3347" t="s">
        <v>15442</v>
      </c>
      <c r="L3347">
        <v>0</v>
      </c>
      <c r="M3347">
        <v>2</v>
      </c>
      <c r="N3347" t="s">
        <v>165</v>
      </c>
      <c r="O3347" t="s">
        <v>116</v>
      </c>
      <c r="P3347">
        <v>0</v>
      </c>
      <c r="Q3347" t="s">
        <v>51</v>
      </c>
      <c r="R3347" t="s">
        <v>51</v>
      </c>
      <c r="S3347" t="s">
        <v>14790</v>
      </c>
      <c r="T3347">
        <v>9.6414532226829763</v>
      </c>
      <c r="U3347">
        <v>22.4</v>
      </c>
      <c r="V3347" t="s">
        <v>15172</v>
      </c>
      <c r="W3347" t="s">
        <v>15172</v>
      </c>
      <c r="X3347" t="s">
        <v>13243</v>
      </c>
      <c r="Y3347" s="102">
        <v>45993.385736689816</v>
      </c>
    </row>
    <row r="3348" spans="1:25" x14ac:dyDescent="0.25">
      <c r="A3348">
        <v>5152</v>
      </c>
      <c r="B3348" t="s">
        <v>9523</v>
      </c>
      <c r="C3348" t="s">
        <v>2014</v>
      </c>
      <c r="D3348" t="s">
        <v>9519</v>
      </c>
      <c r="E3348" t="s">
        <v>1820</v>
      </c>
      <c r="F3348" t="s">
        <v>1786</v>
      </c>
      <c r="G3348" t="s">
        <v>9524</v>
      </c>
      <c r="H3348">
        <v>1973</v>
      </c>
      <c r="I3348" t="s">
        <v>15440</v>
      </c>
      <c r="J3348" t="s">
        <v>48</v>
      </c>
      <c r="K3348" t="s">
        <v>13251</v>
      </c>
      <c r="L3348">
        <v>0</v>
      </c>
      <c r="M3348">
        <v>5</v>
      </c>
      <c r="N3348" t="s">
        <v>49</v>
      </c>
      <c r="O3348" t="s">
        <v>50</v>
      </c>
      <c r="P3348">
        <v>0</v>
      </c>
      <c r="Q3348" t="s">
        <v>51</v>
      </c>
      <c r="R3348" t="s">
        <v>51</v>
      </c>
      <c r="S3348" t="s">
        <v>14790</v>
      </c>
      <c r="T3348">
        <v>31.625693319628713</v>
      </c>
      <c r="U3348">
        <v>622</v>
      </c>
      <c r="V3348" t="s">
        <v>15172</v>
      </c>
      <c r="W3348" t="s">
        <v>15172</v>
      </c>
      <c r="X3348" t="s">
        <v>13243</v>
      </c>
      <c r="Y3348" s="102">
        <v>45993.385736689816</v>
      </c>
    </row>
    <row r="3349" spans="1:25" x14ac:dyDescent="0.25">
      <c r="A3349">
        <v>5153</v>
      </c>
      <c r="B3349" t="s">
        <v>9525</v>
      </c>
      <c r="C3349" t="s">
        <v>2028</v>
      </c>
      <c r="D3349" t="s">
        <v>9519</v>
      </c>
      <c r="E3349" t="s">
        <v>1820</v>
      </c>
      <c r="F3349" t="s">
        <v>3729</v>
      </c>
      <c r="G3349" t="s">
        <v>9526</v>
      </c>
      <c r="H3349">
        <v>1971</v>
      </c>
      <c r="I3349" t="s">
        <v>15440</v>
      </c>
      <c r="J3349" t="s">
        <v>48</v>
      </c>
      <c r="K3349" t="s">
        <v>13251</v>
      </c>
      <c r="L3349">
        <v>0</v>
      </c>
      <c r="M3349">
        <v>3</v>
      </c>
      <c r="N3349" t="s">
        <v>49</v>
      </c>
      <c r="O3349" t="s">
        <v>50</v>
      </c>
      <c r="P3349">
        <v>0</v>
      </c>
      <c r="Q3349" t="s">
        <v>51</v>
      </c>
      <c r="R3349" t="s">
        <v>51</v>
      </c>
      <c r="S3349" t="s">
        <v>14790</v>
      </c>
      <c r="T3349">
        <v>58.355938778072293</v>
      </c>
      <c r="U3349">
        <v>187</v>
      </c>
      <c r="V3349" t="s">
        <v>15172</v>
      </c>
      <c r="W3349" t="s">
        <v>15172</v>
      </c>
      <c r="X3349" t="s">
        <v>13243</v>
      </c>
      <c r="Y3349" s="102">
        <v>45993.385736689816</v>
      </c>
    </row>
    <row r="3350" spans="1:25" x14ac:dyDescent="0.25">
      <c r="A3350">
        <v>5154</v>
      </c>
      <c r="B3350" t="s">
        <v>9527</v>
      </c>
      <c r="C3350" t="s">
        <v>1819</v>
      </c>
      <c r="D3350" t="s">
        <v>9519</v>
      </c>
      <c r="E3350" t="s">
        <v>1820</v>
      </c>
      <c r="F3350" t="s">
        <v>3729</v>
      </c>
      <c r="G3350" t="s">
        <v>9528</v>
      </c>
      <c r="H3350">
        <v>1932</v>
      </c>
      <c r="I3350" t="s">
        <v>15489</v>
      </c>
      <c r="J3350" t="s">
        <v>928</v>
      </c>
      <c r="K3350" t="s">
        <v>13254</v>
      </c>
      <c r="L3350">
        <v>8</v>
      </c>
      <c r="M3350">
        <v>3</v>
      </c>
      <c r="N3350" t="s">
        <v>928</v>
      </c>
      <c r="O3350" t="s">
        <v>50</v>
      </c>
      <c r="P3350">
        <v>0</v>
      </c>
      <c r="Q3350" t="s">
        <v>51</v>
      </c>
      <c r="R3350" t="s">
        <v>51</v>
      </c>
      <c r="S3350" t="s">
        <v>14790</v>
      </c>
      <c r="T3350">
        <v>61.166519147091549</v>
      </c>
      <c r="U3350">
        <v>58.5</v>
      </c>
      <c r="V3350" t="s">
        <v>15172</v>
      </c>
      <c r="W3350" t="s">
        <v>15172</v>
      </c>
      <c r="X3350" t="s">
        <v>13243</v>
      </c>
      <c r="Y3350" s="102">
        <v>45993.385736689816</v>
      </c>
    </row>
    <row r="3351" spans="1:25" x14ac:dyDescent="0.25">
      <c r="A3351">
        <v>5155</v>
      </c>
      <c r="B3351" t="s">
        <v>9529</v>
      </c>
      <c r="C3351" t="s">
        <v>9530</v>
      </c>
      <c r="D3351" t="s">
        <v>9519</v>
      </c>
      <c r="E3351" t="s">
        <v>1820</v>
      </c>
      <c r="F3351" t="s">
        <v>3729</v>
      </c>
      <c r="G3351" t="s">
        <v>9531</v>
      </c>
      <c r="H3351">
        <v>1971</v>
      </c>
      <c r="I3351" t="s">
        <v>15440</v>
      </c>
      <c r="J3351" t="s">
        <v>48</v>
      </c>
      <c r="K3351" t="s">
        <v>13251</v>
      </c>
      <c r="L3351">
        <v>0</v>
      </c>
      <c r="M3351">
        <v>2</v>
      </c>
      <c r="N3351" t="s">
        <v>49</v>
      </c>
      <c r="O3351" t="s">
        <v>50</v>
      </c>
      <c r="P3351">
        <v>0</v>
      </c>
      <c r="Q3351" t="s">
        <v>51</v>
      </c>
      <c r="R3351" t="s">
        <v>51</v>
      </c>
      <c r="S3351" t="s">
        <v>14790</v>
      </c>
      <c r="T3351">
        <v>67.504714371231159</v>
      </c>
      <c r="U3351">
        <v>142.6</v>
      </c>
      <c r="V3351" t="s">
        <v>15172</v>
      </c>
      <c r="W3351" t="s">
        <v>15172</v>
      </c>
      <c r="X3351" t="s">
        <v>13243</v>
      </c>
      <c r="Y3351" s="102">
        <v>45993.385736689816</v>
      </c>
    </row>
    <row r="3352" spans="1:25" x14ac:dyDescent="0.25">
      <c r="A3352">
        <v>5156</v>
      </c>
      <c r="B3352" t="s">
        <v>9532</v>
      </c>
      <c r="C3352" t="s">
        <v>9530</v>
      </c>
      <c r="D3352" t="s">
        <v>9519</v>
      </c>
      <c r="E3352" t="s">
        <v>1820</v>
      </c>
      <c r="F3352" t="s">
        <v>3729</v>
      </c>
      <c r="G3352" t="s">
        <v>9533</v>
      </c>
      <c r="H3352">
        <v>1998</v>
      </c>
      <c r="I3352" t="s">
        <v>15440</v>
      </c>
      <c r="J3352" t="s">
        <v>48</v>
      </c>
      <c r="K3352" t="s">
        <v>13251</v>
      </c>
      <c r="L3352">
        <v>0</v>
      </c>
      <c r="M3352">
        <v>3</v>
      </c>
      <c r="N3352" t="s">
        <v>49</v>
      </c>
      <c r="O3352" t="s">
        <v>50</v>
      </c>
      <c r="P3352">
        <v>0</v>
      </c>
      <c r="Q3352" t="s">
        <v>51</v>
      </c>
      <c r="R3352" t="s">
        <v>51</v>
      </c>
      <c r="S3352" t="s">
        <v>14790</v>
      </c>
      <c r="T3352">
        <v>70.333312861687148</v>
      </c>
      <c r="U3352">
        <v>121.2</v>
      </c>
      <c r="V3352" t="s">
        <v>15172</v>
      </c>
      <c r="W3352" t="s">
        <v>15172</v>
      </c>
      <c r="X3352" t="s">
        <v>13243</v>
      </c>
      <c r="Y3352" s="102">
        <v>45993.385736689816</v>
      </c>
    </row>
    <row r="3353" spans="1:25" x14ac:dyDescent="0.25">
      <c r="A3353">
        <v>5160</v>
      </c>
      <c r="B3353" t="s">
        <v>9534</v>
      </c>
      <c r="C3353" t="s">
        <v>657</v>
      </c>
      <c r="D3353" t="s">
        <v>9519</v>
      </c>
      <c r="E3353" t="s">
        <v>1820</v>
      </c>
      <c r="F3353" t="s">
        <v>3729</v>
      </c>
      <c r="G3353" t="s">
        <v>9535</v>
      </c>
      <c r="H3353">
        <v>1998</v>
      </c>
      <c r="I3353" t="s">
        <v>15441</v>
      </c>
      <c r="J3353" t="s">
        <v>48</v>
      </c>
      <c r="K3353" t="s">
        <v>13251</v>
      </c>
      <c r="L3353">
        <v>0</v>
      </c>
      <c r="M3353">
        <v>3</v>
      </c>
      <c r="N3353" t="s">
        <v>64</v>
      </c>
      <c r="O3353" t="s">
        <v>65</v>
      </c>
      <c r="P3353">
        <v>0</v>
      </c>
      <c r="Q3353" t="s">
        <v>51</v>
      </c>
      <c r="R3353" t="s">
        <v>51</v>
      </c>
      <c r="S3353" t="s">
        <v>14790</v>
      </c>
      <c r="T3353">
        <v>76.966969015639066</v>
      </c>
      <c r="U3353">
        <v>79.099999999999994</v>
      </c>
      <c r="V3353" t="s">
        <v>15172</v>
      </c>
      <c r="W3353" t="s">
        <v>15172</v>
      </c>
      <c r="X3353" t="s">
        <v>13243</v>
      </c>
      <c r="Y3353" s="102">
        <v>45993.385736689816</v>
      </c>
    </row>
    <row r="3354" spans="1:25" x14ac:dyDescent="0.25">
      <c r="A3354">
        <v>5162</v>
      </c>
      <c r="B3354" t="s">
        <v>9536</v>
      </c>
      <c r="C3354" t="s">
        <v>172</v>
      </c>
      <c r="D3354" t="s">
        <v>9519</v>
      </c>
      <c r="E3354" t="s">
        <v>1820</v>
      </c>
      <c r="F3354" t="s">
        <v>3729</v>
      </c>
      <c r="G3354" t="s">
        <v>9537</v>
      </c>
      <c r="H3354">
        <v>1998</v>
      </c>
      <c r="I3354" t="s">
        <v>15441</v>
      </c>
      <c r="J3354" t="s">
        <v>48</v>
      </c>
      <c r="K3354" t="s">
        <v>13251</v>
      </c>
      <c r="L3354">
        <v>0</v>
      </c>
      <c r="M3354">
        <v>3</v>
      </c>
      <c r="N3354" t="s">
        <v>64</v>
      </c>
      <c r="O3354" t="s">
        <v>65</v>
      </c>
      <c r="P3354">
        <v>0</v>
      </c>
      <c r="Q3354" t="s">
        <v>51</v>
      </c>
      <c r="R3354" t="s">
        <v>51</v>
      </c>
      <c r="S3354" t="s">
        <v>14790</v>
      </c>
      <c r="T3354">
        <v>82.01453322516349</v>
      </c>
      <c r="U3354">
        <v>64.099999999999994</v>
      </c>
      <c r="V3354" t="s">
        <v>15172</v>
      </c>
      <c r="W3354" t="s">
        <v>15172</v>
      </c>
      <c r="X3354" t="s">
        <v>13243</v>
      </c>
      <c r="Y3354" s="102">
        <v>45993.385736689816</v>
      </c>
    </row>
    <row r="3355" spans="1:25" x14ac:dyDescent="0.25">
      <c r="A3355">
        <v>5163</v>
      </c>
      <c r="B3355" t="s">
        <v>9538</v>
      </c>
      <c r="C3355" t="s">
        <v>470</v>
      </c>
      <c r="D3355" t="s">
        <v>9519</v>
      </c>
      <c r="E3355" t="s">
        <v>1820</v>
      </c>
      <c r="F3355" t="s">
        <v>3729</v>
      </c>
      <c r="G3355" t="s">
        <v>9539</v>
      </c>
      <c r="H3355">
        <v>1968</v>
      </c>
      <c r="I3355" t="s">
        <v>15440</v>
      </c>
      <c r="J3355" t="s">
        <v>48</v>
      </c>
      <c r="K3355" t="s">
        <v>13251</v>
      </c>
      <c r="L3355">
        <v>0</v>
      </c>
      <c r="M3355">
        <v>3</v>
      </c>
      <c r="N3355" t="s">
        <v>49</v>
      </c>
      <c r="O3355" t="s">
        <v>50</v>
      </c>
      <c r="P3355">
        <v>0</v>
      </c>
      <c r="Q3355" t="s">
        <v>51</v>
      </c>
      <c r="R3355" t="s">
        <v>51</v>
      </c>
      <c r="S3355" t="s">
        <v>14790</v>
      </c>
      <c r="T3355">
        <v>85.290334645644407</v>
      </c>
      <c r="U3355">
        <v>214.1</v>
      </c>
      <c r="V3355" t="s">
        <v>15172</v>
      </c>
      <c r="W3355" t="s">
        <v>15172</v>
      </c>
      <c r="X3355" t="s">
        <v>13243</v>
      </c>
      <c r="Y3355" s="102">
        <v>45993.385736689816</v>
      </c>
    </row>
    <row r="3356" spans="1:25" x14ac:dyDescent="0.25">
      <c r="A3356">
        <v>5164</v>
      </c>
      <c r="B3356" t="s">
        <v>9540</v>
      </c>
      <c r="C3356" t="s">
        <v>9541</v>
      </c>
      <c r="D3356" t="s">
        <v>9542</v>
      </c>
      <c r="E3356" t="s">
        <v>399</v>
      </c>
      <c r="F3356" t="s">
        <v>487</v>
      </c>
      <c r="G3356" t="s">
        <v>9543</v>
      </c>
      <c r="H3356">
        <v>1960</v>
      </c>
      <c r="I3356" t="s">
        <v>15440</v>
      </c>
      <c r="J3356" t="s">
        <v>48</v>
      </c>
      <c r="K3356" t="s">
        <v>13279</v>
      </c>
      <c r="L3356">
        <v>1</v>
      </c>
      <c r="M3356">
        <v>4</v>
      </c>
      <c r="N3356" t="s">
        <v>59</v>
      </c>
      <c r="O3356" t="s">
        <v>50</v>
      </c>
      <c r="P3356">
        <v>0</v>
      </c>
      <c r="Q3356" t="s">
        <v>51</v>
      </c>
      <c r="R3356" t="s">
        <v>51</v>
      </c>
      <c r="S3356" t="s">
        <v>14791</v>
      </c>
      <c r="T3356">
        <v>0</v>
      </c>
      <c r="U3356">
        <v>222</v>
      </c>
      <c r="V3356" t="s">
        <v>15172</v>
      </c>
      <c r="W3356" t="s">
        <v>15172</v>
      </c>
      <c r="X3356" t="s">
        <v>13242</v>
      </c>
      <c r="Y3356" s="102">
        <v>45993.385736689816</v>
      </c>
    </row>
    <row r="3357" spans="1:25" x14ac:dyDescent="0.25">
      <c r="A3357">
        <v>5165</v>
      </c>
      <c r="B3357" t="s">
        <v>9544</v>
      </c>
      <c r="C3357" t="s">
        <v>470</v>
      </c>
      <c r="D3357" t="s">
        <v>9542</v>
      </c>
      <c r="E3357" t="s">
        <v>399</v>
      </c>
      <c r="F3357" t="s">
        <v>487</v>
      </c>
      <c r="G3357" t="s">
        <v>9543</v>
      </c>
      <c r="H3357">
        <v>2002</v>
      </c>
      <c r="I3357" t="s">
        <v>15440</v>
      </c>
      <c r="J3357" t="s">
        <v>48</v>
      </c>
      <c r="K3357" t="s">
        <v>13251</v>
      </c>
      <c r="L3357">
        <v>0</v>
      </c>
      <c r="M3357">
        <v>3</v>
      </c>
      <c r="N3357" t="s">
        <v>49</v>
      </c>
      <c r="O3357" t="s">
        <v>50</v>
      </c>
      <c r="P3357">
        <v>0</v>
      </c>
      <c r="Q3357" t="s">
        <v>51</v>
      </c>
      <c r="R3357" t="s">
        <v>51</v>
      </c>
      <c r="S3357" t="s">
        <v>14791</v>
      </c>
      <c r="T3357">
        <v>0.24670487930921792</v>
      </c>
      <c r="U3357">
        <v>230</v>
      </c>
      <c r="V3357" t="s">
        <v>15172</v>
      </c>
      <c r="W3357" t="s">
        <v>15172</v>
      </c>
      <c r="X3357" t="s">
        <v>13242</v>
      </c>
      <c r="Y3357" s="102">
        <v>45993.385736689816</v>
      </c>
    </row>
    <row r="3358" spans="1:25" x14ac:dyDescent="0.25">
      <c r="A3358">
        <v>5166</v>
      </c>
      <c r="B3358" t="s">
        <v>9545</v>
      </c>
      <c r="C3358" t="s">
        <v>9546</v>
      </c>
      <c r="D3358" t="s">
        <v>9542</v>
      </c>
      <c r="E3358" t="s">
        <v>399</v>
      </c>
      <c r="F3358" t="s">
        <v>487</v>
      </c>
      <c r="G3358" t="s">
        <v>9543</v>
      </c>
      <c r="H3358">
        <v>2002</v>
      </c>
      <c r="I3358" t="s">
        <v>15441</v>
      </c>
      <c r="J3358" t="s">
        <v>48</v>
      </c>
      <c r="K3358" t="s">
        <v>13251</v>
      </c>
      <c r="L3358">
        <v>0</v>
      </c>
      <c r="M3358">
        <v>3</v>
      </c>
      <c r="N3358" t="s">
        <v>49</v>
      </c>
      <c r="O3358" t="s">
        <v>50</v>
      </c>
      <c r="P3358">
        <v>0</v>
      </c>
      <c r="Q3358" t="s">
        <v>51</v>
      </c>
      <c r="R3358" t="s">
        <v>51</v>
      </c>
      <c r="S3358" t="s">
        <v>14791</v>
      </c>
      <c r="T3358">
        <v>0.41981699950484147</v>
      </c>
      <c r="U3358">
        <v>165.9</v>
      </c>
      <c r="V3358" t="s">
        <v>15172</v>
      </c>
      <c r="W3358" t="s">
        <v>15172</v>
      </c>
      <c r="X3358" t="s">
        <v>13242</v>
      </c>
      <c r="Y3358" s="102">
        <v>45993.385736689816</v>
      </c>
    </row>
    <row r="3359" spans="1:25" x14ac:dyDescent="0.25">
      <c r="A3359">
        <v>5167</v>
      </c>
      <c r="B3359" t="s">
        <v>9547</v>
      </c>
      <c r="C3359" t="s">
        <v>9548</v>
      </c>
      <c r="D3359" t="s">
        <v>9542</v>
      </c>
      <c r="E3359" t="s">
        <v>399</v>
      </c>
      <c r="F3359" t="s">
        <v>487</v>
      </c>
      <c r="G3359" t="s">
        <v>9543</v>
      </c>
      <c r="H3359">
        <v>2001</v>
      </c>
      <c r="I3359" t="s">
        <v>15440</v>
      </c>
      <c r="J3359" t="s">
        <v>51</v>
      </c>
      <c r="K3359" t="s">
        <v>15442</v>
      </c>
      <c r="L3359">
        <v>0</v>
      </c>
      <c r="M3359">
        <v>1</v>
      </c>
      <c r="N3359" t="s">
        <v>165</v>
      </c>
      <c r="O3359" t="s">
        <v>116</v>
      </c>
      <c r="P3359">
        <v>0</v>
      </c>
      <c r="Q3359" t="s">
        <v>51</v>
      </c>
      <c r="R3359" t="s">
        <v>51</v>
      </c>
      <c r="S3359" t="s">
        <v>14791</v>
      </c>
      <c r="T3359">
        <v>0.96269358357635793</v>
      </c>
      <c r="U3359">
        <v>11.8</v>
      </c>
      <c r="V3359" t="s">
        <v>15172</v>
      </c>
      <c r="W3359" t="s">
        <v>15172</v>
      </c>
      <c r="X3359" t="s">
        <v>13242</v>
      </c>
      <c r="Y3359" s="102">
        <v>45993.385736689816</v>
      </c>
    </row>
    <row r="3360" spans="1:25" x14ac:dyDescent="0.25">
      <c r="A3360">
        <v>5168</v>
      </c>
      <c r="B3360" t="s">
        <v>9549</v>
      </c>
      <c r="C3360" t="s">
        <v>9550</v>
      </c>
      <c r="D3360" t="s">
        <v>9542</v>
      </c>
      <c r="E3360" t="s">
        <v>399</v>
      </c>
      <c r="F3360" t="s">
        <v>487</v>
      </c>
      <c r="G3360" t="s">
        <v>9551</v>
      </c>
      <c r="H3360">
        <v>1940</v>
      </c>
      <c r="I3360" t="s">
        <v>15489</v>
      </c>
      <c r="J3360" t="s">
        <v>928</v>
      </c>
      <c r="K3360" t="s">
        <v>13254</v>
      </c>
      <c r="L3360">
        <v>9</v>
      </c>
      <c r="M3360">
        <v>1</v>
      </c>
      <c r="N3360" t="s">
        <v>928</v>
      </c>
      <c r="O3360" t="s">
        <v>50</v>
      </c>
      <c r="P3360">
        <v>0</v>
      </c>
      <c r="Q3360" t="s">
        <v>51</v>
      </c>
      <c r="R3360" t="s">
        <v>51</v>
      </c>
      <c r="S3360" t="s">
        <v>14791</v>
      </c>
      <c r="T3360">
        <v>8.0533741812751387</v>
      </c>
      <c r="U3360">
        <v>21</v>
      </c>
      <c r="V3360" t="s">
        <v>15172</v>
      </c>
      <c r="W3360" t="s">
        <v>15172</v>
      </c>
      <c r="X3360" t="s">
        <v>13243</v>
      </c>
      <c r="Y3360" s="102">
        <v>45993.385736689816</v>
      </c>
    </row>
    <row r="3361" spans="1:25" x14ac:dyDescent="0.25">
      <c r="A3361">
        <v>5169</v>
      </c>
      <c r="B3361" t="s">
        <v>9552</v>
      </c>
      <c r="C3361" t="s">
        <v>9553</v>
      </c>
      <c r="D3361" t="s">
        <v>9542</v>
      </c>
      <c r="E3361" t="s">
        <v>399</v>
      </c>
      <c r="F3361" t="s">
        <v>487</v>
      </c>
      <c r="G3361" t="s">
        <v>9551</v>
      </c>
      <c r="H3361">
        <v>1940</v>
      </c>
      <c r="I3361" t="s">
        <v>15489</v>
      </c>
      <c r="J3361" t="s">
        <v>928</v>
      </c>
      <c r="K3361" t="s">
        <v>13254</v>
      </c>
      <c r="L3361">
        <v>7</v>
      </c>
      <c r="M3361">
        <v>4</v>
      </c>
      <c r="N3361" t="s">
        <v>928</v>
      </c>
      <c r="O3361" t="s">
        <v>50</v>
      </c>
      <c r="P3361">
        <v>0</v>
      </c>
      <c r="Q3361" t="s">
        <v>51</v>
      </c>
      <c r="R3361" t="s">
        <v>51</v>
      </c>
      <c r="S3361" t="s">
        <v>14791</v>
      </c>
      <c r="T3361">
        <v>8.5566329999999997</v>
      </c>
      <c r="U3361">
        <v>76</v>
      </c>
      <c r="V3361" t="s">
        <v>15172</v>
      </c>
      <c r="W3361" t="s">
        <v>15172</v>
      </c>
      <c r="X3361" t="s">
        <v>13243</v>
      </c>
      <c r="Y3361" s="102">
        <v>45993.385736689816</v>
      </c>
    </row>
    <row r="3362" spans="1:25" x14ac:dyDescent="0.25">
      <c r="A3362">
        <v>5170</v>
      </c>
      <c r="B3362" t="s">
        <v>9554</v>
      </c>
      <c r="C3362" t="s">
        <v>9553</v>
      </c>
      <c r="D3362" t="s">
        <v>9542</v>
      </c>
      <c r="E3362" t="s">
        <v>399</v>
      </c>
      <c r="F3362" t="s">
        <v>487</v>
      </c>
      <c r="G3362" t="s">
        <v>9555</v>
      </c>
      <c r="H3362">
        <v>1940</v>
      </c>
      <c r="I3362" t="s">
        <v>15489</v>
      </c>
      <c r="J3362" t="s">
        <v>928</v>
      </c>
      <c r="K3362" t="s">
        <v>13254</v>
      </c>
      <c r="L3362">
        <v>7</v>
      </c>
      <c r="M3362">
        <v>4</v>
      </c>
      <c r="N3362" t="s">
        <v>928</v>
      </c>
      <c r="O3362" t="s">
        <v>50</v>
      </c>
      <c r="P3362">
        <v>0</v>
      </c>
      <c r="Q3362" t="s">
        <v>51</v>
      </c>
      <c r="R3362" t="s">
        <v>51</v>
      </c>
      <c r="S3362" t="s">
        <v>14791</v>
      </c>
      <c r="T3362">
        <v>10.637120935112753</v>
      </c>
      <c r="U3362">
        <v>76</v>
      </c>
      <c r="V3362" t="s">
        <v>15172</v>
      </c>
      <c r="W3362" t="s">
        <v>15172</v>
      </c>
      <c r="X3362" t="s">
        <v>13243</v>
      </c>
      <c r="Y3362" s="102">
        <v>45993.385736689816</v>
      </c>
    </row>
    <row r="3363" spans="1:25" x14ac:dyDescent="0.25">
      <c r="A3363">
        <v>5171</v>
      </c>
      <c r="B3363" t="s">
        <v>9556</v>
      </c>
      <c r="C3363" t="s">
        <v>9557</v>
      </c>
      <c r="D3363" t="s">
        <v>9542</v>
      </c>
      <c r="E3363" t="s">
        <v>399</v>
      </c>
      <c r="F3363" t="s">
        <v>487</v>
      </c>
      <c r="G3363" t="s">
        <v>9558</v>
      </c>
      <c r="H3363">
        <v>1940</v>
      </c>
      <c r="I3363" t="s">
        <v>15489</v>
      </c>
      <c r="J3363" t="s">
        <v>928</v>
      </c>
      <c r="K3363" t="s">
        <v>13254</v>
      </c>
      <c r="L3363">
        <v>6</v>
      </c>
      <c r="M3363">
        <v>1</v>
      </c>
      <c r="N3363" t="s">
        <v>928</v>
      </c>
      <c r="O3363" t="s">
        <v>50</v>
      </c>
      <c r="P3363">
        <v>0</v>
      </c>
      <c r="Q3363" t="s">
        <v>51</v>
      </c>
      <c r="R3363" t="s">
        <v>51</v>
      </c>
      <c r="S3363" t="s">
        <v>14791</v>
      </c>
      <c r="T3363">
        <v>14.080276461687287</v>
      </c>
      <c r="U3363">
        <v>25</v>
      </c>
      <c r="V3363" t="s">
        <v>15172</v>
      </c>
      <c r="W3363" t="s">
        <v>15172</v>
      </c>
      <c r="X3363" t="s">
        <v>13243</v>
      </c>
      <c r="Y3363" s="102">
        <v>45993.385736689816</v>
      </c>
    </row>
    <row r="3364" spans="1:25" x14ac:dyDescent="0.25">
      <c r="A3364">
        <v>5172</v>
      </c>
      <c r="B3364" t="s">
        <v>9559</v>
      </c>
      <c r="C3364" t="s">
        <v>167</v>
      </c>
      <c r="D3364" t="s">
        <v>9542</v>
      </c>
      <c r="E3364" t="s">
        <v>399</v>
      </c>
      <c r="F3364" t="s">
        <v>487</v>
      </c>
      <c r="G3364" t="s">
        <v>9560</v>
      </c>
      <c r="H3364">
        <v>1940</v>
      </c>
      <c r="I3364" t="s">
        <v>15450</v>
      </c>
      <c r="J3364" t="s">
        <v>928</v>
      </c>
      <c r="K3364" t="s">
        <v>13254</v>
      </c>
      <c r="L3364">
        <v>5</v>
      </c>
      <c r="M3364">
        <v>1</v>
      </c>
      <c r="N3364" t="s">
        <v>928</v>
      </c>
      <c r="O3364" t="s">
        <v>50</v>
      </c>
      <c r="P3364">
        <v>0</v>
      </c>
      <c r="Q3364" t="s">
        <v>51</v>
      </c>
      <c r="R3364" t="s">
        <v>51</v>
      </c>
      <c r="S3364" t="s">
        <v>14791</v>
      </c>
      <c r="T3364">
        <v>14.980446391208321</v>
      </c>
      <c r="U3364">
        <v>12</v>
      </c>
      <c r="V3364" t="s">
        <v>15172</v>
      </c>
      <c r="W3364" t="s">
        <v>15172</v>
      </c>
      <c r="X3364" t="s">
        <v>13243</v>
      </c>
      <c r="Y3364" s="102">
        <v>45993.385736689816</v>
      </c>
    </row>
    <row r="3365" spans="1:25" x14ac:dyDescent="0.25">
      <c r="A3365">
        <v>5173</v>
      </c>
      <c r="B3365" t="s">
        <v>9561</v>
      </c>
      <c r="C3365" t="s">
        <v>9562</v>
      </c>
      <c r="D3365" t="s">
        <v>9542</v>
      </c>
      <c r="E3365" t="s">
        <v>399</v>
      </c>
      <c r="F3365" t="s">
        <v>487</v>
      </c>
      <c r="G3365" t="s">
        <v>3046</v>
      </c>
      <c r="H3365">
        <v>1960</v>
      </c>
      <c r="I3365" t="s">
        <v>15440</v>
      </c>
      <c r="J3365" t="s">
        <v>48</v>
      </c>
      <c r="K3365" t="s">
        <v>13254</v>
      </c>
      <c r="L3365">
        <v>1.5</v>
      </c>
      <c r="M3365">
        <v>1</v>
      </c>
      <c r="N3365" t="s">
        <v>49</v>
      </c>
      <c r="O3365" t="s">
        <v>50</v>
      </c>
      <c r="P3365">
        <v>0</v>
      </c>
      <c r="Q3365" t="s">
        <v>51</v>
      </c>
      <c r="R3365" t="s">
        <v>51</v>
      </c>
      <c r="S3365" t="s">
        <v>14791</v>
      </c>
      <c r="T3365">
        <v>17.564027334143873</v>
      </c>
      <c r="U3365">
        <v>63</v>
      </c>
      <c r="V3365" t="s">
        <v>15172</v>
      </c>
      <c r="W3365" t="s">
        <v>15172</v>
      </c>
      <c r="X3365" t="s">
        <v>13243</v>
      </c>
      <c r="Y3365" s="102">
        <v>45993.385736689816</v>
      </c>
    </row>
    <row r="3366" spans="1:25" x14ac:dyDescent="0.25">
      <c r="A3366">
        <v>5174</v>
      </c>
      <c r="B3366" t="s">
        <v>9563</v>
      </c>
      <c r="C3366" t="s">
        <v>9562</v>
      </c>
      <c r="D3366" t="s">
        <v>9542</v>
      </c>
      <c r="E3366" t="s">
        <v>399</v>
      </c>
      <c r="F3366" t="s">
        <v>579</v>
      </c>
      <c r="G3366" t="s">
        <v>8088</v>
      </c>
      <c r="H3366">
        <v>1983</v>
      </c>
      <c r="I3366" t="s">
        <v>15440</v>
      </c>
      <c r="J3366" t="s">
        <v>48</v>
      </c>
      <c r="K3366" t="s">
        <v>13280</v>
      </c>
      <c r="L3366">
        <v>0.03</v>
      </c>
      <c r="M3366">
        <v>1</v>
      </c>
      <c r="N3366" t="s">
        <v>49</v>
      </c>
      <c r="O3366" t="s">
        <v>50</v>
      </c>
      <c r="P3366">
        <v>0</v>
      </c>
      <c r="Q3366" t="s">
        <v>51</v>
      </c>
      <c r="R3366" t="s">
        <v>51</v>
      </c>
      <c r="S3366" t="s">
        <v>14791</v>
      </c>
      <c r="T3366">
        <v>19.946181966981456</v>
      </c>
      <c r="U3366">
        <v>71</v>
      </c>
      <c r="V3366" t="s">
        <v>15172</v>
      </c>
      <c r="W3366" t="s">
        <v>15172</v>
      </c>
      <c r="X3366" t="s">
        <v>13243</v>
      </c>
      <c r="Y3366" s="102">
        <v>45993.385736689816</v>
      </c>
    </row>
    <row r="3367" spans="1:25" x14ac:dyDescent="0.25">
      <c r="A3367">
        <v>5175</v>
      </c>
      <c r="B3367" t="s">
        <v>9564</v>
      </c>
      <c r="C3367" t="s">
        <v>9565</v>
      </c>
      <c r="D3367" t="s">
        <v>9542</v>
      </c>
      <c r="E3367" t="s">
        <v>399</v>
      </c>
      <c r="F3367" t="s">
        <v>579</v>
      </c>
      <c r="G3367" t="s">
        <v>8028</v>
      </c>
      <c r="H3367">
        <v>1983</v>
      </c>
      <c r="I3367" t="s">
        <v>15440</v>
      </c>
      <c r="J3367" t="s">
        <v>48</v>
      </c>
      <c r="K3367" t="s">
        <v>13251</v>
      </c>
      <c r="L3367">
        <v>0</v>
      </c>
      <c r="M3367">
        <v>1</v>
      </c>
      <c r="N3367" t="s">
        <v>49</v>
      </c>
      <c r="O3367" t="s">
        <v>50</v>
      </c>
      <c r="P3367">
        <v>0</v>
      </c>
      <c r="Q3367" t="s">
        <v>51</v>
      </c>
      <c r="R3367" t="s">
        <v>51</v>
      </c>
      <c r="S3367" t="s">
        <v>14791</v>
      </c>
      <c r="T3367">
        <v>21.774452305532957</v>
      </c>
      <c r="U3367">
        <v>96</v>
      </c>
      <c r="V3367" t="s">
        <v>15172</v>
      </c>
      <c r="W3367" t="s">
        <v>15172</v>
      </c>
      <c r="X3367" t="s">
        <v>13243</v>
      </c>
      <c r="Y3367" s="102">
        <v>45993.385736689816</v>
      </c>
    </row>
    <row r="3368" spans="1:25" x14ac:dyDescent="0.25">
      <c r="A3368">
        <v>5176</v>
      </c>
      <c r="B3368" t="s">
        <v>9566</v>
      </c>
      <c r="C3368" t="s">
        <v>167</v>
      </c>
      <c r="D3368" t="s">
        <v>9542</v>
      </c>
      <c r="E3368" t="s">
        <v>399</v>
      </c>
      <c r="F3368" t="s">
        <v>579</v>
      </c>
      <c r="G3368" t="s">
        <v>9567</v>
      </c>
      <c r="H3368">
        <v>1940</v>
      </c>
      <c r="I3368" t="s">
        <v>15450</v>
      </c>
      <c r="J3368" t="s">
        <v>928</v>
      </c>
      <c r="K3368" t="s">
        <v>13254</v>
      </c>
      <c r="L3368">
        <v>6</v>
      </c>
      <c r="M3368">
        <v>1</v>
      </c>
      <c r="N3368" t="s">
        <v>928</v>
      </c>
      <c r="O3368" t="s">
        <v>50</v>
      </c>
      <c r="P3368">
        <v>0</v>
      </c>
      <c r="Q3368" t="s">
        <v>51</v>
      </c>
      <c r="R3368" t="s">
        <v>51</v>
      </c>
      <c r="S3368" t="s">
        <v>14791</v>
      </c>
      <c r="T3368">
        <v>33.474619470947978</v>
      </c>
      <c r="U3368">
        <v>12</v>
      </c>
      <c r="V3368" t="s">
        <v>15172</v>
      </c>
      <c r="W3368" t="s">
        <v>15172</v>
      </c>
      <c r="X3368" t="s">
        <v>13243</v>
      </c>
      <c r="Y3368" s="102">
        <v>45993.385736689816</v>
      </c>
    </row>
    <row r="3369" spans="1:25" x14ac:dyDescent="0.25">
      <c r="A3369">
        <v>5177</v>
      </c>
      <c r="B3369" t="s">
        <v>9568</v>
      </c>
      <c r="C3369" t="s">
        <v>167</v>
      </c>
      <c r="D3369" t="s">
        <v>9542</v>
      </c>
      <c r="E3369" t="s">
        <v>399</v>
      </c>
      <c r="F3369" t="s">
        <v>579</v>
      </c>
      <c r="G3369" t="s">
        <v>9569</v>
      </c>
      <c r="H3369">
        <v>1940</v>
      </c>
      <c r="I3369" t="s">
        <v>15450</v>
      </c>
      <c r="J3369" t="s">
        <v>928</v>
      </c>
      <c r="K3369" t="s">
        <v>13254</v>
      </c>
      <c r="L3369">
        <v>9</v>
      </c>
      <c r="M3369">
        <v>1</v>
      </c>
      <c r="N3369" t="s">
        <v>928</v>
      </c>
      <c r="O3369" t="s">
        <v>50</v>
      </c>
      <c r="P3369">
        <v>0</v>
      </c>
      <c r="Q3369" t="s">
        <v>51</v>
      </c>
      <c r="R3369" t="s">
        <v>51</v>
      </c>
      <c r="S3369" t="s">
        <v>14791</v>
      </c>
      <c r="T3369">
        <v>35.854793056151173</v>
      </c>
      <c r="U3369">
        <v>12</v>
      </c>
      <c r="V3369" t="s">
        <v>15172</v>
      </c>
      <c r="W3369" t="s">
        <v>15172</v>
      </c>
      <c r="X3369" t="s">
        <v>13243</v>
      </c>
      <c r="Y3369" s="102">
        <v>45993.385736689816</v>
      </c>
    </row>
    <row r="3370" spans="1:25" x14ac:dyDescent="0.25">
      <c r="A3370">
        <v>5179</v>
      </c>
      <c r="B3370" t="s">
        <v>9571</v>
      </c>
      <c r="C3370" t="s">
        <v>167</v>
      </c>
      <c r="D3370" t="s">
        <v>9542</v>
      </c>
      <c r="E3370" t="s">
        <v>399</v>
      </c>
      <c r="F3370" t="s">
        <v>579</v>
      </c>
      <c r="G3370" t="s">
        <v>9572</v>
      </c>
      <c r="H3370">
        <v>1940</v>
      </c>
      <c r="I3370" t="s">
        <v>15450</v>
      </c>
      <c r="J3370" t="s">
        <v>928</v>
      </c>
      <c r="K3370" t="s">
        <v>13254</v>
      </c>
      <c r="L3370">
        <v>5</v>
      </c>
      <c r="M3370">
        <v>1</v>
      </c>
      <c r="N3370" t="s">
        <v>928</v>
      </c>
      <c r="O3370" t="s">
        <v>50</v>
      </c>
      <c r="P3370">
        <v>0</v>
      </c>
      <c r="Q3370" t="s">
        <v>51</v>
      </c>
      <c r="R3370" t="s">
        <v>51</v>
      </c>
      <c r="S3370" t="s">
        <v>14791</v>
      </c>
      <c r="T3370">
        <v>37.73031018615265</v>
      </c>
      <c r="U3370">
        <v>12</v>
      </c>
      <c r="V3370" t="s">
        <v>15172</v>
      </c>
      <c r="W3370" t="s">
        <v>15172</v>
      </c>
      <c r="X3370" t="s">
        <v>13243</v>
      </c>
      <c r="Y3370" s="102">
        <v>45993.385736689816</v>
      </c>
    </row>
    <row r="3371" spans="1:25" x14ac:dyDescent="0.25">
      <c r="A3371">
        <v>5180</v>
      </c>
      <c r="B3371" t="s">
        <v>9573</v>
      </c>
      <c r="C3371" t="s">
        <v>587</v>
      </c>
      <c r="D3371" t="s">
        <v>9542</v>
      </c>
      <c r="E3371" t="s">
        <v>399</v>
      </c>
      <c r="F3371" t="s">
        <v>579</v>
      </c>
      <c r="G3371" t="s">
        <v>9574</v>
      </c>
      <c r="H3371">
        <v>1939</v>
      </c>
      <c r="I3371" t="s">
        <v>15489</v>
      </c>
      <c r="J3371" t="s">
        <v>48</v>
      </c>
      <c r="K3371" t="s">
        <v>13254</v>
      </c>
      <c r="L3371">
        <v>2</v>
      </c>
      <c r="M3371">
        <v>1</v>
      </c>
      <c r="N3371" t="s">
        <v>59</v>
      </c>
      <c r="O3371" t="s">
        <v>2278</v>
      </c>
      <c r="P3371">
        <v>3</v>
      </c>
      <c r="Q3371" t="s">
        <v>49</v>
      </c>
      <c r="R3371" t="s">
        <v>50</v>
      </c>
      <c r="S3371" t="s">
        <v>13608</v>
      </c>
      <c r="T3371">
        <v>38.496812888980976</v>
      </c>
      <c r="U3371">
        <v>226.5</v>
      </c>
      <c r="V3371" t="s">
        <v>15172</v>
      </c>
      <c r="W3371" t="s">
        <v>15172</v>
      </c>
      <c r="X3371" t="s">
        <v>13243</v>
      </c>
      <c r="Y3371" s="102">
        <v>45993.385736689816</v>
      </c>
    </row>
    <row r="3372" spans="1:25" x14ac:dyDescent="0.25">
      <c r="A3372">
        <v>5181</v>
      </c>
      <c r="B3372" t="s">
        <v>14792</v>
      </c>
      <c r="C3372" t="s">
        <v>9575</v>
      </c>
      <c r="D3372" t="s">
        <v>9542</v>
      </c>
      <c r="E3372" t="s">
        <v>399</v>
      </c>
      <c r="F3372" t="s">
        <v>579</v>
      </c>
      <c r="G3372" t="s">
        <v>9576</v>
      </c>
      <c r="H3372">
        <v>2018</v>
      </c>
      <c r="I3372" t="s">
        <v>15440</v>
      </c>
      <c r="J3372" t="s">
        <v>51</v>
      </c>
      <c r="K3372" t="s">
        <v>15442</v>
      </c>
      <c r="L3372">
        <v>37</v>
      </c>
      <c r="M3372">
        <v>1</v>
      </c>
      <c r="N3372" t="s">
        <v>165</v>
      </c>
      <c r="O3372" t="s">
        <v>116</v>
      </c>
      <c r="P3372">
        <v>0</v>
      </c>
      <c r="Q3372" t="s">
        <v>51</v>
      </c>
      <c r="R3372" t="s">
        <v>51</v>
      </c>
      <c r="S3372" t="s">
        <v>14791</v>
      </c>
      <c r="T3372">
        <v>52.484011188002896</v>
      </c>
      <c r="U3372">
        <v>21.57</v>
      </c>
      <c r="V3372" t="s">
        <v>15172</v>
      </c>
      <c r="W3372" t="s">
        <v>15172</v>
      </c>
      <c r="X3372" t="s">
        <v>13243</v>
      </c>
      <c r="Y3372" s="102">
        <v>45993.385736689816</v>
      </c>
    </row>
    <row r="3373" spans="1:25" x14ac:dyDescent="0.25">
      <c r="A3373">
        <v>5182</v>
      </c>
      <c r="B3373" t="s">
        <v>9577</v>
      </c>
      <c r="C3373" t="s">
        <v>9578</v>
      </c>
      <c r="D3373" t="s">
        <v>9542</v>
      </c>
      <c r="E3373" t="s">
        <v>399</v>
      </c>
      <c r="F3373" t="s">
        <v>579</v>
      </c>
      <c r="G3373" t="s">
        <v>9579</v>
      </c>
      <c r="H3373">
        <v>2010</v>
      </c>
      <c r="I3373" t="s">
        <v>15441</v>
      </c>
      <c r="J3373" t="s">
        <v>48</v>
      </c>
      <c r="K3373" t="s">
        <v>13251</v>
      </c>
      <c r="L3373">
        <v>0</v>
      </c>
      <c r="M3373">
        <v>5</v>
      </c>
      <c r="N3373" t="s">
        <v>49</v>
      </c>
      <c r="O3373" t="s">
        <v>50</v>
      </c>
      <c r="P3373">
        <v>0</v>
      </c>
      <c r="Q3373" t="s">
        <v>51</v>
      </c>
      <c r="R3373" t="s">
        <v>51</v>
      </c>
      <c r="S3373" t="s">
        <v>14791</v>
      </c>
      <c r="T3373">
        <v>54.576347989419887</v>
      </c>
      <c r="U3373">
        <v>312.7</v>
      </c>
      <c r="V3373" t="s">
        <v>15172</v>
      </c>
      <c r="W3373" t="s">
        <v>15172</v>
      </c>
      <c r="X3373" t="s">
        <v>13243</v>
      </c>
      <c r="Y3373" s="102">
        <v>45993.385736689816</v>
      </c>
    </row>
    <row r="3374" spans="1:25" x14ac:dyDescent="0.25">
      <c r="A3374">
        <v>5183</v>
      </c>
      <c r="B3374" t="s">
        <v>14793</v>
      </c>
      <c r="C3374" t="s">
        <v>172</v>
      </c>
      <c r="D3374" t="s">
        <v>9542</v>
      </c>
      <c r="E3374" t="s">
        <v>399</v>
      </c>
      <c r="F3374" t="s">
        <v>579</v>
      </c>
      <c r="G3374" t="s">
        <v>8082</v>
      </c>
      <c r="H3374">
        <v>2017</v>
      </c>
      <c r="I3374" t="s">
        <v>15450</v>
      </c>
      <c r="J3374" t="s">
        <v>51</v>
      </c>
      <c r="K3374" t="s">
        <v>15442</v>
      </c>
      <c r="L3374">
        <v>0</v>
      </c>
      <c r="M3374">
        <v>1</v>
      </c>
      <c r="N3374" t="s">
        <v>165</v>
      </c>
      <c r="O3374" t="s">
        <v>116</v>
      </c>
      <c r="P3374">
        <v>0</v>
      </c>
      <c r="Q3374" t="s">
        <v>51</v>
      </c>
      <c r="R3374" t="s">
        <v>51</v>
      </c>
      <c r="S3374" t="s">
        <v>14791</v>
      </c>
      <c r="T3374">
        <v>56.691128999999997</v>
      </c>
      <c r="U3374">
        <v>18.8</v>
      </c>
      <c r="V3374" t="s">
        <v>15172</v>
      </c>
      <c r="W3374" t="s">
        <v>15172</v>
      </c>
      <c r="X3374" t="s">
        <v>13243</v>
      </c>
      <c r="Y3374" s="102">
        <v>45993.385736689816</v>
      </c>
    </row>
    <row r="3375" spans="1:25" x14ac:dyDescent="0.25">
      <c r="A3375">
        <v>5185</v>
      </c>
      <c r="B3375" t="s">
        <v>9580</v>
      </c>
      <c r="C3375" t="s">
        <v>9581</v>
      </c>
      <c r="D3375" t="s">
        <v>9542</v>
      </c>
      <c r="E3375" t="s">
        <v>399</v>
      </c>
      <c r="F3375" t="s">
        <v>579</v>
      </c>
      <c r="G3375" t="s">
        <v>9582</v>
      </c>
      <c r="H3375">
        <v>2015</v>
      </c>
      <c r="I3375" t="s">
        <v>15489</v>
      </c>
      <c r="J3375" t="s">
        <v>51</v>
      </c>
      <c r="K3375" t="s">
        <v>15442</v>
      </c>
      <c r="M3375">
        <v>1</v>
      </c>
      <c r="N3375" t="s">
        <v>165</v>
      </c>
      <c r="O3375" t="s">
        <v>116</v>
      </c>
      <c r="P3375">
        <v>0</v>
      </c>
      <c r="Q3375" t="s">
        <v>51</v>
      </c>
      <c r="R3375" t="s">
        <v>51</v>
      </c>
      <c r="S3375" t="s">
        <v>14791</v>
      </c>
      <c r="T3375">
        <v>58.677688000000003</v>
      </c>
      <c r="U3375">
        <v>17.670000000000002</v>
      </c>
      <c r="V3375" t="s">
        <v>15172</v>
      </c>
      <c r="W3375" t="s">
        <v>15172</v>
      </c>
      <c r="X3375" t="s">
        <v>13243</v>
      </c>
      <c r="Y3375" s="102">
        <v>45993.385736689816</v>
      </c>
    </row>
    <row r="3376" spans="1:25" x14ac:dyDescent="0.25">
      <c r="A3376">
        <v>5186</v>
      </c>
      <c r="B3376" t="s">
        <v>9583</v>
      </c>
      <c r="C3376" t="s">
        <v>9584</v>
      </c>
      <c r="D3376" t="s">
        <v>9542</v>
      </c>
      <c r="E3376" t="s">
        <v>399</v>
      </c>
      <c r="F3376" t="s">
        <v>579</v>
      </c>
      <c r="G3376" t="s">
        <v>9582</v>
      </c>
      <c r="H3376">
        <v>2015</v>
      </c>
      <c r="I3376" t="s">
        <v>15489</v>
      </c>
      <c r="J3376" t="s">
        <v>51</v>
      </c>
      <c r="K3376" t="s">
        <v>15442</v>
      </c>
      <c r="M3376">
        <v>1</v>
      </c>
      <c r="N3376" t="s">
        <v>165</v>
      </c>
      <c r="O3376" t="s">
        <v>116</v>
      </c>
      <c r="P3376">
        <v>0</v>
      </c>
      <c r="Q3376" t="s">
        <v>51</v>
      </c>
      <c r="R3376" t="s">
        <v>51</v>
      </c>
      <c r="S3376" t="s">
        <v>14791</v>
      </c>
      <c r="T3376">
        <v>59.157217000000003</v>
      </c>
      <c r="U3376">
        <v>20.8</v>
      </c>
      <c r="V3376" t="s">
        <v>15172</v>
      </c>
      <c r="W3376" t="s">
        <v>15172</v>
      </c>
      <c r="X3376" t="s">
        <v>13243</v>
      </c>
      <c r="Y3376" s="102">
        <v>45993.385736689816</v>
      </c>
    </row>
    <row r="3377" spans="1:25" x14ac:dyDescent="0.25">
      <c r="A3377">
        <v>5187</v>
      </c>
      <c r="B3377" t="s">
        <v>16167</v>
      </c>
      <c r="C3377" t="s">
        <v>1337</v>
      </c>
      <c r="D3377" t="s">
        <v>9542</v>
      </c>
      <c r="E3377" t="s">
        <v>399</v>
      </c>
      <c r="F3377" t="s">
        <v>579</v>
      </c>
      <c r="G3377" t="s">
        <v>16168</v>
      </c>
      <c r="H3377">
        <v>2013</v>
      </c>
      <c r="I3377" t="s">
        <v>15440</v>
      </c>
      <c r="J3377" t="s">
        <v>51</v>
      </c>
      <c r="K3377" t="s">
        <v>15442</v>
      </c>
      <c r="L3377">
        <v>0</v>
      </c>
      <c r="M3377">
        <v>1</v>
      </c>
      <c r="N3377" t="s">
        <v>59</v>
      </c>
      <c r="O3377" t="s">
        <v>116</v>
      </c>
      <c r="P3377">
        <v>0</v>
      </c>
      <c r="Q3377" t="s">
        <v>51</v>
      </c>
      <c r="R3377" t="s">
        <v>51</v>
      </c>
      <c r="S3377" t="s">
        <v>14791</v>
      </c>
      <c r="T3377">
        <v>63.931387757684583</v>
      </c>
      <c r="U3377">
        <v>10</v>
      </c>
      <c r="V3377" t="s">
        <v>15172</v>
      </c>
      <c r="W3377" t="s">
        <v>15172</v>
      </c>
      <c r="X3377" t="s">
        <v>13243</v>
      </c>
      <c r="Y3377" s="102">
        <v>45993.385736689816</v>
      </c>
    </row>
    <row r="3378" spans="1:25" x14ac:dyDescent="0.25">
      <c r="A3378">
        <v>5188</v>
      </c>
      <c r="B3378" t="s">
        <v>9585</v>
      </c>
      <c r="C3378" t="s">
        <v>9586</v>
      </c>
      <c r="D3378" t="s">
        <v>9542</v>
      </c>
      <c r="E3378" t="s">
        <v>399</v>
      </c>
      <c r="F3378" t="s">
        <v>592</v>
      </c>
      <c r="G3378" t="s">
        <v>9587</v>
      </c>
      <c r="H3378">
        <v>2013</v>
      </c>
      <c r="I3378" t="s">
        <v>15441</v>
      </c>
      <c r="J3378" t="s">
        <v>2211</v>
      </c>
      <c r="K3378" t="s">
        <v>13251</v>
      </c>
      <c r="L3378">
        <v>0</v>
      </c>
      <c r="M3378">
        <v>1</v>
      </c>
      <c r="N3378" t="s">
        <v>49</v>
      </c>
      <c r="O3378" t="s">
        <v>65</v>
      </c>
      <c r="P3378">
        <v>0</v>
      </c>
      <c r="Q3378" t="s">
        <v>51</v>
      </c>
      <c r="R3378" t="s">
        <v>51</v>
      </c>
      <c r="S3378" t="s">
        <v>14791</v>
      </c>
      <c r="T3378">
        <v>67.445693314083641</v>
      </c>
      <c r="U3378">
        <v>38.6</v>
      </c>
      <c r="V3378" t="s">
        <v>15172</v>
      </c>
      <c r="W3378" t="s">
        <v>15172</v>
      </c>
      <c r="X3378" t="s">
        <v>13243</v>
      </c>
      <c r="Y3378" s="102">
        <v>45993.385736689816</v>
      </c>
    </row>
    <row r="3379" spans="1:25" x14ac:dyDescent="0.25">
      <c r="A3379">
        <v>5190</v>
      </c>
      <c r="B3379" t="s">
        <v>9588</v>
      </c>
      <c r="C3379" t="s">
        <v>9589</v>
      </c>
      <c r="D3379" t="s">
        <v>9542</v>
      </c>
      <c r="E3379" t="s">
        <v>399</v>
      </c>
      <c r="F3379" t="s">
        <v>592</v>
      </c>
      <c r="G3379" t="s">
        <v>9590</v>
      </c>
      <c r="H3379">
        <v>2006</v>
      </c>
      <c r="I3379" t="s">
        <v>15505</v>
      </c>
      <c r="J3379" t="s">
        <v>48</v>
      </c>
      <c r="K3379" t="s">
        <v>13251</v>
      </c>
      <c r="L3379">
        <v>0</v>
      </c>
      <c r="M3379">
        <v>1</v>
      </c>
      <c r="N3379" t="s">
        <v>49</v>
      </c>
      <c r="O3379" t="s">
        <v>50</v>
      </c>
      <c r="P3379">
        <v>0</v>
      </c>
      <c r="Q3379" t="s">
        <v>51</v>
      </c>
      <c r="R3379" t="s">
        <v>51</v>
      </c>
      <c r="S3379" t="s">
        <v>14791</v>
      </c>
      <c r="T3379">
        <v>69.589112</v>
      </c>
      <c r="U3379">
        <v>91.8</v>
      </c>
      <c r="V3379" t="s">
        <v>15172</v>
      </c>
      <c r="W3379" t="s">
        <v>15172</v>
      </c>
      <c r="X3379" t="s">
        <v>13243</v>
      </c>
      <c r="Y3379" s="102">
        <v>45993.385736689816</v>
      </c>
    </row>
    <row r="3380" spans="1:25" x14ac:dyDescent="0.25">
      <c r="A3380">
        <v>5191</v>
      </c>
      <c r="B3380" t="s">
        <v>9591</v>
      </c>
      <c r="C3380" t="s">
        <v>605</v>
      </c>
      <c r="D3380" t="s">
        <v>9542</v>
      </c>
      <c r="E3380" t="s">
        <v>399</v>
      </c>
      <c r="F3380" t="s">
        <v>592</v>
      </c>
      <c r="G3380" t="s">
        <v>9590</v>
      </c>
      <c r="H3380">
        <v>2006</v>
      </c>
      <c r="I3380" t="s">
        <v>15505</v>
      </c>
      <c r="J3380" t="s">
        <v>48</v>
      </c>
      <c r="K3380" t="s">
        <v>13251</v>
      </c>
      <c r="L3380">
        <v>0</v>
      </c>
      <c r="M3380">
        <v>1</v>
      </c>
      <c r="N3380" t="s">
        <v>49</v>
      </c>
      <c r="O3380" t="s">
        <v>50</v>
      </c>
      <c r="P3380">
        <v>0</v>
      </c>
      <c r="Q3380" t="s">
        <v>51</v>
      </c>
      <c r="R3380" t="s">
        <v>51</v>
      </c>
      <c r="S3380" t="s">
        <v>14791</v>
      </c>
      <c r="T3380">
        <v>69.800995</v>
      </c>
      <c r="U3380">
        <v>97.4</v>
      </c>
      <c r="V3380" t="s">
        <v>15172</v>
      </c>
      <c r="W3380" t="s">
        <v>15172</v>
      </c>
      <c r="X3380" t="s">
        <v>13243</v>
      </c>
      <c r="Y3380" s="102">
        <v>45993.385736689816</v>
      </c>
    </row>
    <row r="3381" spans="1:25" x14ac:dyDescent="0.25">
      <c r="A3381">
        <v>5192</v>
      </c>
      <c r="B3381" t="s">
        <v>9592</v>
      </c>
      <c r="C3381" t="s">
        <v>9593</v>
      </c>
      <c r="D3381" t="s">
        <v>9542</v>
      </c>
      <c r="E3381" t="s">
        <v>399</v>
      </c>
      <c r="F3381" t="s">
        <v>592</v>
      </c>
      <c r="G3381" t="s">
        <v>9594</v>
      </c>
      <c r="H3381">
        <v>2006</v>
      </c>
      <c r="I3381" t="s">
        <v>15505</v>
      </c>
      <c r="J3381" t="s">
        <v>51</v>
      </c>
      <c r="K3381" t="s">
        <v>15442</v>
      </c>
      <c r="L3381">
        <v>14.6</v>
      </c>
      <c r="M3381">
        <v>2</v>
      </c>
      <c r="N3381" t="s">
        <v>165</v>
      </c>
      <c r="O3381" t="s">
        <v>116</v>
      </c>
      <c r="P3381">
        <v>0</v>
      </c>
      <c r="Q3381" t="s">
        <v>51</v>
      </c>
      <c r="R3381" t="s">
        <v>51</v>
      </c>
      <c r="S3381" t="s">
        <v>14791</v>
      </c>
      <c r="T3381">
        <v>72.270406191113011</v>
      </c>
      <c r="U3381">
        <v>30</v>
      </c>
      <c r="V3381" t="s">
        <v>15172</v>
      </c>
      <c r="W3381" t="s">
        <v>15172</v>
      </c>
      <c r="X3381" t="s">
        <v>13243</v>
      </c>
      <c r="Y3381" s="102">
        <v>45993.385736689816</v>
      </c>
    </row>
    <row r="3382" spans="1:25" x14ac:dyDescent="0.25">
      <c r="A3382">
        <v>5193</v>
      </c>
      <c r="B3382" t="s">
        <v>9595</v>
      </c>
      <c r="C3382" t="s">
        <v>9596</v>
      </c>
      <c r="D3382" t="s">
        <v>9542</v>
      </c>
      <c r="E3382" t="s">
        <v>399</v>
      </c>
      <c r="F3382" t="s">
        <v>592</v>
      </c>
      <c r="G3382" t="s">
        <v>9597</v>
      </c>
      <c r="H3382">
        <v>1980</v>
      </c>
      <c r="I3382" t="s">
        <v>15441</v>
      </c>
      <c r="J3382" t="s">
        <v>48</v>
      </c>
      <c r="K3382" t="s">
        <v>13251</v>
      </c>
      <c r="L3382">
        <v>0</v>
      </c>
      <c r="M3382">
        <v>6</v>
      </c>
      <c r="N3382" t="s">
        <v>64</v>
      </c>
      <c r="O3382" t="s">
        <v>65</v>
      </c>
      <c r="P3382">
        <v>0</v>
      </c>
      <c r="Q3382" t="s">
        <v>51</v>
      </c>
      <c r="R3382" t="s">
        <v>51</v>
      </c>
      <c r="S3382" t="s">
        <v>14791</v>
      </c>
      <c r="T3382">
        <v>74.308528465010781</v>
      </c>
      <c r="U3382">
        <v>177</v>
      </c>
      <c r="V3382" t="s">
        <v>15172</v>
      </c>
      <c r="W3382" t="s">
        <v>15172</v>
      </c>
      <c r="X3382" t="s">
        <v>13243</v>
      </c>
      <c r="Y3382" s="102">
        <v>45993.385736689816</v>
      </c>
    </row>
    <row r="3383" spans="1:25" x14ac:dyDescent="0.25">
      <c r="A3383">
        <v>5194</v>
      </c>
      <c r="B3383" t="s">
        <v>9598</v>
      </c>
      <c r="C3383" t="s">
        <v>9599</v>
      </c>
      <c r="D3383" t="s">
        <v>9542</v>
      </c>
      <c r="E3383" t="s">
        <v>399</v>
      </c>
      <c r="F3383" t="s">
        <v>592</v>
      </c>
      <c r="G3383" t="s">
        <v>9600</v>
      </c>
      <c r="H3383">
        <v>1968</v>
      </c>
      <c r="I3383" t="s">
        <v>15440</v>
      </c>
      <c r="J3383" t="s">
        <v>48</v>
      </c>
      <c r="K3383" t="s">
        <v>13251</v>
      </c>
      <c r="L3383">
        <v>0</v>
      </c>
      <c r="M3383">
        <v>2</v>
      </c>
      <c r="N3383" t="s">
        <v>49</v>
      </c>
      <c r="O3383" t="s">
        <v>50</v>
      </c>
      <c r="P3383">
        <v>0</v>
      </c>
      <c r="Q3383" t="s">
        <v>51</v>
      </c>
      <c r="R3383" t="s">
        <v>51</v>
      </c>
      <c r="S3383" t="s">
        <v>14791</v>
      </c>
      <c r="T3383">
        <v>74.660312727977754</v>
      </c>
      <c r="U3383">
        <v>122</v>
      </c>
      <c r="V3383" t="s">
        <v>15172</v>
      </c>
      <c r="W3383" t="s">
        <v>15172</v>
      </c>
      <c r="X3383" t="s">
        <v>13243</v>
      </c>
      <c r="Y3383" s="102">
        <v>45993.385736689816</v>
      </c>
    </row>
    <row r="3384" spans="1:25" x14ac:dyDescent="0.25">
      <c r="A3384">
        <v>5195</v>
      </c>
      <c r="B3384" t="s">
        <v>9601</v>
      </c>
      <c r="C3384" t="s">
        <v>9602</v>
      </c>
      <c r="D3384" t="s">
        <v>9542</v>
      </c>
      <c r="E3384" t="s">
        <v>399</v>
      </c>
      <c r="F3384" t="s">
        <v>592</v>
      </c>
      <c r="G3384" t="s">
        <v>9603</v>
      </c>
      <c r="H3384">
        <v>1965</v>
      </c>
      <c r="I3384" t="s">
        <v>15440</v>
      </c>
      <c r="J3384" t="s">
        <v>48</v>
      </c>
      <c r="K3384" t="s">
        <v>13251</v>
      </c>
      <c r="L3384">
        <v>0</v>
      </c>
      <c r="M3384">
        <v>2</v>
      </c>
      <c r="N3384" t="s">
        <v>49</v>
      </c>
      <c r="O3384" t="s">
        <v>50</v>
      </c>
      <c r="P3384">
        <v>0</v>
      </c>
      <c r="Q3384" t="s">
        <v>51</v>
      </c>
      <c r="R3384" t="s">
        <v>51</v>
      </c>
      <c r="S3384" t="s">
        <v>14791</v>
      </c>
      <c r="T3384">
        <v>77.751869914749832</v>
      </c>
      <c r="U3384">
        <v>83</v>
      </c>
      <c r="V3384" t="s">
        <v>15172</v>
      </c>
      <c r="W3384" t="s">
        <v>15172</v>
      </c>
      <c r="X3384" t="s">
        <v>13243</v>
      </c>
      <c r="Y3384" s="102">
        <v>45993.385736689816</v>
      </c>
    </row>
    <row r="3385" spans="1:25" x14ac:dyDescent="0.25">
      <c r="A3385">
        <v>5196</v>
      </c>
      <c r="B3385" t="s">
        <v>9604</v>
      </c>
      <c r="C3385" t="s">
        <v>9605</v>
      </c>
      <c r="D3385" t="s">
        <v>9606</v>
      </c>
      <c r="E3385" t="s">
        <v>399</v>
      </c>
      <c r="F3385" t="s">
        <v>592</v>
      </c>
      <c r="G3385" t="s">
        <v>9607</v>
      </c>
      <c r="H3385">
        <v>1965</v>
      </c>
      <c r="I3385" t="s">
        <v>15440</v>
      </c>
      <c r="J3385" t="s">
        <v>48</v>
      </c>
      <c r="K3385" t="s">
        <v>13251</v>
      </c>
      <c r="L3385">
        <v>0</v>
      </c>
      <c r="M3385">
        <v>3</v>
      </c>
      <c r="N3385" t="s">
        <v>49</v>
      </c>
      <c r="O3385" t="s">
        <v>50</v>
      </c>
      <c r="P3385">
        <v>0</v>
      </c>
      <c r="Q3385" t="s">
        <v>51</v>
      </c>
      <c r="R3385" t="s">
        <v>51</v>
      </c>
      <c r="S3385" t="s">
        <v>14791</v>
      </c>
      <c r="T3385">
        <v>84.150244781498685</v>
      </c>
      <c r="U3385">
        <v>213.9</v>
      </c>
      <c r="V3385" t="s">
        <v>15172</v>
      </c>
      <c r="W3385" t="s">
        <v>15172</v>
      </c>
      <c r="X3385" t="s">
        <v>13243</v>
      </c>
      <c r="Y3385" s="102">
        <v>45993.385736689816</v>
      </c>
    </row>
    <row r="3386" spans="1:25" x14ac:dyDescent="0.25">
      <c r="A3386">
        <v>5197</v>
      </c>
      <c r="B3386" t="s">
        <v>9608</v>
      </c>
      <c r="C3386" t="s">
        <v>9609</v>
      </c>
      <c r="D3386" t="s">
        <v>9606</v>
      </c>
      <c r="E3386" t="s">
        <v>399</v>
      </c>
      <c r="F3386" t="s">
        <v>592</v>
      </c>
      <c r="G3386" t="s">
        <v>9610</v>
      </c>
      <c r="H3386">
        <v>1965</v>
      </c>
      <c r="I3386" t="s">
        <v>15440</v>
      </c>
      <c r="J3386" t="s">
        <v>48</v>
      </c>
      <c r="K3386" t="s">
        <v>13251</v>
      </c>
      <c r="L3386">
        <v>0</v>
      </c>
      <c r="M3386">
        <v>2</v>
      </c>
      <c r="N3386" t="s">
        <v>49</v>
      </c>
      <c r="O3386" t="s">
        <v>50</v>
      </c>
      <c r="P3386">
        <v>0</v>
      </c>
      <c r="Q3386" t="s">
        <v>51</v>
      </c>
      <c r="R3386" t="s">
        <v>51</v>
      </c>
      <c r="S3386" t="s">
        <v>14791</v>
      </c>
      <c r="T3386">
        <v>86.058380032078261</v>
      </c>
      <c r="U3386">
        <v>145</v>
      </c>
      <c r="V3386" t="s">
        <v>15172</v>
      </c>
      <c r="W3386" t="s">
        <v>15172</v>
      </c>
      <c r="X3386" t="s">
        <v>13243</v>
      </c>
      <c r="Y3386" s="102">
        <v>45993.385736689816</v>
      </c>
    </row>
    <row r="3387" spans="1:25" x14ac:dyDescent="0.25">
      <c r="A3387">
        <v>5198</v>
      </c>
      <c r="B3387" t="s">
        <v>9611</v>
      </c>
      <c r="C3387" t="s">
        <v>9612</v>
      </c>
      <c r="D3387" t="s">
        <v>9606</v>
      </c>
      <c r="E3387" t="s">
        <v>399</v>
      </c>
      <c r="F3387" t="s">
        <v>4496</v>
      </c>
      <c r="G3387" t="s">
        <v>9613</v>
      </c>
      <c r="H3387">
        <v>1966</v>
      </c>
      <c r="I3387" t="s">
        <v>15440</v>
      </c>
      <c r="J3387" t="s">
        <v>48</v>
      </c>
      <c r="K3387" t="s">
        <v>13251</v>
      </c>
      <c r="L3387">
        <v>0</v>
      </c>
      <c r="M3387">
        <v>1</v>
      </c>
      <c r="N3387" t="s">
        <v>49</v>
      </c>
      <c r="O3387" t="s">
        <v>50</v>
      </c>
      <c r="P3387">
        <v>0</v>
      </c>
      <c r="Q3387" t="s">
        <v>51</v>
      </c>
      <c r="R3387" t="s">
        <v>51</v>
      </c>
      <c r="S3387" t="s">
        <v>14791</v>
      </c>
      <c r="T3387">
        <v>94.845219996824952</v>
      </c>
      <c r="U3387">
        <v>71</v>
      </c>
      <c r="V3387" t="s">
        <v>15172</v>
      </c>
      <c r="W3387" t="s">
        <v>15172</v>
      </c>
      <c r="X3387" t="s">
        <v>13243</v>
      </c>
      <c r="Y3387" s="102">
        <v>45993.385736689816</v>
      </c>
    </row>
    <row r="3388" spans="1:25" x14ac:dyDescent="0.25">
      <c r="A3388">
        <v>5199</v>
      </c>
      <c r="B3388" t="s">
        <v>9614</v>
      </c>
      <c r="C3388" t="s">
        <v>9615</v>
      </c>
      <c r="D3388" t="s">
        <v>9606</v>
      </c>
      <c r="E3388" t="s">
        <v>399</v>
      </c>
      <c r="F3388" t="s">
        <v>4496</v>
      </c>
      <c r="G3388" t="s">
        <v>9613</v>
      </c>
      <c r="H3388">
        <v>1966</v>
      </c>
      <c r="I3388" t="s">
        <v>15440</v>
      </c>
      <c r="J3388" t="s">
        <v>48</v>
      </c>
      <c r="K3388" t="s">
        <v>13251</v>
      </c>
      <c r="L3388">
        <v>0</v>
      </c>
      <c r="M3388">
        <v>5</v>
      </c>
      <c r="N3388" t="s">
        <v>49</v>
      </c>
      <c r="O3388" t="s">
        <v>50</v>
      </c>
      <c r="P3388">
        <v>0</v>
      </c>
      <c r="Q3388" t="s">
        <v>51</v>
      </c>
      <c r="R3388" t="s">
        <v>51</v>
      </c>
      <c r="S3388" t="s">
        <v>14791</v>
      </c>
      <c r="T3388">
        <v>95.228127273091957</v>
      </c>
      <c r="U3388">
        <v>307.89999999999998</v>
      </c>
      <c r="V3388" t="s">
        <v>15172</v>
      </c>
      <c r="W3388" t="s">
        <v>15172</v>
      </c>
      <c r="X3388" t="s">
        <v>13243</v>
      </c>
      <c r="Y3388" s="102">
        <v>45993.385736689816</v>
      </c>
    </row>
    <row r="3389" spans="1:25" x14ac:dyDescent="0.25">
      <c r="A3389">
        <v>5200</v>
      </c>
      <c r="B3389" t="s">
        <v>9616</v>
      </c>
      <c r="C3389" t="s">
        <v>9318</v>
      </c>
      <c r="D3389" t="s">
        <v>9542</v>
      </c>
      <c r="E3389" t="s">
        <v>399</v>
      </c>
      <c r="F3389" t="s">
        <v>4496</v>
      </c>
      <c r="G3389" t="s">
        <v>9617</v>
      </c>
      <c r="H3389">
        <v>1950</v>
      </c>
      <c r="I3389" t="s">
        <v>15489</v>
      </c>
      <c r="J3389" t="s">
        <v>48</v>
      </c>
      <c r="K3389" t="s">
        <v>13251</v>
      </c>
      <c r="L3389">
        <v>0</v>
      </c>
      <c r="M3389">
        <v>3</v>
      </c>
      <c r="N3389" t="s">
        <v>73</v>
      </c>
      <c r="O3389" t="s">
        <v>50</v>
      </c>
      <c r="P3389">
        <v>0</v>
      </c>
      <c r="Q3389" t="s">
        <v>51</v>
      </c>
      <c r="R3389" t="s">
        <v>51</v>
      </c>
      <c r="S3389" t="s">
        <v>14791</v>
      </c>
      <c r="T3389">
        <v>100.4624105643756</v>
      </c>
      <c r="U3389">
        <v>267.89999999999998</v>
      </c>
      <c r="V3389" t="s">
        <v>15172</v>
      </c>
      <c r="W3389" t="s">
        <v>15172</v>
      </c>
      <c r="X3389" t="s">
        <v>13243</v>
      </c>
      <c r="Y3389" s="102">
        <v>45993.385736689816</v>
      </c>
    </row>
    <row r="3390" spans="1:25" x14ac:dyDescent="0.25">
      <c r="A3390">
        <v>5201</v>
      </c>
      <c r="B3390" t="s">
        <v>9618</v>
      </c>
      <c r="C3390" t="s">
        <v>9619</v>
      </c>
      <c r="D3390" t="s">
        <v>9606</v>
      </c>
      <c r="E3390" t="s">
        <v>399</v>
      </c>
      <c r="F3390" t="s">
        <v>4496</v>
      </c>
      <c r="G3390" t="s">
        <v>9620</v>
      </c>
      <c r="H3390">
        <v>1950</v>
      </c>
      <c r="I3390" t="s">
        <v>15470</v>
      </c>
      <c r="J3390" t="s">
        <v>928</v>
      </c>
      <c r="K3390" t="s">
        <v>13254</v>
      </c>
      <c r="L3390">
        <v>6</v>
      </c>
      <c r="M3390">
        <v>2</v>
      </c>
      <c r="N3390" t="s">
        <v>928</v>
      </c>
      <c r="O3390" t="s">
        <v>50</v>
      </c>
      <c r="P3390">
        <v>0</v>
      </c>
      <c r="Q3390" t="s">
        <v>51</v>
      </c>
      <c r="R3390" t="s">
        <v>51</v>
      </c>
      <c r="S3390" t="s">
        <v>14791</v>
      </c>
      <c r="T3390">
        <v>101.10971982846149</v>
      </c>
      <c r="U3390">
        <v>51</v>
      </c>
      <c r="V3390" t="s">
        <v>15172</v>
      </c>
      <c r="W3390" t="s">
        <v>15172</v>
      </c>
      <c r="X3390" t="s">
        <v>13243</v>
      </c>
      <c r="Y3390" s="102">
        <v>45993.385736689816</v>
      </c>
    </row>
    <row r="3391" spans="1:25" x14ac:dyDescent="0.25">
      <c r="A3391">
        <v>5203</v>
      </c>
      <c r="B3391" t="s">
        <v>9622</v>
      </c>
      <c r="C3391" t="s">
        <v>9343</v>
      </c>
      <c r="D3391" t="s">
        <v>9621</v>
      </c>
      <c r="E3391" t="s">
        <v>1292</v>
      </c>
      <c r="F3391" t="s">
        <v>2790</v>
      </c>
      <c r="G3391" t="s">
        <v>9623</v>
      </c>
      <c r="H3391">
        <v>2002</v>
      </c>
      <c r="I3391" t="s">
        <v>15440</v>
      </c>
      <c r="J3391" t="s">
        <v>51</v>
      </c>
      <c r="K3391" t="s">
        <v>15442</v>
      </c>
      <c r="L3391">
        <v>0</v>
      </c>
      <c r="M3391">
        <v>2</v>
      </c>
      <c r="N3391" t="s">
        <v>59</v>
      </c>
      <c r="O3391" t="s">
        <v>116</v>
      </c>
      <c r="P3391">
        <v>0</v>
      </c>
      <c r="Q3391" t="s">
        <v>51</v>
      </c>
      <c r="R3391" t="s">
        <v>51</v>
      </c>
      <c r="S3391" t="s">
        <v>14795</v>
      </c>
      <c r="T3391">
        <v>4.1770415085507056</v>
      </c>
      <c r="U3391">
        <v>17.100000000000001</v>
      </c>
      <c r="V3391" t="s">
        <v>15172</v>
      </c>
      <c r="W3391" t="s">
        <v>15172</v>
      </c>
      <c r="X3391" t="s">
        <v>13243</v>
      </c>
      <c r="Y3391" s="102">
        <v>45993.385736689816</v>
      </c>
    </row>
    <row r="3392" spans="1:25" x14ac:dyDescent="0.25">
      <c r="A3392">
        <v>5204</v>
      </c>
      <c r="B3392" t="s">
        <v>9624</v>
      </c>
      <c r="C3392" t="s">
        <v>470</v>
      </c>
      <c r="D3392" t="s">
        <v>9621</v>
      </c>
      <c r="E3392" t="s">
        <v>1292</v>
      </c>
      <c r="F3392" t="s">
        <v>2790</v>
      </c>
      <c r="G3392" t="s">
        <v>9625</v>
      </c>
      <c r="H3392">
        <v>2001</v>
      </c>
      <c r="I3392" t="s">
        <v>15464</v>
      </c>
      <c r="J3392" t="s">
        <v>48</v>
      </c>
      <c r="K3392" t="s">
        <v>13254</v>
      </c>
      <c r="L3392">
        <v>1</v>
      </c>
      <c r="M3392">
        <v>3</v>
      </c>
      <c r="N3392" t="s">
        <v>59</v>
      </c>
      <c r="O3392" t="s">
        <v>50</v>
      </c>
      <c r="P3392">
        <v>0</v>
      </c>
      <c r="Q3392" t="s">
        <v>51</v>
      </c>
      <c r="R3392" t="s">
        <v>51</v>
      </c>
      <c r="S3392" t="s">
        <v>14795</v>
      </c>
      <c r="T3392">
        <v>11.946559025223863</v>
      </c>
      <c r="U3392">
        <v>242.7</v>
      </c>
      <c r="V3392" t="s">
        <v>15172</v>
      </c>
      <c r="W3392" t="s">
        <v>15172</v>
      </c>
      <c r="X3392" t="s">
        <v>13243</v>
      </c>
      <c r="Y3392" s="102">
        <v>45993.385736689816</v>
      </c>
    </row>
    <row r="3393" spans="1:25" x14ac:dyDescent="0.25">
      <c r="A3393">
        <v>5205</v>
      </c>
      <c r="B3393" t="s">
        <v>9626</v>
      </c>
      <c r="C3393" t="s">
        <v>1355</v>
      </c>
      <c r="D3393" t="s">
        <v>9621</v>
      </c>
      <c r="E3393" t="s">
        <v>1292</v>
      </c>
      <c r="F3393" t="s">
        <v>2790</v>
      </c>
      <c r="G3393" t="s">
        <v>9627</v>
      </c>
      <c r="H3393">
        <v>1971</v>
      </c>
      <c r="I3393" t="s">
        <v>15440</v>
      </c>
      <c r="J3393" t="s">
        <v>48</v>
      </c>
      <c r="K3393" t="s">
        <v>13251</v>
      </c>
      <c r="L3393">
        <v>0</v>
      </c>
      <c r="M3393">
        <v>1</v>
      </c>
      <c r="N3393" t="s">
        <v>49</v>
      </c>
      <c r="O3393" t="s">
        <v>50</v>
      </c>
      <c r="P3393">
        <v>0</v>
      </c>
      <c r="Q3393" t="s">
        <v>51</v>
      </c>
      <c r="R3393" t="s">
        <v>51</v>
      </c>
      <c r="S3393" t="s">
        <v>14795</v>
      </c>
      <c r="T3393">
        <v>23.549089552811395</v>
      </c>
      <c r="U3393">
        <v>87</v>
      </c>
      <c r="V3393" t="s">
        <v>15172</v>
      </c>
      <c r="W3393" t="s">
        <v>15172</v>
      </c>
      <c r="X3393" t="s">
        <v>13243</v>
      </c>
      <c r="Y3393" s="102">
        <v>45993.385736689816</v>
      </c>
    </row>
    <row r="3394" spans="1:25" x14ac:dyDescent="0.25">
      <c r="A3394">
        <v>5206</v>
      </c>
      <c r="B3394" t="s">
        <v>9628</v>
      </c>
      <c r="C3394" t="s">
        <v>9629</v>
      </c>
      <c r="D3394" t="s">
        <v>9621</v>
      </c>
      <c r="E3394" t="s">
        <v>1292</v>
      </c>
      <c r="F3394" t="s">
        <v>2790</v>
      </c>
      <c r="G3394" t="s">
        <v>9627</v>
      </c>
      <c r="H3394">
        <v>1971</v>
      </c>
      <c r="I3394" t="s">
        <v>15440</v>
      </c>
      <c r="J3394" t="s">
        <v>48</v>
      </c>
      <c r="K3394" t="s">
        <v>13251</v>
      </c>
      <c r="L3394">
        <v>0</v>
      </c>
      <c r="M3394">
        <v>3</v>
      </c>
      <c r="N3394" t="s">
        <v>49</v>
      </c>
      <c r="O3394" t="s">
        <v>50</v>
      </c>
      <c r="P3394">
        <v>0</v>
      </c>
      <c r="Q3394" t="s">
        <v>51</v>
      </c>
      <c r="R3394" t="s">
        <v>51</v>
      </c>
      <c r="S3394" t="s">
        <v>14795</v>
      </c>
      <c r="T3394">
        <v>23.745861569594716</v>
      </c>
      <c r="U3394">
        <v>288.89999999999998</v>
      </c>
      <c r="V3394" t="s">
        <v>15172</v>
      </c>
      <c r="W3394" t="s">
        <v>15172</v>
      </c>
      <c r="X3394" t="s">
        <v>13243</v>
      </c>
      <c r="Y3394" s="102">
        <v>45993.385736689816</v>
      </c>
    </row>
    <row r="3395" spans="1:25" x14ac:dyDescent="0.25">
      <c r="A3395">
        <v>5207</v>
      </c>
      <c r="B3395" t="s">
        <v>9630</v>
      </c>
      <c r="C3395" t="s">
        <v>2072</v>
      </c>
      <c r="D3395" t="s">
        <v>9621</v>
      </c>
      <c r="E3395" t="s">
        <v>1292</v>
      </c>
      <c r="F3395" t="s">
        <v>2790</v>
      </c>
      <c r="G3395" t="s">
        <v>9631</v>
      </c>
      <c r="H3395">
        <v>1987</v>
      </c>
      <c r="I3395" t="s">
        <v>15440</v>
      </c>
      <c r="J3395" t="s">
        <v>51</v>
      </c>
      <c r="K3395" t="s">
        <v>15442</v>
      </c>
      <c r="L3395">
        <v>0</v>
      </c>
      <c r="M3395">
        <v>2</v>
      </c>
      <c r="N3395" t="s">
        <v>59</v>
      </c>
      <c r="O3395" t="s">
        <v>116</v>
      </c>
      <c r="P3395">
        <v>0</v>
      </c>
      <c r="Q3395" t="s">
        <v>51</v>
      </c>
      <c r="R3395" t="s">
        <v>51</v>
      </c>
      <c r="S3395" t="s">
        <v>14795</v>
      </c>
      <c r="T3395">
        <v>29.017701922151183</v>
      </c>
      <c r="U3395">
        <v>26</v>
      </c>
      <c r="V3395" t="s">
        <v>15172</v>
      </c>
      <c r="W3395" t="s">
        <v>15172</v>
      </c>
      <c r="X3395" t="s">
        <v>13243</v>
      </c>
      <c r="Y3395" s="102">
        <v>45993.385736689816</v>
      </c>
    </row>
    <row r="3396" spans="1:25" x14ac:dyDescent="0.25">
      <c r="A3396">
        <v>5208</v>
      </c>
      <c r="B3396" t="s">
        <v>9632</v>
      </c>
      <c r="C3396" t="s">
        <v>457</v>
      </c>
      <c r="D3396" t="s">
        <v>9621</v>
      </c>
      <c r="E3396" t="s">
        <v>1292</v>
      </c>
      <c r="F3396" t="s">
        <v>2790</v>
      </c>
      <c r="G3396" t="s">
        <v>9633</v>
      </c>
      <c r="H3396">
        <v>1934</v>
      </c>
      <c r="I3396" t="s">
        <v>15489</v>
      </c>
      <c r="J3396" t="s">
        <v>48</v>
      </c>
      <c r="K3396" t="s">
        <v>13254</v>
      </c>
      <c r="L3396">
        <v>3</v>
      </c>
      <c r="M3396">
        <v>3</v>
      </c>
      <c r="N3396" t="s">
        <v>165</v>
      </c>
      <c r="O3396" t="s">
        <v>479</v>
      </c>
      <c r="P3396">
        <v>0</v>
      </c>
      <c r="Q3396" t="s">
        <v>51</v>
      </c>
      <c r="R3396" t="s">
        <v>51</v>
      </c>
      <c r="S3396" t="s">
        <v>14795</v>
      </c>
      <c r="T3396">
        <v>42.287223924758379</v>
      </c>
      <c r="U3396">
        <v>137</v>
      </c>
      <c r="V3396" t="s">
        <v>15172</v>
      </c>
      <c r="W3396" t="s">
        <v>15172</v>
      </c>
      <c r="X3396" t="s">
        <v>13243</v>
      </c>
      <c r="Y3396" s="102">
        <v>45993.385736689816</v>
      </c>
    </row>
    <row r="3397" spans="1:25" x14ac:dyDescent="0.25">
      <c r="A3397">
        <v>5213</v>
      </c>
      <c r="B3397" t="s">
        <v>9634</v>
      </c>
      <c r="C3397" t="s">
        <v>470</v>
      </c>
      <c r="D3397" t="s">
        <v>9621</v>
      </c>
      <c r="E3397" t="s">
        <v>1292</v>
      </c>
      <c r="F3397" t="s">
        <v>1471</v>
      </c>
      <c r="G3397" t="s">
        <v>9635</v>
      </c>
      <c r="H3397">
        <v>2014</v>
      </c>
      <c r="I3397" t="s">
        <v>15441</v>
      </c>
      <c r="J3397" t="s">
        <v>48</v>
      </c>
      <c r="K3397" t="s">
        <v>13251</v>
      </c>
      <c r="L3397">
        <v>0</v>
      </c>
      <c r="M3397">
        <v>3</v>
      </c>
      <c r="N3397" t="s">
        <v>73</v>
      </c>
      <c r="O3397" t="s">
        <v>50</v>
      </c>
      <c r="P3397">
        <v>0</v>
      </c>
      <c r="Q3397" t="s">
        <v>51</v>
      </c>
      <c r="R3397" t="s">
        <v>51</v>
      </c>
      <c r="S3397" t="s">
        <v>13450</v>
      </c>
      <c r="T3397">
        <v>53.531769526186324</v>
      </c>
      <c r="U3397">
        <v>379.8</v>
      </c>
      <c r="V3397" t="s">
        <v>15172</v>
      </c>
      <c r="W3397" t="s">
        <v>15172</v>
      </c>
      <c r="X3397" t="s">
        <v>13243</v>
      </c>
      <c r="Y3397" s="102">
        <v>45993.385736689816</v>
      </c>
    </row>
    <row r="3398" spans="1:25" x14ac:dyDescent="0.25">
      <c r="A3398">
        <v>5214</v>
      </c>
      <c r="B3398" t="s">
        <v>9636</v>
      </c>
      <c r="C3398" t="s">
        <v>470</v>
      </c>
      <c r="D3398" t="s">
        <v>9621</v>
      </c>
      <c r="E3398" t="s">
        <v>1292</v>
      </c>
      <c r="F3398" t="s">
        <v>1471</v>
      </c>
      <c r="G3398" t="s">
        <v>9635</v>
      </c>
      <c r="H3398">
        <v>2015</v>
      </c>
      <c r="I3398" t="s">
        <v>15441</v>
      </c>
      <c r="J3398" t="s">
        <v>48</v>
      </c>
      <c r="K3398" t="s">
        <v>13251</v>
      </c>
      <c r="L3398">
        <v>0</v>
      </c>
      <c r="M3398">
        <v>3</v>
      </c>
      <c r="N3398" t="s">
        <v>73</v>
      </c>
      <c r="O3398" t="s">
        <v>50</v>
      </c>
      <c r="P3398">
        <v>0</v>
      </c>
      <c r="Q3398" t="s">
        <v>51</v>
      </c>
      <c r="R3398" t="s">
        <v>51</v>
      </c>
      <c r="S3398" t="s">
        <v>13450</v>
      </c>
      <c r="T3398">
        <v>53.593225984969934</v>
      </c>
      <c r="U3398">
        <v>380.3</v>
      </c>
      <c r="V3398" t="s">
        <v>15172</v>
      </c>
      <c r="W3398" t="s">
        <v>15172</v>
      </c>
      <c r="X3398" t="s">
        <v>13243</v>
      </c>
      <c r="Y3398" s="102">
        <v>45993.385736689816</v>
      </c>
    </row>
    <row r="3399" spans="1:25" x14ac:dyDescent="0.25">
      <c r="A3399">
        <v>5216</v>
      </c>
      <c r="B3399" t="s">
        <v>9638</v>
      </c>
      <c r="C3399" t="s">
        <v>1252</v>
      </c>
      <c r="D3399" t="s">
        <v>9637</v>
      </c>
      <c r="E3399" t="s">
        <v>1292</v>
      </c>
      <c r="F3399" t="s">
        <v>1471</v>
      </c>
      <c r="G3399" t="s">
        <v>9635</v>
      </c>
      <c r="H3399">
        <v>1997</v>
      </c>
      <c r="I3399" t="s">
        <v>15441</v>
      </c>
      <c r="J3399" t="s">
        <v>48</v>
      </c>
      <c r="K3399" t="s">
        <v>13251</v>
      </c>
      <c r="L3399">
        <v>0</v>
      </c>
      <c r="M3399">
        <v>5</v>
      </c>
      <c r="N3399" t="s">
        <v>73</v>
      </c>
      <c r="O3399" t="s">
        <v>50</v>
      </c>
      <c r="P3399">
        <v>0</v>
      </c>
      <c r="Q3399" t="s">
        <v>51</v>
      </c>
      <c r="R3399" t="s">
        <v>51</v>
      </c>
      <c r="S3399" t="s">
        <v>14803</v>
      </c>
      <c r="T3399">
        <v>54.512136245467687</v>
      </c>
      <c r="U3399">
        <v>512.9</v>
      </c>
      <c r="V3399" t="s">
        <v>15172</v>
      </c>
      <c r="W3399" t="s">
        <v>15172</v>
      </c>
      <c r="X3399" t="s">
        <v>13242</v>
      </c>
      <c r="Y3399" s="102">
        <v>45993.385736689816</v>
      </c>
    </row>
    <row r="3400" spans="1:25" x14ac:dyDescent="0.25">
      <c r="A3400">
        <v>5217</v>
      </c>
      <c r="B3400" t="s">
        <v>9639</v>
      </c>
      <c r="C3400" t="s">
        <v>470</v>
      </c>
      <c r="D3400" t="s">
        <v>9637</v>
      </c>
      <c r="E3400" t="s">
        <v>1292</v>
      </c>
      <c r="F3400" t="s">
        <v>1471</v>
      </c>
      <c r="G3400" t="s">
        <v>9640</v>
      </c>
      <c r="H3400">
        <v>1936</v>
      </c>
      <c r="I3400" t="s">
        <v>15440</v>
      </c>
      <c r="J3400" t="s">
        <v>48</v>
      </c>
      <c r="K3400" t="s">
        <v>13251</v>
      </c>
      <c r="L3400">
        <v>0</v>
      </c>
      <c r="M3400">
        <v>3</v>
      </c>
      <c r="N3400" t="s">
        <v>73</v>
      </c>
      <c r="O3400" t="s">
        <v>50</v>
      </c>
      <c r="P3400">
        <v>0</v>
      </c>
      <c r="Q3400" t="s">
        <v>51</v>
      </c>
      <c r="R3400" t="s">
        <v>51</v>
      </c>
      <c r="S3400" t="s">
        <v>14803</v>
      </c>
      <c r="T3400">
        <v>58.68539783887627</v>
      </c>
      <c r="U3400">
        <v>268.89999999999998</v>
      </c>
      <c r="V3400" t="s">
        <v>15172</v>
      </c>
      <c r="W3400" t="s">
        <v>15172</v>
      </c>
      <c r="X3400" t="s">
        <v>13242</v>
      </c>
      <c r="Y3400" s="102">
        <v>45993.385736689816</v>
      </c>
    </row>
    <row r="3401" spans="1:25" x14ac:dyDescent="0.25">
      <c r="A3401">
        <v>5218</v>
      </c>
      <c r="B3401" t="s">
        <v>9641</v>
      </c>
      <c r="C3401" t="s">
        <v>9642</v>
      </c>
      <c r="D3401" t="s">
        <v>9643</v>
      </c>
      <c r="E3401" t="s">
        <v>638</v>
      </c>
      <c r="F3401" t="s">
        <v>638</v>
      </c>
      <c r="G3401" t="s">
        <v>9644</v>
      </c>
      <c r="H3401">
        <v>1966</v>
      </c>
      <c r="I3401" t="s">
        <v>15440</v>
      </c>
      <c r="J3401" t="s">
        <v>48</v>
      </c>
      <c r="K3401" t="s">
        <v>13279</v>
      </c>
      <c r="L3401">
        <v>2</v>
      </c>
      <c r="M3401">
        <v>4</v>
      </c>
      <c r="N3401" t="s">
        <v>49</v>
      </c>
      <c r="O3401" t="s">
        <v>50</v>
      </c>
      <c r="P3401">
        <v>0</v>
      </c>
      <c r="Q3401" t="s">
        <v>51</v>
      </c>
      <c r="R3401" t="s">
        <v>51</v>
      </c>
      <c r="S3401" t="s">
        <v>14805</v>
      </c>
      <c r="T3401">
        <v>1.1212959862580682E-2</v>
      </c>
      <c r="U3401">
        <v>346</v>
      </c>
      <c r="V3401" t="s">
        <v>15172</v>
      </c>
      <c r="W3401" t="s">
        <v>15172</v>
      </c>
      <c r="X3401" t="s">
        <v>13242</v>
      </c>
      <c r="Y3401" s="102">
        <v>45993.385736689816</v>
      </c>
    </row>
    <row r="3402" spans="1:25" x14ac:dyDescent="0.25">
      <c r="A3402">
        <v>5219</v>
      </c>
      <c r="B3402" t="s">
        <v>9645</v>
      </c>
      <c r="C3402" t="s">
        <v>9642</v>
      </c>
      <c r="D3402" t="s">
        <v>9646</v>
      </c>
      <c r="E3402" t="s">
        <v>638</v>
      </c>
      <c r="F3402" t="s">
        <v>638</v>
      </c>
      <c r="G3402" t="s">
        <v>9644</v>
      </c>
      <c r="H3402">
        <v>1995</v>
      </c>
      <c r="I3402" t="s">
        <v>15440</v>
      </c>
      <c r="J3402" t="s">
        <v>48</v>
      </c>
      <c r="K3402" t="s">
        <v>13251</v>
      </c>
      <c r="L3402">
        <v>2</v>
      </c>
      <c r="M3402">
        <v>4</v>
      </c>
      <c r="N3402" t="s">
        <v>49</v>
      </c>
      <c r="O3402" t="s">
        <v>50</v>
      </c>
      <c r="P3402">
        <v>0</v>
      </c>
      <c r="Q3402" t="s">
        <v>51</v>
      </c>
      <c r="R3402" t="s">
        <v>51</v>
      </c>
      <c r="S3402" t="s">
        <v>14805</v>
      </c>
      <c r="T3402">
        <v>1.8116569096747168E-2</v>
      </c>
      <c r="U3402">
        <v>347.7</v>
      </c>
      <c r="V3402" t="s">
        <v>15172</v>
      </c>
      <c r="W3402" t="s">
        <v>15172</v>
      </c>
      <c r="X3402" t="s">
        <v>13242</v>
      </c>
      <c r="Y3402" s="102">
        <v>45993.385736689816</v>
      </c>
    </row>
    <row r="3403" spans="1:25" x14ac:dyDescent="0.25">
      <c r="A3403">
        <v>5220</v>
      </c>
      <c r="B3403" t="s">
        <v>9647</v>
      </c>
      <c r="C3403" t="s">
        <v>9648</v>
      </c>
      <c r="D3403" t="s">
        <v>9646</v>
      </c>
      <c r="E3403" t="s">
        <v>638</v>
      </c>
      <c r="F3403" t="s">
        <v>638</v>
      </c>
      <c r="G3403" t="s">
        <v>9649</v>
      </c>
      <c r="H3403">
        <v>2009</v>
      </c>
      <c r="I3403" t="s">
        <v>15440</v>
      </c>
      <c r="J3403" t="s">
        <v>51</v>
      </c>
      <c r="K3403" t="s">
        <v>15442</v>
      </c>
      <c r="L3403">
        <v>0</v>
      </c>
      <c r="M3403">
        <v>1</v>
      </c>
      <c r="N3403" t="s">
        <v>59</v>
      </c>
      <c r="O3403" t="s">
        <v>116</v>
      </c>
      <c r="P3403">
        <v>0</v>
      </c>
      <c r="Q3403" t="s">
        <v>51</v>
      </c>
      <c r="R3403" t="s">
        <v>51</v>
      </c>
      <c r="S3403" t="s">
        <v>14805</v>
      </c>
      <c r="T3403">
        <v>8.4522613982967734</v>
      </c>
      <c r="U3403">
        <v>31</v>
      </c>
      <c r="V3403" t="s">
        <v>15172</v>
      </c>
      <c r="W3403" t="s">
        <v>15172</v>
      </c>
      <c r="X3403" t="s">
        <v>13243</v>
      </c>
      <c r="Y3403" s="102">
        <v>45993.385736689816</v>
      </c>
    </row>
    <row r="3404" spans="1:25" x14ac:dyDescent="0.25">
      <c r="A3404">
        <v>5221</v>
      </c>
      <c r="B3404" t="s">
        <v>9650</v>
      </c>
      <c r="C3404" t="s">
        <v>9651</v>
      </c>
      <c r="D3404" t="s">
        <v>9643</v>
      </c>
      <c r="E3404" t="s">
        <v>638</v>
      </c>
      <c r="F3404" t="s">
        <v>638</v>
      </c>
      <c r="G3404" t="s">
        <v>9652</v>
      </c>
      <c r="H3404">
        <v>2009</v>
      </c>
      <c r="I3404" t="s">
        <v>15441</v>
      </c>
      <c r="J3404" t="s">
        <v>48</v>
      </c>
      <c r="K3404" t="s">
        <v>13251</v>
      </c>
      <c r="L3404">
        <v>0</v>
      </c>
      <c r="M3404">
        <v>3</v>
      </c>
      <c r="N3404" t="s">
        <v>2396</v>
      </c>
      <c r="O3404" t="s">
        <v>50</v>
      </c>
      <c r="P3404">
        <v>0</v>
      </c>
      <c r="Q3404" t="s">
        <v>51</v>
      </c>
      <c r="R3404" t="s">
        <v>51</v>
      </c>
      <c r="S3404" t="s">
        <v>14805</v>
      </c>
      <c r="T3404">
        <v>9.3883670726882524</v>
      </c>
      <c r="U3404">
        <v>344.2</v>
      </c>
      <c r="V3404" t="s">
        <v>15172</v>
      </c>
      <c r="W3404" t="s">
        <v>15172</v>
      </c>
      <c r="X3404" t="s">
        <v>13243</v>
      </c>
      <c r="Y3404" s="102">
        <v>45993.385736689816</v>
      </c>
    </row>
    <row r="3405" spans="1:25" x14ac:dyDescent="0.25">
      <c r="A3405">
        <v>5222</v>
      </c>
      <c r="B3405" t="s">
        <v>9653</v>
      </c>
      <c r="C3405" t="s">
        <v>9654</v>
      </c>
      <c r="D3405" t="s">
        <v>9646</v>
      </c>
      <c r="E3405" t="s">
        <v>638</v>
      </c>
      <c r="F3405" t="s">
        <v>638</v>
      </c>
      <c r="G3405" t="s">
        <v>9655</v>
      </c>
      <c r="H3405">
        <v>2009</v>
      </c>
      <c r="I3405" t="s">
        <v>15440</v>
      </c>
      <c r="J3405" t="s">
        <v>51</v>
      </c>
      <c r="K3405" t="s">
        <v>15442</v>
      </c>
      <c r="L3405">
        <v>0</v>
      </c>
      <c r="M3405">
        <v>1</v>
      </c>
      <c r="N3405" t="s">
        <v>59</v>
      </c>
      <c r="O3405" t="s">
        <v>116</v>
      </c>
      <c r="P3405">
        <v>0</v>
      </c>
      <c r="Q3405" t="s">
        <v>51</v>
      </c>
      <c r="R3405" t="s">
        <v>51</v>
      </c>
      <c r="S3405" t="s">
        <v>14805</v>
      </c>
      <c r="T3405">
        <v>9.7160522125504265</v>
      </c>
      <c r="U3405">
        <v>31.8</v>
      </c>
      <c r="V3405" t="s">
        <v>15172</v>
      </c>
      <c r="W3405" t="s">
        <v>15172</v>
      </c>
      <c r="X3405" t="s">
        <v>13243</v>
      </c>
      <c r="Y3405" s="102">
        <v>45993.385736689816</v>
      </c>
    </row>
    <row r="3406" spans="1:25" x14ac:dyDescent="0.25">
      <c r="A3406">
        <v>5223</v>
      </c>
      <c r="B3406" t="s">
        <v>9656</v>
      </c>
      <c r="C3406" t="s">
        <v>9654</v>
      </c>
      <c r="D3406" t="s">
        <v>9646</v>
      </c>
      <c r="E3406" t="s">
        <v>638</v>
      </c>
      <c r="F3406" t="s">
        <v>638</v>
      </c>
      <c r="G3406" t="s">
        <v>9657</v>
      </c>
      <c r="H3406">
        <v>2009</v>
      </c>
      <c r="I3406" t="s">
        <v>15440</v>
      </c>
      <c r="J3406" t="s">
        <v>51</v>
      </c>
      <c r="K3406" t="s">
        <v>15442</v>
      </c>
      <c r="L3406">
        <v>0</v>
      </c>
      <c r="M3406">
        <v>1</v>
      </c>
      <c r="N3406" t="s">
        <v>59</v>
      </c>
      <c r="O3406" t="s">
        <v>116</v>
      </c>
      <c r="P3406">
        <v>0</v>
      </c>
      <c r="Q3406" t="s">
        <v>51</v>
      </c>
      <c r="R3406" t="s">
        <v>51</v>
      </c>
      <c r="S3406" t="s">
        <v>14805</v>
      </c>
      <c r="T3406">
        <v>9.9731622603336376</v>
      </c>
      <c r="U3406">
        <v>27</v>
      </c>
      <c r="V3406" t="s">
        <v>15172</v>
      </c>
      <c r="W3406" t="s">
        <v>15172</v>
      </c>
      <c r="X3406" t="s">
        <v>13243</v>
      </c>
      <c r="Y3406" s="102">
        <v>45993.385736689816</v>
      </c>
    </row>
    <row r="3407" spans="1:25" x14ac:dyDescent="0.25">
      <c r="A3407">
        <v>5225</v>
      </c>
      <c r="B3407" t="s">
        <v>9658</v>
      </c>
      <c r="C3407" t="s">
        <v>9654</v>
      </c>
      <c r="D3407" t="s">
        <v>9646</v>
      </c>
      <c r="E3407" t="s">
        <v>638</v>
      </c>
      <c r="F3407" t="s">
        <v>638</v>
      </c>
      <c r="G3407" t="s">
        <v>9659</v>
      </c>
      <c r="H3407">
        <v>2009</v>
      </c>
      <c r="I3407" t="s">
        <v>15440</v>
      </c>
      <c r="J3407" t="s">
        <v>51</v>
      </c>
      <c r="K3407" t="s">
        <v>15442</v>
      </c>
      <c r="L3407">
        <v>0</v>
      </c>
      <c r="M3407">
        <v>1</v>
      </c>
      <c r="N3407" t="s">
        <v>59</v>
      </c>
      <c r="O3407" t="s">
        <v>116</v>
      </c>
      <c r="P3407">
        <v>0</v>
      </c>
      <c r="Q3407" t="s">
        <v>51</v>
      </c>
      <c r="R3407" t="s">
        <v>51</v>
      </c>
      <c r="S3407" t="s">
        <v>14805</v>
      </c>
      <c r="T3407">
        <v>10.227668617468483</v>
      </c>
      <c r="U3407">
        <v>25.4</v>
      </c>
      <c r="V3407" t="s">
        <v>15172</v>
      </c>
      <c r="W3407" t="s">
        <v>15172</v>
      </c>
      <c r="X3407" t="s">
        <v>13243</v>
      </c>
      <c r="Y3407" s="102">
        <v>45993.385736689816</v>
      </c>
    </row>
    <row r="3408" spans="1:25" x14ac:dyDescent="0.25">
      <c r="A3408">
        <v>5226</v>
      </c>
      <c r="B3408" t="s">
        <v>9660</v>
      </c>
      <c r="C3408" t="s">
        <v>9654</v>
      </c>
      <c r="D3408" t="s">
        <v>9646</v>
      </c>
      <c r="E3408" t="s">
        <v>638</v>
      </c>
      <c r="F3408" t="s">
        <v>638</v>
      </c>
      <c r="G3408" t="s">
        <v>9659</v>
      </c>
      <c r="H3408">
        <v>2009</v>
      </c>
      <c r="I3408" t="s">
        <v>15440</v>
      </c>
      <c r="J3408" t="s">
        <v>51</v>
      </c>
      <c r="K3408" t="s">
        <v>15442</v>
      </c>
      <c r="L3408">
        <v>0</v>
      </c>
      <c r="M3408">
        <v>1</v>
      </c>
      <c r="N3408" t="s">
        <v>59</v>
      </c>
      <c r="O3408" t="s">
        <v>116</v>
      </c>
      <c r="P3408">
        <v>0</v>
      </c>
      <c r="Q3408" t="s">
        <v>51</v>
      </c>
      <c r="R3408" t="s">
        <v>51</v>
      </c>
      <c r="S3408" t="s">
        <v>14805</v>
      </c>
      <c r="T3408">
        <v>10.53012451082569</v>
      </c>
      <c r="U3408">
        <v>26.3</v>
      </c>
      <c r="V3408" t="s">
        <v>15172</v>
      </c>
      <c r="W3408" t="s">
        <v>15172</v>
      </c>
      <c r="X3408" t="s">
        <v>13243</v>
      </c>
      <c r="Y3408" s="102">
        <v>45993.385736689816</v>
      </c>
    </row>
    <row r="3409" spans="1:25" x14ac:dyDescent="0.25">
      <c r="A3409">
        <v>5227</v>
      </c>
      <c r="B3409" t="s">
        <v>9661</v>
      </c>
      <c r="C3409" t="s">
        <v>9662</v>
      </c>
      <c r="D3409" t="s">
        <v>9646</v>
      </c>
      <c r="E3409" t="s">
        <v>638</v>
      </c>
      <c r="F3409" t="s">
        <v>638</v>
      </c>
      <c r="G3409" t="s">
        <v>9663</v>
      </c>
      <c r="H3409">
        <v>2009</v>
      </c>
      <c r="I3409" t="s">
        <v>15440</v>
      </c>
      <c r="J3409" t="s">
        <v>51</v>
      </c>
      <c r="K3409" t="s">
        <v>15442</v>
      </c>
      <c r="L3409">
        <v>0</v>
      </c>
      <c r="M3409">
        <v>1</v>
      </c>
      <c r="N3409" t="s">
        <v>59</v>
      </c>
      <c r="O3409" t="s">
        <v>116</v>
      </c>
      <c r="P3409">
        <v>0</v>
      </c>
      <c r="Q3409" t="s">
        <v>51</v>
      </c>
      <c r="R3409" t="s">
        <v>51</v>
      </c>
      <c r="S3409" t="s">
        <v>14805</v>
      </c>
      <c r="T3409">
        <v>11.585675378473288</v>
      </c>
      <c r="U3409">
        <v>26.3</v>
      </c>
      <c r="V3409" t="s">
        <v>15172</v>
      </c>
      <c r="W3409" t="s">
        <v>15172</v>
      </c>
      <c r="X3409" t="s">
        <v>13243</v>
      </c>
      <c r="Y3409" s="102">
        <v>45993.385736689816</v>
      </c>
    </row>
    <row r="3410" spans="1:25" x14ac:dyDescent="0.25">
      <c r="A3410">
        <v>5228</v>
      </c>
      <c r="B3410" t="s">
        <v>9664</v>
      </c>
      <c r="C3410" t="s">
        <v>9665</v>
      </c>
      <c r="D3410" t="s">
        <v>9646</v>
      </c>
      <c r="E3410" t="s">
        <v>638</v>
      </c>
      <c r="F3410" t="s">
        <v>638</v>
      </c>
      <c r="G3410" t="s">
        <v>9663</v>
      </c>
      <c r="H3410">
        <v>2009</v>
      </c>
      <c r="I3410" t="s">
        <v>15440</v>
      </c>
      <c r="J3410" t="s">
        <v>51</v>
      </c>
      <c r="K3410" t="s">
        <v>15442</v>
      </c>
      <c r="L3410">
        <v>0</v>
      </c>
      <c r="M3410">
        <v>1</v>
      </c>
      <c r="N3410" t="s">
        <v>59</v>
      </c>
      <c r="O3410" t="s">
        <v>116</v>
      </c>
      <c r="P3410">
        <v>0</v>
      </c>
      <c r="Q3410" t="s">
        <v>51</v>
      </c>
      <c r="R3410" t="s">
        <v>51</v>
      </c>
      <c r="S3410" t="s">
        <v>14805</v>
      </c>
      <c r="T3410">
        <v>11.93512454663127</v>
      </c>
      <c r="U3410">
        <v>26.3</v>
      </c>
      <c r="V3410" t="s">
        <v>15172</v>
      </c>
      <c r="W3410" t="s">
        <v>15172</v>
      </c>
      <c r="X3410" t="s">
        <v>13243</v>
      </c>
      <c r="Y3410" s="102">
        <v>45993.385736689816</v>
      </c>
    </row>
    <row r="3411" spans="1:25" x14ac:dyDescent="0.25">
      <c r="A3411">
        <v>5229</v>
      </c>
      <c r="B3411" t="s">
        <v>9666</v>
      </c>
      <c r="C3411" t="s">
        <v>9667</v>
      </c>
      <c r="D3411" t="s">
        <v>9643</v>
      </c>
      <c r="E3411" t="s">
        <v>638</v>
      </c>
      <c r="F3411" t="s">
        <v>4930</v>
      </c>
      <c r="G3411" t="s">
        <v>9668</v>
      </c>
      <c r="H3411">
        <v>2005</v>
      </c>
      <c r="I3411" t="s">
        <v>15505</v>
      </c>
      <c r="J3411" t="s">
        <v>48</v>
      </c>
      <c r="K3411" t="s">
        <v>13251</v>
      </c>
      <c r="L3411">
        <v>0</v>
      </c>
      <c r="M3411">
        <v>3</v>
      </c>
      <c r="N3411" t="s">
        <v>49</v>
      </c>
      <c r="O3411" t="s">
        <v>50</v>
      </c>
      <c r="P3411">
        <v>0</v>
      </c>
      <c r="Q3411" t="s">
        <v>51</v>
      </c>
      <c r="R3411" t="s">
        <v>51</v>
      </c>
      <c r="S3411" t="s">
        <v>14805</v>
      </c>
      <c r="T3411">
        <v>18.658784296154909</v>
      </c>
      <c r="U3411">
        <v>399.2</v>
      </c>
      <c r="V3411" t="s">
        <v>15172</v>
      </c>
      <c r="W3411" t="s">
        <v>15172</v>
      </c>
      <c r="X3411" t="s">
        <v>13243</v>
      </c>
      <c r="Y3411" s="102">
        <v>45993.385736689816</v>
      </c>
    </row>
    <row r="3412" spans="1:25" x14ac:dyDescent="0.25">
      <c r="A3412">
        <v>5230</v>
      </c>
      <c r="B3412" t="s">
        <v>9669</v>
      </c>
      <c r="C3412" t="s">
        <v>1337</v>
      </c>
      <c r="D3412" t="s">
        <v>9646</v>
      </c>
      <c r="E3412" t="s">
        <v>638</v>
      </c>
      <c r="F3412" t="s">
        <v>4930</v>
      </c>
      <c r="G3412" t="s">
        <v>5057</v>
      </c>
      <c r="H3412">
        <v>2006</v>
      </c>
      <c r="I3412" t="s">
        <v>15440</v>
      </c>
      <c r="J3412" t="s">
        <v>48</v>
      </c>
      <c r="K3412" t="s">
        <v>13251</v>
      </c>
      <c r="L3412">
        <v>7.87</v>
      </c>
      <c r="M3412">
        <v>1</v>
      </c>
      <c r="N3412" t="s">
        <v>49</v>
      </c>
      <c r="O3412" t="s">
        <v>50</v>
      </c>
      <c r="P3412">
        <v>0</v>
      </c>
      <c r="Q3412" t="s">
        <v>51</v>
      </c>
      <c r="R3412" t="s">
        <v>51</v>
      </c>
      <c r="S3412" t="s">
        <v>14805</v>
      </c>
      <c r="T3412">
        <v>22.925623785563261</v>
      </c>
      <c r="U3412">
        <v>99.5</v>
      </c>
      <c r="V3412" t="s">
        <v>15172</v>
      </c>
      <c r="W3412" t="s">
        <v>15172</v>
      </c>
      <c r="X3412" t="s">
        <v>13243</v>
      </c>
      <c r="Y3412" s="102">
        <v>45993.385736689816</v>
      </c>
    </row>
    <row r="3413" spans="1:25" x14ac:dyDescent="0.25">
      <c r="A3413">
        <v>5231</v>
      </c>
      <c r="B3413" t="s">
        <v>9670</v>
      </c>
      <c r="C3413" t="s">
        <v>9654</v>
      </c>
      <c r="D3413" t="s">
        <v>9646</v>
      </c>
      <c r="E3413" t="s">
        <v>638</v>
      </c>
      <c r="F3413" t="s">
        <v>4930</v>
      </c>
      <c r="G3413" t="s">
        <v>9671</v>
      </c>
      <c r="H3413">
        <v>2006</v>
      </c>
      <c r="I3413" t="s">
        <v>15440</v>
      </c>
      <c r="J3413" t="s">
        <v>51</v>
      </c>
      <c r="K3413" t="s">
        <v>15442</v>
      </c>
      <c r="L3413">
        <v>6</v>
      </c>
      <c r="M3413">
        <v>1</v>
      </c>
      <c r="N3413" t="s">
        <v>59</v>
      </c>
      <c r="O3413" t="s">
        <v>116</v>
      </c>
      <c r="P3413">
        <v>0</v>
      </c>
      <c r="Q3413" t="s">
        <v>51</v>
      </c>
      <c r="R3413" t="s">
        <v>51</v>
      </c>
      <c r="S3413" t="s">
        <v>14805</v>
      </c>
      <c r="T3413">
        <v>23.910146999999998</v>
      </c>
      <c r="U3413">
        <v>22.5</v>
      </c>
      <c r="V3413" t="s">
        <v>15172</v>
      </c>
      <c r="W3413" t="s">
        <v>15172</v>
      </c>
      <c r="X3413" t="s">
        <v>13243</v>
      </c>
      <c r="Y3413" s="102">
        <v>45993.385736689816</v>
      </c>
    </row>
    <row r="3414" spans="1:25" x14ac:dyDescent="0.25">
      <c r="A3414">
        <v>5232</v>
      </c>
      <c r="B3414" t="s">
        <v>9672</v>
      </c>
      <c r="C3414" t="s">
        <v>9654</v>
      </c>
      <c r="D3414" t="s">
        <v>9646</v>
      </c>
      <c r="E3414" t="s">
        <v>638</v>
      </c>
      <c r="F3414" t="s">
        <v>4930</v>
      </c>
      <c r="G3414" t="s">
        <v>9671</v>
      </c>
      <c r="H3414">
        <v>2006</v>
      </c>
      <c r="I3414" t="s">
        <v>15440</v>
      </c>
      <c r="J3414" t="s">
        <v>51</v>
      </c>
      <c r="K3414" t="s">
        <v>15442</v>
      </c>
      <c r="L3414">
        <v>6</v>
      </c>
      <c r="M3414">
        <v>1</v>
      </c>
      <c r="N3414" t="s">
        <v>59</v>
      </c>
      <c r="O3414" t="s">
        <v>116</v>
      </c>
      <c r="P3414">
        <v>0</v>
      </c>
      <c r="Q3414" t="s">
        <v>51</v>
      </c>
      <c r="R3414" t="s">
        <v>51</v>
      </c>
      <c r="S3414" t="s">
        <v>14805</v>
      </c>
      <c r="T3414">
        <v>24.510953994244595</v>
      </c>
      <c r="U3414">
        <v>22.5</v>
      </c>
      <c r="V3414" t="s">
        <v>15172</v>
      </c>
      <c r="W3414" t="s">
        <v>15172</v>
      </c>
      <c r="X3414" t="s">
        <v>13243</v>
      </c>
      <c r="Y3414" s="102">
        <v>45993.385736689816</v>
      </c>
    </row>
    <row r="3415" spans="1:25" x14ac:dyDescent="0.25">
      <c r="A3415">
        <v>5233</v>
      </c>
      <c r="B3415" t="s">
        <v>9673</v>
      </c>
      <c r="C3415" t="s">
        <v>9674</v>
      </c>
      <c r="D3415" t="s">
        <v>9646</v>
      </c>
      <c r="E3415" t="s">
        <v>638</v>
      </c>
      <c r="F3415" t="s">
        <v>4930</v>
      </c>
      <c r="G3415" t="s">
        <v>9675</v>
      </c>
      <c r="H3415">
        <v>2006</v>
      </c>
      <c r="I3415" t="s">
        <v>15505</v>
      </c>
      <c r="J3415" t="s">
        <v>48</v>
      </c>
      <c r="K3415" t="s">
        <v>13251</v>
      </c>
      <c r="L3415">
        <v>0</v>
      </c>
      <c r="M3415">
        <v>1</v>
      </c>
      <c r="N3415" t="s">
        <v>49</v>
      </c>
      <c r="O3415" t="s">
        <v>50</v>
      </c>
      <c r="P3415">
        <v>0</v>
      </c>
      <c r="Q3415" t="s">
        <v>51</v>
      </c>
      <c r="R3415" t="s">
        <v>51</v>
      </c>
      <c r="S3415" t="s">
        <v>14805</v>
      </c>
      <c r="T3415">
        <v>25.470604999999999</v>
      </c>
      <c r="U3415">
        <v>98.4</v>
      </c>
      <c r="V3415" t="s">
        <v>15172</v>
      </c>
      <c r="W3415" t="s">
        <v>15172</v>
      </c>
      <c r="X3415" t="s">
        <v>13243</v>
      </c>
      <c r="Y3415" s="102">
        <v>45993.385736689816</v>
      </c>
    </row>
    <row r="3416" spans="1:25" x14ac:dyDescent="0.25">
      <c r="A3416">
        <v>5234</v>
      </c>
      <c r="B3416" t="s">
        <v>9676</v>
      </c>
      <c r="C3416" t="s">
        <v>9677</v>
      </c>
      <c r="D3416" t="s">
        <v>9646</v>
      </c>
      <c r="E3416" t="s">
        <v>638</v>
      </c>
      <c r="F3416" t="s">
        <v>4930</v>
      </c>
      <c r="G3416" t="s">
        <v>9678</v>
      </c>
      <c r="H3416">
        <v>2006</v>
      </c>
      <c r="I3416" t="s">
        <v>15440</v>
      </c>
      <c r="J3416" t="s">
        <v>51</v>
      </c>
      <c r="K3416" t="s">
        <v>15442</v>
      </c>
      <c r="L3416">
        <v>6</v>
      </c>
      <c r="M3416">
        <v>1</v>
      </c>
      <c r="N3416" t="s">
        <v>59</v>
      </c>
      <c r="O3416" t="s">
        <v>116</v>
      </c>
      <c r="P3416">
        <v>0</v>
      </c>
      <c r="Q3416" t="s">
        <v>51</v>
      </c>
      <c r="R3416" t="s">
        <v>51</v>
      </c>
      <c r="S3416" t="s">
        <v>14805</v>
      </c>
      <c r="T3416">
        <v>26.09844</v>
      </c>
      <c r="U3416">
        <v>25.4</v>
      </c>
      <c r="V3416" t="s">
        <v>15172</v>
      </c>
      <c r="W3416" t="s">
        <v>15172</v>
      </c>
      <c r="X3416" t="s">
        <v>13243</v>
      </c>
      <c r="Y3416" s="102">
        <v>45993.385736689816</v>
      </c>
    </row>
    <row r="3417" spans="1:25" x14ac:dyDescent="0.25">
      <c r="A3417">
        <v>5235</v>
      </c>
      <c r="B3417" t="s">
        <v>9679</v>
      </c>
      <c r="C3417" t="s">
        <v>9680</v>
      </c>
      <c r="D3417" t="s">
        <v>9646</v>
      </c>
      <c r="E3417" t="s">
        <v>638</v>
      </c>
      <c r="F3417" t="s">
        <v>4930</v>
      </c>
      <c r="G3417" t="s">
        <v>9681</v>
      </c>
      <c r="H3417">
        <v>2006</v>
      </c>
      <c r="I3417" t="s">
        <v>15440</v>
      </c>
      <c r="J3417" t="s">
        <v>51</v>
      </c>
      <c r="K3417" t="s">
        <v>15442</v>
      </c>
      <c r="L3417">
        <v>6</v>
      </c>
      <c r="M3417">
        <v>1</v>
      </c>
      <c r="N3417" t="s">
        <v>59</v>
      </c>
      <c r="O3417" t="s">
        <v>116</v>
      </c>
      <c r="P3417">
        <v>0</v>
      </c>
      <c r="Q3417" t="s">
        <v>51</v>
      </c>
      <c r="R3417" t="s">
        <v>51</v>
      </c>
      <c r="S3417" t="s">
        <v>14805</v>
      </c>
      <c r="T3417">
        <v>27.808363130582347</v>
      </c>
      <c r="U3417">
        <v>28</v>
      </c>
      <c r="V3417" t="s">
        <v>15172</v>
      </c>
      <c r="W3417" t="s">
        <v>15172</v>
      </c>
      <c r="X3417" t="s">
        <v>13243</v>
      </c>
      <c r="Y3417" s="102">
        <v>45993.385736689816</v>
      </c>
    </row>
    <row r="3418" spans="1:25" x14ac:dyDescent="0.25">
      <c r="A3418">
        <v>5236</v>
      </c>
      <c r="B3418" t="s">
        <v>9682</v>
      </c>
      <c r="C3418" t="s">
        <v>9677</v>
      </c>
      <c r="D3418" t="s">
        <v>9646</v>
      </c>
      <c r="E3418" t="s">
        <v>638</v>
      </c>
      <c r="F3418" t="s">
        <v>4930</v>
      </c>
      <c r="G3418" t="s">
        <v>9681</v>
      </c>
      <c r="H3418">
        <v>2006</v>
      </c>
      <c r="I3418" t="s">
        <v>15440</v>
      </c>
      <c r="J3418" t="s">
        <v>51</v>
      </c>
      <c r="K3418" t="s">
        <v>15442</v>
      </c>
      <c r="L3418">
        <v>6</v>
      </c>
      <c r="M3418">
        <v>1</v>
      </c>
      <c r="N3418" t="s">
        <v>59</v>
      </c>
      <c r="O3418" t="s">
        <v>116</v>
      </c>
      <c r="P3418">
        <v>0</v>
      </c>
      <c r="Q3418" t="s">
        <v>51</v>
      </c>
      <c r="R3418" t="s">
        <v>51</v>
      </c>
      <c r="S3418" t="s">
        <v>14805</v>
      </c>
      <c r="T3418">
        <v>28.05073406288858</v>
      </c>
      <c r="U3418">
        <v>28</v>
      </c>
      <c r="V3418" t="s">
        <v>15172</v>
      </c>
      <c r="W3418" t="s">
        <v>15172</v>
      </c>
      <c r="X3418" t="s">
        <v>13243</v>
      </c>
      <c r="Y3418" s="102">
        <v>45993.385736689816</v>
      </c>
    </row>
    <row r="3419" spans="1:25" x14ac:dyDescent="0.25">
      <c r="A3419">
        <v>5237</v>
      </c>
      <c r="B3419" t="s">
        <v>9683</v>
      </c>
      <c r="C3419" t="s">
        <v>9684</v>
      </c>
      <c r="D3419" t="s">
        <v>9646</v>
      </c>
      <c r="E3419" t="s">
        <v>638</v>
      </c>
      <c r="F3419" t="s">
        <v>4930</v>
      </c>
      <c r="G3419" t="s">
        <v>9685</v>
      </c>
      <c r="H3419">
        <v>2006</v>
      </c>
      <c r="I3419" t="s">
        <v>15440</v>
      </c>
      <c r="J3419" t="s">
        <v>48</v>
      </c>
      <c r="K3419" t="s">
        <v>13251</v>
      </c>
      <c r="L3419">
        <v>0</v>
      </c>
      <c r="M3419">
        <v>1</v>
      </c>
      <c r="N3419" t="s">
        <v>49</v>
      </c>
      <c r="O3419" t="s">
        <v>50</v>
      </c>
      <c r="P3419">
        <v>0</v>
      </c>
      <c r="Q3419" t="s">
        <v>51</v>
      </c>
      <c r="R3419" t="s">
        <v>51</v>
      </c>
      <c r="S3419" t="s">
        <v>14805</v>
      </c>
      <c r="T3419">
        <v>28.974810545515204</v>
      </c>
      <c r="U3419">
        <v>66.599999999999994</v>
      </c>
      <c r="V3419" t="s">
        <v>15172</v>
      </c>
      <c r="W3419" t="s">
        <v>15172</v>
      </c>
      <c r="X3419" t="s">
        <v>13243</v>
      </c>
      <c r="Y3419" s="102">
        <v>45993.385736689816</v>
      </c>
    </row>
    <row r="3420" spans="1:25" x14ac:dyDescent="0.25">
      <c r="A3420">
        <v>5238</v>
      </c>
      <c r="B3420" t="s">
        <v>9686</v>
      </c>
      <c r="C3420" t="s">
        <v>9677</v>
      </c>
      <c r="D3420" t="s">
        <v>9646</v>
      </c>
      <c r="E3420" t="s">
        <v>638</v>
      </c>
      <c r="F3420" t="s">
        <v>4930</v>
      </c>
      <c r="G3420" t="s">
        <v>9687</v>
      </c>
      <c r="H3420">
        <v>2006</v>
      </c>
      <c r="I3420" t="s">
        <v>15440</v>
      </c>
      <c r="J3420" t="s">
        <v>51</v>
      </c>
      <c r="K3420" t="s">
        <v>15442</v>
      </c>
      <c r="L3420">
        <v>6</v>
      </c>
      <c r="M3420">
        <v>1</v>
      </c>
      <c r="N3420" t="s">
        <v>59</v>
      </c>
      <c r="O3420" t="s">
        <v>116</v>
      </c>
      <c r="P3420">
        <v>0</v>
      </c>
      <c r="Q3420" t="s">
        <v>51</v>
      </c>
      <c r="R3420" t="s">
        <v>51</v>
      </c>
      <c r="S3420" t="s">
        <v>14805</v>
      </c>
      <c r="T3420">
        <v>30.236862917235662</v>
      </c>
      <c r="U3420">
        <v>24</v>
      </c>
      <c r="V3420" t="s">
        <v>15172</v>
      </c>
      <c r="W3420" t="s">
        <v>15172</v>
      </c>
      <c r="X3420" t="s">
        <v>13243</v>
      </c>
      <c r="Y3420" s="102">
        <v>45993.385736689816</v>
      </c>
    </row>
    <row r="3421" spans="1:25" x14ac:dyDescent="0.25">
      <c r="A3421">
        <v>5239</v>
      </c>
      <c r="B3421" t="s">
        <v>9688</v>
      </c>
      <c r="C3421" t="s">
        <v>9677</v>
      </c>
      <c r="D3421" t="s">
        <v>9646</v>
      </c>
      <c r="E3421" t="s">
        <v>638</v>
      </c>
      <c r="F3421" t="s">
        <v>4930</v>
      </c>
      <c r="G3421" t="s">
        <v>9687</v>
      </c>
      <c r="H3421">
        <v>2006</v>
      </c>
      <c r="I3421" t="s">
        <v>15440</v>
      </c>
      <c r="J3421" t="s">
        <v>51</v>
      </c>
      <c r="K3421" t="s">
        <v>15442</v>
      </c>
      <c r="L3421">
        <v>0</v>
      </c>
      <c r="M3421">
        <v>1</v>
      </c>
      <c r="N3421" t="s">
        <v>59</v>
      </c>
      <c r="O3421" t="s">
        <v>116</v>
      </c>
      <c r="P3421">
        <v>0</v>
      </c>
      <c r="Q3421" t="s">
        <v>51</v>
      </c>
      <c r="R3421" t="s">
        <v>51</v>
      </c>
      <c r="S3421" t="s">
        <v>14805</v>
      </c>
      <c r="T3421">
        <v>30.415357375129641</v>
      </c>
      <c r="U3421">
        <v>26.5</v>
      </c>
      <c r="V3421" t="s">
        <v>15172</v>
      </c>
      <c r="W3421" t="s">
        <v>15172</v>
      </c>
      <c r="X3421" t="s">
        <v>13243</v>
      </c>
      <c r="Y3421" s="102">
        <v>45993.385736689816</v>
      </c>
    </row>
    <row r="3422" spans="1:25" x14ac:dyDescent="0.25">
      <c r="A3422">
        <v>5240</v>
      </c>
      <c r="B3422" t="s">
        <v>9689</v>
      </c>
      <c r="C3422" t="s">
        <v>15698</v>
      </c>
      <c r="D3422" t="s">
        <v>9646</v>
      </c>
      <c r="E3422" t="s">
        <v>638</v>
      </c>
      <c r="F3422" t="s">
        <v>4930</v>
      </c>
      <c r="G3422" t="s">
        <v>9690</v>
      </c>
      <c r="H3422">
        <v>2006</v>
      </c>
      <c r="I3422" t="s">
        <v>15440</v>
      </c>
      <c r="J3422" t="s">
        <v>51</v>
      </c>
      <c r="K3422" t="s">
        <v>15442</v>
      </c>
      <c r="L3422">
        <v>0</v>
      </c>
      <c r="M3422">
        <v>1</v>
      </c>
      <c r="N3422" t="s">
        <v>59</v>
      </c>
      <c r="O3422" t="s">
        <v>116</v>
      </c>
      <c r="P3422">
        <v>0</v>
      </c>
      <c r="Q3422" t="s">
        <v>51</v>
      </c>
      <c r="R3422" t="s">
        <v>51</v>
      </c>
      <c r="S3422" t="s">
        <v>14805</v>
      </c>
      <c r="T3422">
        <v>31.412568</v>
      </c>
      <c r="U3422">
        <v>24</v>
      </c>
      <c r="V3422" t="s">
        <v>15172</v>
      </c>
      <c r="W3422" t="s">
        <v>15172</v>
      </c>
      <c r="X3422" t="s">
        <v>13243</v>
      </c>
      <c r="Y3422" s="102">
        <v>45993.385736689816</v>
      </c>
    </row>
    <row r="3423" spans="1:25" x14ac:dyDescent="0.25">
      <c r="A3423">
        <v>5241</v>
      </c>
      <c r="B3423" t="s">
        <v>9691</v>
      </c>
      <c r="C3423" t="s">
        <v>1261</v>
      </c>
      <c r="D3423" t="s">
        <v>9646</v>
      </c>
      <c r="E3423" t="s">
        <v>638</v>
      </c>
      <c r="F3423" t="s">
        <v>4930</v>
      </c>
      <c r="G3423" t="s">
        <v>5046</v>
      </c>
      <c r="H3423">
        <v>2006</v>
      </c>
      <c r="I3423" t="s">
        <v>15505</v>
      </c>
      <c r="J3423" t="s">
        <v>48</v>
      </c>
      <c r="K3423" t="s">
        <v>13251</v>
      </c>
      <c r="L3423">
        <v>0</v>
      </c>
      <c r="M3423">
        <v>1</v>
      </c>
      <c r="N3423" t="s">
        <v>49</v>
      </c>
      <c r="O3423" t="s">
        <v>50</v>
      </c>
      <c r="P3423">
        <v>0</v>
      </c>
      <c r="Q3423" t="s">
        <v>51</v>
      </c>
      <c r="R3423" t="s">
        <v>51</v>
      </c>
      <c r="S3423" t="s">
        <v>14805</v>
      </c>
      <c r="T3423">
        <v>32.072203028060073</v>
      </c>
      <c r="U3423">
        <v>132.80000000000001</v>
      </c>
      <c r="V3423" t="s">
        <v>15172</v>
      </c>
      <c r="W3423" t="s">
        <v>15172</v>
      </c>
      <c r="X3423" t="s">
        <v>13243</v>
      </c>
      <c r="Y3423" s="102">
        <v>45993.385736689816</v>
      </c>
    </row>
    <row r="3424" spans="1:25" x14ac:dyDescent="0.25">
      <c r="A3424">
        <v>5242</v>
      </c>
      <c r="B3424" t="s">
        <v>9692</v>
      </c>
      <c r="C3424" t="s">
        <v>9677</v>
      </c>
      <c r="D3424" t="s">
        <v>9646</v>
      </c>
      <c r="E3424" t="s">
        <v>638</v>
      </c>
      <c r="F3424" t="s">
        <v>4930</v>
      </c>
      <c r="G3424" t="s">
        <v>9693</v>
      </c>
      <c r="H3424">
        <v>2006</v>
      </c>
      <c r="I3424" t="s">
        <v>15440</v>
      </c>
      <c r="J3424" t="s">
        <v>51</v>
      </c>
      <c r="K3424" t="s">
        <v>15442</v>
      </c>
      <c r="L3424">
        <v>6</v>
      </c>
      <c r="M3424">
        <v>1</v>
      </c>
      <c r="N3424" t="s">
        <v>165</v>
      </c>
      <c r="O3424" t="s">
        <v>116</v>
      </c>
      <c r="P3424">
        <v>0</v>
      </c>
      <c r="Q3424" t="s">
        <v>51</v>
      </c>
      <c r="R3424" t="s">
        <v>51</v>
      </c>
      <c r="S3424" t="s">
        <v>14805</v>
      </c>
      <c r="T3424">
        <v>33.453211815390915</v>
      </c>
      <c r="U3424">
        <v>25.7</v>
      </c>
      <c r="V3424" t="s">
        <v>15172</v>
      </c>
      <c r="W3424" t="s">
        <v>15172</v>
      </c>
      <c r="X3424" t="s">
        <v>13243</v>
      </c>
      <c r="Y3424" s="102">
        <v>45993.385736689816</v>
      </c>
    </row>
    <row r="3425" spans="1:25" x14ac:dyDescent="0.25">
      <c r="A3425">
        <v>5243</v>
      </c>
      <c r="B3425" t="s">
        <v>9694</v>
      </c>
      <c r="C3425" t="s">
        <v>9677</v>
      </c>
      <c r="D3425" t="s">
        <v>9646</v>
      </c>
      <c r="E3425" t="s">
        <v>638</v>
      </c>
      <c r="F3425" t="s">
        <v>4930</v>
      </c>
      <c r="G3425" t="s">
        <v>9695</v>
      </c>
      <c r="H3425">
        <v>2006</v>
      </c>
      <c r="I3425" t="s">
        <v>15440</v>
      </c>
      <c r="J3425" t="s">
        <v>51</v>
      </c>
      <c r="K3425" t="s">
        <v>15442</v>
      </c>
      <c r="L3425">
        <v>0</v>
      </c>
      <c r="M3425">
        <v>1</v>
      </c>
      <c r="N3425" t="s">
        <v>59</v>
      </c>
      <c r="O3425" t="s">
        <v>116</v>
      </c>
      <c r="P3425">
        <v>0</v>
      </c>
      <c r="Q3425" t="s">
        <v>51</v>
      </c>
      <c r="R3425" t="s">
        <v>51</v>
      </c>
      <c r="S3425" t="s">
        <v>14805</v>
      </c>
      <c r="T3425">
        <v>33.729187000000003</v>
      </c>
      <c r="U3425">
        <v>28</v>
      </c>
      <c r="V3425" t="s">
        <v>15172</v>
      </c>
      <c r="W3425" t="s">
        <v>15172</v>
      </c>
      <c r="X3425" t="s">
        <v>13243</v>
      </c>
      <c r="Y3425" s="102">
        <v>45993.385736689816</v>
      </c>
    </row>
    <row r="3426" spans="1:25" x14ac:dyDescent="0.25">
      <c r="A3426">
        <v>5244</v>
      </c>
      <c r="B3426" t="s">
        <v>9696</v>
      </c>
      <c r="C3426" t="s">
        <v>9677</v>
      </c>
      <c r="D3426" t="s">
        <v>9646</v>
      </c>
      <c r="E3426" t="s">
        <v>638</v>
      </c>
      <c r="F3426" t="s">
        <v>4930</v>
      </c>
      <c r="G3426" t="s">
        <v>9697</v>
      </c>
      <c r="H3426">
        <v>2006</v>
      </c>
      <c r="I3426" t="s">
        <v>15440</v>
      </c>
      <c r="J3426" t="s">
        <v>51</v>
      </c>
      <c r="K3426" t="s">
        <v>15442</v>
      </c>
      <c r="L3426">
        <v>0</v>
      </c>
      <c r="M3426">
        <v>1</v>
      </c>
      <c r="N3426" t="s">
        <v>59</v>
      </c>
      <c r="O3426" t="s">
        <v>116</v>
      </c>
      <c r="P3426">
        <v>0</v>
      </c>
      <c r="Q3426" t="s">
        <v>51</v>
      </c>
      <c r="R3426" t="s">
        <v>51</v>
      </c>
      <c r="S3426" t="s">
        <v>14805</v>
      </c>
      <c r="T3426">
        <v>34.040348601417506</v>
      </c>
      <c r="U3426">
        <v>25.5</v>
      </c>
      <c r="V3426" t="s">
        <v>15172</v>
      </c>
      <c r="W3426" t="s">
        <v>15172</v>
      </c>
      <c r="X3426" t="s">
        <v>13243</v>
      </c>
      <c r="Y3426" s="102">
        <v>45993.385736689816</v>
      </c>
    </row>
    <row r="3427" spans="1:25" x14ac:dyDescent="0.25">
      <c r="A3427">
        <v>5245</v>
      </c>
      <c r="B3427" t="s">
        <v>9698</v>
      </c>
      <c r="C3427" t="s">
        <v>9699</v>
      </c>
      <c r="D3427" t="s">
        <v>9643</v>
      </c>
      <c r="E3427" t="s">
        <v>638</v>
      </c>
      <c r="F3427" t="s">
        <v>4930</v>
      </c>
      <c r="G3427" t="s">
        <v>5025</v>
      </c>
      <c r="H3427">
        <v>1933</v>
      </c>
      <c r="I3427" t="s">
        <v>15489</v>
      </c>
      <c r="J3427" t="s">
        <v>51</v>
      </c>
      <c r="K3427" t="s">
        <v>13254</v>
      </c>
      <c r="L3427">
        <v>6</v>
      </c>
      <c r="M3427">
        <v>2</v>
      </c>
      <c r="N3427" t="s">
        <v>165</v>
      </c>
      <c r="O3427" t="s">
        <v>479</v>
      </c>
      <c r="P3427">
        <v>0</v>
      </c>
      <c r="Q3427" t="s">
        <v>51</v>
      </c>
      <c r="R3427" t="s">
        <v>51</v>
      </c>
      <c r="S3427" t="s">
        <v>14805</v>
      </c>
      <c r="T3427">
        <v>37.465835133534043</v>
      </c>
      <c r="U3427">
        <v>51</v>
      </c>
      <c r="V3427" t="s">
        <v>15172</v>
      </c>
      <c r="W3427" t="s">
        <v>15172</v>
      </c>
      <c r="X3427" t="s">
        <v>13243</v>
      </c>
      <c r="Y3427" s="102">
        <v>45993.385736689816</v>
      </c>
    </row>
    <row r="3428" spans="1:25" x14ac:dyDescent="0.25">
      <c r="A3428">
        <v>5246</v>
      </c>
      <c r="B3428" t="s">
        <v>9700</v>
      </c>
      <c r="C3428" t="s">
        <v>9701</v>
      </c>
      <c r="D3428" t="s">
        <v>9643</v>
      </c>
      <c r="E3428" t="s">
        <v>638</v>
      </c>
      <c r="F3428" t="s">
        <v>4930</v>
      </c>
      <c r="G3428" t="s">
        <v>9702</v>
      </c>
      <c r="H3428">
        <v>1933</v>
      </c>
      <c r="I3428" t="s">
        <v>15489</v>
      </c>
      <c r="J3428" t="s">
        <v>928</v>
      </c>
      <c r="K3428" t="s">
        <v>13254</v>
      </c>
      <c r="L3428">
        <v>9</v>
      </c>
      <c r="M3428">
        <v>4</v>
      </c>
      <c r="N3428" t="s">
        <v>928</v>
      </c>
      <c r="O3428" t="s">
        <v>50</v>
      </c>
      <c r="P3428">
        <v>0</v>
      </c>
      <c r="Q3428" t="s">
        <v>51</v>
      </c>
      <c r="R3428" t="s">
        <v>51</v>
      </c>
      <c r="S3428" t="s">
        <v>14805</v>
      </c>
      <c r="T3428">
        <v>40.394391809759526</v>
      </c>
      <c r="U3428">
        <v>77.400000000000006</v>
      </c>
      <c r="V3428" t="s">
        <v>15172</v>
      </c>
      <c r="W3428" t="s">
        <v>15172</v>
      </c>
      <c r="X3428" t="s">
        <v>13243</v>
      </c>
      <c r="Y3428" s="102">
        <v>45993.385736689816</v>
      </c>
    </row>
    <row r="3429" spans="1:25" x14ac:dyDescent="0.25">
      <c r="A3429">
        <v>5247</v>
      </c>
      <c r="B3429" t="s">
        <v>9703</v>
      </c>
      <c r="C3429" t="s">
        <v>9648</v>
      </c>
      <c r="D3429" t="s">
        <v>9646</v>
      </c>
      <c r="E3429" t="s">
        <v>638</v>
      </c>
      <c r="F3429" t="s">
        <v>4930</v>
      </c>
      <c r="G3429" t="s">
        <v>9704</v>
      </c>
      <c r="H3429">
        <v>2007</v>
      </c>
      <c r="I3429" t="s">
        <v>15440</v>
      </c>
      <c r="J3429" t="s">
        <v>51</v>
      </c>
      <c r="K3429" t="s">
        <v>15442</v>
      </c>
      <c r="L3429">
        <v>0</v>
      </c>
      <c r="M3429">
        <v>1</v>
      </c>
      <c r="N3429" t="s">
        <v>165</v>
      </c>
      <c r="O3429" t="s">
        <v>116</v>
      </c>
      <c r="P3429">
        <v>0</v>
      </c>
      <c r="Q3429" t="s">
        <v>51</v>
      </c>
      <c r="R3429" t="s">
        <v>51</v>
      </c>
      <c r="S3429" t="s">
        <v>14805</v>
      </c>
      <c r="T3429">
        <v>48.377825174074601</v>
      </c>
      <c r="U3429">
        <v>27.9</v>
      </c>
      <c r="V3429" t="s">
        <v>15172</v>
      </c>
      <c r="W3429" t="s">
        <v>15172</v>
      </c>
      <c r="X3429" t="s">
        <v>13243</v>
      </c>
      <c r="Y3429" s="102">
        <v>45993.385736689816</v>
      </c>
    </row>
    <row r="3430" spans="1:25" x14ac:dyDescent="0.25">
      <c r="A3430">
        <v>5248</v>
      </c>
      <c r="B3430" t="s">
        <v>9705</v>
      </c>
      <c r="C3430" t="s">
        <v>15699</v>
      </c>
      <c r="D3430" t="s">
        <v>9646</v>
      </c>
      <c r="E3430" t="s">
        <v>638</v>
      </c>
      <c r="F3430" t="s">
        <v>4930</v>
      </c>
      <c r="G3430" t="s">
        <v>9706</v>
      </c>
      <c r="H3430">
        <v>2007</v>
      </c>
      <c r="I3430" t="s">
        <v>15440</v>
      </c>
      <c r="J3430" t="s">
        <v>51</v>
      </c>
      <c r="K3430" t="s">
        <v>15442</v>
      </c>
      <c r="L3430">
        <v>0</v>
      </c>
      <c r="M3430">
        <v>1</v>
      </c>
      <c r="N3430" t="s">
        <v>165</v>
      </c>
      <c r="O3430" t="s">
        <v>116</v>
      </c>
      <c r="P3430">
        <v>0</v>
      </c>
      <c r="Q3430" t="s">
        <v>51</v>
      </c>
      <c r="R3430" t="s">
        <v>51</v>
      </c>
      <c r="S3430" t="s">
        <v>14805</v>
      </c>
      <c r="T3430">
        <v>48.89593143724472</v>
      </c>
      <c r="U3430">
        <v>27.9</v>
      </c>
      <c r="V3430" t="s">
        <v>15172</v>
      </c>
      <c r="W3430" t="s">
        <v>15172</v>
      </c>
      <c r="X3430" t="s">
        <v>13243</v>
      </c>
      <c r="Y3430" s="102">
        <v>45993.385736689816</v>
      </c>
    </row>
    <row r="3431" spans="1:25" x14ac:dyDescent="0.25">
      <c r="A3431">
        <v>5249</v>
      </c>
      <c r="B3431" t="s">
        <v>9707</v>
      </c>
      <c r="C3431" t="s">
        <v>9708</v>
      </c>
      <c r="D3431" t="s">
        <v>9646</v>
      </c>
      <c r="E3431" t="s">
        <v>638</v>
      </c>
      <c r="F3431" t="s">
        <v>4930</v>
      </c>
      <c r="G3431" t="s">
        <v>4947</v>
      </c>
      <c r="H3431">
        <v>2008</v>
      </c>
      <c r="I3431" t="s">
        <v>15441</v>
      </c>
      <c r="J3431" t="s">
        <v>48</v>
      </c>
      <c r="K3431" t="s">
        <v>13251</v>
      </c>
      <c r="L3431">
        <v>0</v>
      </c>
      <c r="M3431">
        <v>1</v>
      </c>
      <c r="N3431" t="s">
        <v>165</v>
      </c>
      <c r="O3431" t="s">
        <v>1192</v>
      </c>
      <c r="P3431">
        <v>0</v>
      </c>
      <c r="Q3431" t="s">
        <v>51</v>
      </c>
      <c r="R3431" t="s">
        <v>51</v>
      </c>
      <c r="S3431" t="s">
        <v>14805</v>
      </c>
      <c r="T3431">
        <v>50.589156024376109</v>
      </c>
      <c r="U3431">
        <v>52.3</v>
      </c>
      <c r="V3431" t="s">
        <v>15172</v>
      </c>
      <c r="W3431" t="s">
        <v>15172</v>
      </c>
      <c r="X3431" t="s">
        <v>13243</v>
      </c>
      <c r="Y3431" s="102">
        <v>45993.385736689816</v>
      </c>
    </row>
    <row r="3432" spans="1:25" x14ac:dyDescent="0.25">
      <c r="A3432">
        <v>5250</v>
      </c>
      <c r="B3432" t="s">
        <v>9709</v>
      </c>
      <c r="C3432" t="s">
        <v>9708</v>
      </c>
      <c r="D3432" t="s">
        <v>9646</v>
      </c>
      <c r="E3432" t="s">
        <v>638</v>
      </c>
      <c r="F3432" t="s">
        <v>4930</v>
      </c>
      <c r="G3432" t="s">
        <v>4947</v>
      </c>
      <c r="H3432">
        <v>2007</v>
      </c>
      <c r="I3432" t="s">
        <v>15505</v>
      </c>
      <c r="J3432" t="s">
        <v>48</v>
      </c>
      <c r="K3432" t="s">
        <v>13251</v>
      </c>
      <c r="L3432">
        <v>0</v>
      </c>
      <c r="M3432">
        <v>1</v>
      </c>
      <c r="N3432" t="s">
        <v>165</v>
      </c>
      <c r="O3432" t="s">
        <v>1192</v>
      </c>
      <c r="P3432">
        <v>0</v>
      </c>
      <c r="Q3432" t="s">
        <v>51</v>
      </c>
      <c r="R3432" t="s">
        <v>51</v>
      </c>
      <c r="S3432" t="s">
        <v>14805</v>
      </c>
      <c r="T3432">
        <v>50.589156024376109</v>
      </c>
      <c r="U3432">
        <v>52.3</v>
      </c>
      <c r="V3432" t="s">
        <v>15172</v>
      </c>
      <c r="W3432" t="s">
        <v>15172</v>
      </c>
      <c r="X3432" t="s">
        <v>13243</v>
      </c>
      <c r="Y3432" s="102">
        <v>45993.385736689816</v>
      </c>
    </row>
    <row r="3433" spans="1:25" x14ac:dyDescent="0.25">
      <c r="A3433">
        <v>5251</v>
      </c>
      <c r="B3433" t="s">
        <v>9710</v>
      </c>
      <c r="C3433" t="s">
        <v>9711</v>
      </c>
      <c r="D3433" t="s">
        <v>9643</v>
      </c>
      <c r="E3433" t="s">
        <v>638</v>
      </c>
      <c r="F3433" t="s">
        <v>4930</v>
      </c>
      <c r="G3433" t="s">
        <v>4951</v>
      </c>
      <c r="H3433">
        <v>2006</v>
      </c>
      <c r="I3433" t="s">
        <v>15440</v>
      </c>
      <c r="J3433" t="s">
        <v>51</v>
      </c>
      <c r="K3433" t="s">
        <v>15442</v>
      </c>
      <c r="L3433">
        <v>18</v>
      </c>
      <c r="M3433">
        <v>1</v>
      </c>
      <c r="N3433" t="s">
        <v>165</v>
      </c>
      <c r="O3433" t="s">
        <v>116</v>
      </c>
      <c r="P3433">
        <v>0</v>
      </c>
      <c r="Q3433" t="s">
        <v>51</v>
      </c>
      <c r="R3433" t="s">
        <v>51</v>
      </c>
      <c r="S3433" t="s">
        <v>14805</v>
      </c>
      <c r="T3433">
        <v>56.560387313209482</v>
      </c>
      <c r="U3433">
        <v>21.5</v>
      </c>
      <c r="V3433" t="s">
        <v>15172</v>
      </c>
      <c r="W3433" t="s">
        <v>15172</v>
      </c>
      <c r="X3433" t="s">
        <v>13243</v>
      </c>
      <c r="Y3433" s="102">
        <v>45993.385736689816</v>
      </c>
    </row>
    <row r="3434" spans="1:25" x14ac:dyDescent="0.25">
      <c r="A3434">
        <v>5252</v>
      </c>
      <c r="B3434" t="s">
        <v>9712</v>
      </c>
      <c r="C3434" t="s">
        <v>9654</v>
      </c>
      <c r="D3434" t="s">
        <v>9646</v>
      </c>
      <c r="E3434" t="s">
        <v>638</v>
      </c>
      <c r="F3434" t="s">
        <v>4930</v>
      </c>
      <c r="G3434" t="s">
        <v>9713</v>
      </c>
      <c r="H3434">
        <v>2006</v>
      </c>
      <c r="I3434" t="s">
        <v>15440</v>
      </c>
      <c r="J3434" t="s">
        <v>51</v>
      </c>
      <c r="K3434" t="s">
        <v>15442</v>
      </c>
      <c r="L3434">
        <v>0</v>
      </c>
      <c r="M3434">
        <v>1</v>
      </c>
      <c r="N3434" t="s">
        <v>59</v>
      </c>
      <c r="O3434" t="s">
        <v>116</v>
      </c>
      <c r="P3434">
        <v>0</v>
      </c>
      <c r="Q3434" t="s">
        <v>51</v>
      </c>
      <c r="R3434" t="s">
        <v>51</v>
      </c>
      <c r="S3434" t="s">
        <v>14805</v>
      </c>
      <c r="T3434">
        <v>57.241843821778772</v>
      </c>
      <c r="U3434">
        <v>24.4</v>
      </c>
      <c r="V3434" t="s">
        <v>15172</v>
      </c>
      <c r="W3434" t="s">
        <v>15172</v>
      </c>
      <c r="X3434" t="s">
        <v>13243</v>
      </c>
      <c r="Y3434" s="102">
        <v>45993.385736689816</v>
      </c>
    </row>
    <row r="3435" spans="1:25" x14ac:dyDescent="0.25">
      <c r="A3435">
        <v>5253</v>
      </c>
      <c r="B3435" t="s">
        <v>9714</v>
      </c>
      <c r="C3435" t="s">
        <v>9654</v>
      </c>
      <c r="D3435" t="s">
        <v>9646</v>
      </c>
      <c r="E3435" t="s">
        <v>638</v>
      </c>
      <c r="F3435" t="s">
        <v>4930</v>
      </c>
      <c r="G3435" t="s">
        <v>9713</v>
      </c>
      <c r="H3435">
        <v>2006</v>
      </c>
      <c r="I3435" t="s">
        <v>15440</v>
      </c>
      <c r="J3435" t="s">
        <v>51</v>
      </c>
      <c r="K3435" t="s">
        <v>15442</v>
      </c>
      <c r="L3435">
        <v>0</v>
      </c>
      <c r="M3435">
        <v>1</v>
      </c>
      <c r="N3435" t="s">
        <v>59</v>
      </c>
      <c r="O3435" t="s">
        <v>116</v>
      </c>
      <c r="P3435">
        <v>0</v>
      </c>
      <c r="Q3435" t="s">
        <v>51</v>
      </c>
      <c r="R3435" t="s">
        <v>51</v>
      </c>
      <c r="S3435" t="s">
        <v>14805</v>
      </c>
      <c r="T3435">
        <v>57.235701672019374</v>
      </c>
      <c r="U3435">
        <v>24.4</v>
      </c>
      <c r="V3435" t="s">
        <v>15172</v>
      </c>
      <c r="W3435" t="s">
        <v>15172</v>
      </c>
      <c r="X3435" t="s">
        <v>13243</v>
      </c>
      <c r="Y3435" s="102">
        <v>45993.385736689816</v>
      </c>
    </row>
    <row r="3436" spans="1:25" x14ac:dyDescent="0.25">
      <c r="A3436">
        <v>5254</v>
      </c>
      <c r="B3436" t="s">
        <v>9715</v>
      </c>
      <c r="C3436" t="s">
        <v>4083</v>
      </c>
      <c r="D3436" t="s">
        <v>9643</v>
      </c>
      <c r="E3436" t="s">
        <v>638</v>
      </c>
      <c r="F3436" t="s">
        <v>4930</v>
      </c>
      <c r="G3436" t="s">
        <v>9716</v>
      </c>
      <c r="H3436">
        <v>1966</v>
      </c>
      <c r="I3436" t="s">
        <v>15440</v>
      </c>
      <c r="J3436" t="s">
        <v>48</v>
      </c>
      <c r="K3436" t="s">
        <v>13279</v>
      </c>
      <c r="L3436">
        <v>1</v>
      </c>
      <c r="M3436">
        <v>25</v>
      </c>
      <c r="N3436" t="s">
        <v>49</v>
      </c>
      <c r="O3436" t="s">
        <v>50</v>
      </c>
      <c r="P3436">
        <v>0</v>
      </c>
      <c r="Q3436" t="s">
        <v>51</v>
      </c>
      <c r="R3436" t="s">
        <v>51</v>
      </c>
      <c r="S3436" t="s">
        <v>14805</v>
      </c>
      <c r="T3436">
        <v>60.70918467421123</v>
      </c>
      <c r="U3436">
        <v>1536.8</v>
      </c>
      <c r="V3436" t="s">
        <v>15172</v>
      </c>
      <c r="W3436" t="s">
        <v>15172</v>
      </c>
      <c r="X3436" t="s">
        <v>13243</v>
      </c>
      <c r="Y3436" s="102">
        <v>45993.385736689816</v>
      </c>
    </row>
    <row r="3437" spans="1:25" x14ac:dyDescent="0.25">
      <c r="A3437">
        <v>5255</v>
      </c>
      <c r="B3437" t="s">
        <v>9717</v>
      </c>
      <c r="C3437" t="s">
        <v>9718</v>
      </c>
      <c r="D3437" t="s">
        <v>9643</v>
      </c>
      <c r="E3437" t="s">
        <v>638</v>
      </c>
      <c r="F3437" t="s">
        <v>4930</v>
      </c>
      <c r="G3437" t="s">
        <v>5118</v>
      </c>
      <c r="H3437">
        <v>1987</v>
      </c>
      <c r="I3437" t="s">
        <v>15440</v>
      </c>
      <c r="J3437" t="s">
        <v>48</v>
      </c>
      <c r="K3437" t="s">
        <v>13251</v>
      </c>
      <c r="L3437">
        <v>0</v>
      </c>
      <c r="M3437">
        <v>1</v>
      </c>
      <c r="N3437" t="s">
        <v>49</v>
      </c>
      <c r="O3437" t="s">
        <v>50</v>
      </c>
      <c r="P3437">
        <v>0</v>
      </c>
      <c r="Q3437" t="s">
        <v>51</v>
      </c>
      <c r="R3437" t="s">
        <v>51</v>
      </c>
      <c r="S3437" t="s">
        <v>14805</v>
      </c>
      <c r="T3437">
        <v>81.766335458969223</v>
      </c>
      <c r="U3437">
        <v>71</v>
      </c>
      <c r="V3437" t="s">
        <v>15172</v>
      </c>
      <c r="W3437" t="s">
        <v>15172</v>
      </c>
      <c r="X3437" t="s">
        <v>13243</v>
      </c>
      <c r="Y3437" s="102">
        <v>45993.385736689816</v>
      </c>
    </row>
    <row r="3438" spans="1:25" x14ac:dyDescent="0.25">
      <c r="A3438">
        <v>5256</v>
      </c>
      <c r="B3438" t="s">
        <v>9719</v>
      </c>
      <c r="C3438" t="s">
        <v>9281</v>
      </c>
      <c r="D3438" t="s">
        <v>9646</v>
      </c>
      <c r="E3438" t="s">
        <v>638</v>
      </c>
      <c r="F3438" t="s">
        <v>4077</v>
      </c>
      <c r="G3438" t="s">
        <v>9720</v>
      </c>
      <c r="H3438">
        <v>2001</v>
      </c>
      <c r="I3438" t="s">
        <v>15440</v>
      </c>
      <c r="J3438" t="s">
        <v>48</v>
      </c>
      <c r="K3438" t="s">
        <v>13251</v>
      </c>
      <c r="L3438">
        <v>0.38</v>
      </c>
      <c r="M3438">
        <v>1</v>
      </c>
      <c r="N3438" t="s">
        <v>49</v>
      </c>
      <c r="O3438" t="s">
        <v>50</v>
      </c>
      <c r="P3438">
        <v>0</v>
      </c>
      <c r="Q3438" t="s">
        <v>51</v>
      </c>
      <c r="R3438" t="s">
        <v>51</v>
      </c>
      <c r="S3438" t="s">
        <v>14805</v>
      </c>
      <c r="T3438">
        <v>107.9456968764718</v>
      </c>
      <c r="U3438">
        <v>102.8</v>
      </c>
      <c r="V3438" t="s">
        <v>15172</v>
      </c>
      <c r="W3438" t="s">
        <v>15172</v>
      </c>
      <c r="X3438" t="s">
        <v>13243</v>
      </c>
      <c r="Y3438" s="102">
        <v>45993.385736689816</v>
      </c>
    </row>
    <row r="3439" spans="1:25" x14ac:dyDescent="0.25">
      <c r="A3439">
        <v>5257</v>
      </c>
      <c r="B3439" t="s">
        <v>9721</v>
      </c>
      <c r="C3439" t="s">
        <v>9286</v>
      </c>
      <c r="D3439" t="s">
        <v>9646</v>
      </c>
      <c r="E3439" t="s">
        <v>638</v>
      </c>
      <c r="F3439" t="s">
        <v>4077</v>
      </c>
      <c r="G3439" t="s">
        <v>9722</v>
      </c>
      <c r="H3439">
        <v>1996</v>
      </c>
      <c r="I3439" t="s">
        <v>15440</v>
      </c>
      <c r="J3439" t="s">
        <v>48</v>
      </c>
      <c r="K3439" t="s">
        <v>13251</v>
      </c>
      <c r="L3439">
        <v>0</v>
      </c>
      <c r="M3439">
        <v>3</v>
      </c>
      <c r="N3439" t="s">
        <v>49</v>
      </c>
      <c r="O3439" t="s">
        <v>50</v>
      </c>
      <c r="P3439">
        <v>0</v>
      </c>
      <c r="Q3439" t="s">
        <v>51</v>
      </c>
      <c r="R3439" t="s">
        <v>51</v>
      </c>
      <c r="S3439" t="s">
        <v>14805</v>
      </c>
      <c r="T3439">
        <v>115.33687178950402</v>
      </c>
      <c r="U3439">
        <v>187.2</v>
      </c>
      <c r="V3439" t="s">
        <v>15172</v>
      </c>
      <c r="W3439" t="s">
        <v>15172</v>
      </c>
      <c r="X3439" t="s">
        <v>13243</v>
      </c>
      <c r="Y3439" s="102">
        <v>45993.385736689816</v>
      </c>
    </row>
    <row r="3440" spans="1:25" x14ac:dyDescent="0.25">
      <c r="A3440">
        <v>5258</v>
      </c>
      <c r="B3440" t="s">
        <v>9723</v>
      </c>
      <c r="C3440" t="s">
        <v>9724</v>
      </c>
      <c r="D3440" t="s">
        <v>9646</v>
      </c>
      <c r="E3440" t="s">
        <v>638</v>
      </c>
      <c r="F3440" t="s">
        <v>4077</v>
      </c>
      <c r="G3440" t="s">
        <v>9725</v>
      </c>
      <c r="H3440">
        <v>2008</v>
      </c>
      <c r="I3440" t="s">
        <v>15441</v>
      </c>
      <c r="J3440" t="s">
        <v>48</v>
      </c>
      <c r="K3440" t="s">
        <v>13251</v>
      </c>
      <c r="L3440">
        <v>0</v>
      </c>
      <c r="M3440">
        <v>1</v>
      </c>
      <c r="N3440" t="s">
        <v>49</v>
      </c>
      <c r="O3440" t="s">
        <v>50</v>
      </c>
      <c r="P3440">
        <v>0</v>
      </c>
      <c r="Q3440" t="s">
        <v>51</v>
      </c>
      <c r="R3440" t="s">
        <v>51</v>
      </c>
      <c r="S3440" t="s">
        <v>14805</v>
      </c>
      <c r="T3440">
        <v>118.03777571174624</v>
      </c>
      <c r="U3440">
        <v>142.9</v>
      </c>
      <c r="V3440" t="s">
        <v>15172</v>
      </c>
      <c r="W3440" t="s">
        <v>15172</v>
      </c>
      <c r="X3440" t="s">
        <v>13243</v>
      </c>
      <c r="Y3440" s="102">
        <v>45993.385736689816</v>
      </c>
    </row>
    <row r="3441" spans="1:25" x14ac:dyDescent="0.25">
      <c r="A3441">
        <v>5259</v>
      </c>
      <c r="B3441" t="s">
        <v>9726</v>
      </c>
      <c r="C3441" t="s">
        <v>9724</v>
      </c>
      <c r="D3441" t="s">
        <v>9646</v>
      </c>
      <c r="E3441" t="s">
        <v>638</v>
      </c>
      <c r="F3441" t="s">
        <v>4077</v>
      </c>
      <c r="G3441" t="s">
        <v>9725</v>
      </c>
      <c r="H3441">
        <v>2008</v>
      </c>
      <c r="I3441" t="s">
        <v>15441</v>
      </c>
      <c r="J3441" t="s">
        <v>48</v>
      </c>
      <c r="K3441" t="s">
        <v>13279</v>
      </c>
      <c r="L3441">
        <v>1.5</v>
      </c>
      <c r="M3441">
        <v>1</v>
      </c>
      <c r="N3441" t="s">
        <v>49</v>
      </c>
      <c r="O3441" t="s">
        <v>50</v>
      </c>
      <c r="P3441">
        <v>0</v>
      </c>
      <c r="Q3441" t="s">
        <v>51</v>
      </c>
      <c r="R3441" t="s">
        <v>51</v>
      </c>
      <c r="S3441" t="s">
        <v>14805</v>
      </c>
      <c r="T3441">
        <v>118.03070210432563</v>
      </c>
      <c r="U3441">
        <v>142.9</v>
      </c>
      <c r="V3441" t="s">
        <v>15172</v>
      </c>
      <c r="W3441" t="s">
        <v>15172</v>
      </c>
      <c r="X3441" t="s">
        <v>13243</v>
      </c>
      <c r="Y3441" s="102">
        <v>45993.385736689816</v>
      </c>
    </row>
    <row r="3442" spans="1:25" x14ac:dyDescent="0.25">
      <c r="A3442">
        <v>5262</v>
      </c>
      <c r="B3442" t="s">
        <v>9727</v>
      </c>
      <c r="C3442" t="s">
        <v>9728</v>
      </c>
      <c r="D3442" t="s">
        <v>9729</v>
      </c>
      <c r="E3442" t="s">
        <v>638</v>
      </c>
      <c r="F3442" t="s">
        <v>4077</v>
      </c>
      <c r="G3442" t="s">
        <v>9730</v>
      </c>
      <c r="H3442">
        <v>1959</v>
      </c>
      <c r="I3442" t="s">
        <v>15450</v>
      </c>
      <c r="J3442" t="s">
        <v>51</v>
      </c>
      <c r="K3442" t="s">
        <v>15442</v>
      </c>
      <c r="L3442">
        <v>0</v>
      </c>
      <c r="M3442">
        <v>3</v>
      </c>
      <c r="N3442" t="s">
        <v>59</v>
      </c>
      <c r="O3442" t="s">
        <v>116</v>
      </c>
      <c r="P3442">
        <v>0</v>
      </c>
      <c r="Q3442" t="s">
        <v>51</v>
      </c>
      <c r="R3442" t="s">
        <v>51</v>
      </c>
      <c r="S3442" t="s">
        <v>14805</v>
      </c>
      <c r="T3442">
        <v>126.20433581197894</v>
      </c>
      <c r="U3442">
        <v>60</v>
      </c>
      <c r="V3442" t="s">
        <v>15172</v>
      </c>
      <c r="W3442" t="s">
        <v>15172</v>
      </c>
      <c r="X3442" t="s">
        <v>13243</v>
      </c>
      <c r="Y3442" s="102">
        <v>45993.385736689816</v>
      </c>
    </row>
    <row r="3443" spans="1:25" x14ac:dyDescent="0.25">
      <c r="A3443">
        <v>5263</v>
      </c>
      <c r="B3443" t="s">
        <v>9731</v>
      </c>
      <c r="C3443" t="s">
        <v>9728</v>
      </c>
      <c r="D3443" t="s">
        <v>9732</v>
      </c>
      <c r="E3443" t="s">
        <v>638</v>
      </c>
      <c r="F3443" t="s">
        <v>4077</v>
      </c>
      <c r="G3443" t="s">
        <v>9733</v>
      </c>
      <c r="H3443">
        <v>2013</v>
      </c>
      <c r="I3443" t="s">
        <v>15441</v>
      </c>
      <c r="J3443" t="s">
        <v>48</v>
      </c>
      <c r="K3443" t="s">
        <v>13251</v>
      </c>
      <c r="L3443">
        <v>0</v>
      </c>
      <c r="M3443">
        <v>1</v>
      </c>
      <c r="N3443" t="s">
        <v>59</v>
      </c>
      <c r="O3443" t="s">
        <v>50</v>
      </c>
      <c r="P3443">
        <v>0</v>
      </c>
      <c r="Q3443" t="s">
        <v>51</v>
      </c>
      <c r="R3443" t="s">
        <v>51</v>
      </c>
      <c r="S3443" t="s">
        <v>14805</v>
      </c>
      <c r="T3443">
        <v>127.18349353408297</v>
      </c>
      <c r="U3443">
        <v>141</v>
      </c>
      <c r="V3443" t="s">
        <v>15172</v>
      </c>
      <c r="W3443" t="s">
        <v>15172</v>
      </c>
      <c r="X3443" t="s">
        <v>13243</v>
      </c>
      <c r="Y3443" s="102">
        <v>45993.385736689816</v>
      </c>
    </row>
    <row r="3444" spans="1:25" x14ac:dyDescent="0.25">
      <c r="A3444">
        <v>5264</v>
      </c>
      <c r="B3444" t="s">
        <v>9734</v>
      </c>
      <c r="C3444" t="s">
        <v>9286</v>
      </c>
      <c r="D3444" t="s">
        <v>9735</v>
      </c>
      <c r="E3444" t="s">
        <v>638</v>
      </c>
      <c r="F3444" t="s">
        <v>5390</v>
      </c>
      <c r="G3444" t="s">
        <v>9736</v>
      </c>
      <c r="H3444">
        <v>1955</v>
      </c>
      <c r="I3444" t="s">
        <v>15440</v>
      </c>
      <c r="J3444" t="s">
        <v>48</v>
      </c>
      <c r="K3444" t="s">
        <v>13254</v>
      </c>
      <c r="L3444">
        <v>8.5</v>
      </c>
      <c r="M3444">
        <v>3</v>
      </c>
      <c r="N3444" t="s">
        <v>64</v>
      </c>
      <c r="O3444" t="s">
        <v>479</v>
      </c>
      <c r="P3444">
        <v>0</v>
      </c>
      <c r="Q3444" t="s">
        <v>51</v>
      </c>
      <c r="R3444" t="s">
        <v>51</v>
      </c>
      <c r="S3444" t="s">
        <v>14805</v>
      </c>
      <c r="T3444">
        <v>157.232368969117</v>
      </c>
      <c r="U3444">
        <v>60</v>
      </c>
      <c r="V3444" t="s">
        <v>15172</v>
      </c>
      <c r="W3444" t="s">
        <v>15172</v>
      </c>
      <c r="X3444" t="s">
        <v>13243</v>
      </c>
      <c r="Y3444" s="102">
        <v>45993.385736689816</v>
      </c>
    </row>
    <row r="3445" spans="1:25" x14ac:dyDescent="0.25">
      <c r="A3445">
        <v>5265</v>
      </c>
      <c r="B3445" t="s">
        <v>9737</v>
      </c>
      <c r="C3445" t="s">
        <v>9738</v>
      </c>
      <c r="D3445" t="s">
        <v>9735</v>
      </c>
      <c r="E3445" t="s">
        <v>638</v>
      </c>
      <c r="F3445" t="s">
        <v>5390</v>
      </c>
      <c r="G3445" t="s">
        <v>9739</v>
      </c>
      <c r="H3445">
        <v>1991</v>
      </c>
      <c r="I3445" t="s">
        <v>15440</v>
      </c>
      <c r="J3445" t="s">
        <v>48</v>
      </c>
      <c r="K3445" t="s">
        <v>13251</v>
      </c>
      <c r="L3445">
        <v>0</v>
      </c>
      <c r="M3445">
        <v>1</v>
      </c>
      <c r="N3445" t="s">
        <v>49</v>
      </c>
      <c r="O3445" t="s">
        <v>50</v>
      </c>
      <c r="P3445">
        <v>0</v>
      </c>
      <c r="Q3445" t="s">
        <v>51</v>
      </c>
      <c r="R3445" t="s">
        <v>51</v>
      </c>
      <c r="S3445" t="s">
        <v>14805</v>
      </c>
      <c r="T3445">
        <v>169.24023501551588</v>
      </c>
      <c r="U3445">
        <v>92</v>
      </c>
      <c r="V3445" t="s">
        <v>15172</v>
      </c>
      <c r="W3445" t="s">
        <v>15172</v>
      </c>
      <c r="X3445" t="s">
        <v>13243</v>
      </c>
      <c r="Y3445" s="102">
        <v>45993.385736689816</v>
      </c>
    </row>
    <row r="3446" spans="1:25" x14ac:dyDescent="0.25">
      <c r="A3446">
        <v>5268</v>
      </c>
      <c r="B3446" t="s">
        <v>9740</v>
      </c>
      <c r="C3446" t="s">
        <v>9741</v>
      </c>
      <c r="D3446" t="s">
        <v>9742</v>
      </c>
      <c r="E3446" t="s">
        <v>638</v>
      </c>
      <c r="F3446" t="s">
        <v>7330</v>
      </c>
      <c r="G3446" t="s">
        <v>9743</v>
      </c>
      <c r="H3446">
        <v>1952</v>
      </c>
      <c r="I3446" t="s">
        <v>15470</v>
      </c>
      <c r="J3446" t="s">
        <v>48</v>
      </c>
      <c r="K3446" t="s">
        <v>13251</v>
      </c>
      <c r="L3446">
        <v>0</v>
      </c>
      <c r="M3446">
        <v>3</v>
      </c>
      <c r="N3446" t="s">
        <v>73</v>
      </c>
      <c r="O3446" t="s">
        <v>50</v>
      </c>
      <c r="P3446">
        <v>0</v>
      </c>
      <c r="Q3446" t="s">
        <v>51</v>
      </c>
      <c r="R3446" t="s">
        <v>51</v>
      </c>
      <c r="S3446" t="s">
        <v>14524</v>
      </c>
      <c r="T3446">
        <v>10.928005647552482</v>
      </c>
      <c r="U3446">
        <v>165</v>
      </c>
      <c r="V3446" t="s">
        <v>15172</v>
      </c>
      <c r="W3446" t="s">
        <v>15172</v>
      </c>
      <c r="X3446" t="s">
        <v>13243</v>
      </c>
      <c r="Y3446" s="102">
        <v>45993.385736689816</v>
      </c>
    </row>
    <row r="3447" spans="1:25" x14ac:dyDescent="0.25">
      <c r="A3447">
        <v>5269</v>
      </c>
      <c r="B3447" t="s">
        <v>9744</v>
      </c>
      <c r="C3447" t="s">
        <v>470</v>
      </c>
      <c r="D3447" t="s">
        <v>9742</v>
      </c>
      <c r="E3447" t="s">
        <v>638</v>
      </c>
      <c r="F3447" t="s">
        <v>7330</v>
      </c>
      <c r="G3447" t="s">
        <v>9745</v>
      </c>
      <c r="H3447">
        <v>1957</v>
      </c>
      <c r="I3447" t="s">
        <v>15441</v>
      </c>
      <c r="J3447" t="s">
        <v>48</v>
      </c>
      <c r="K3447" t="s">
        <v>13279</v>
      </c>
      <c r="L3447">
        <v>0</v>
      </c>
      <c r="M3447">
        <v>3</v>
      </c>
      <c r="N3447" t="s">
        <v>73</v>
      </c>
      <c r="O3447" t="s">
        <v>50</v>
      </c>
      <c r="P3447">
        <v>0</v>
      </c>
      <c r="Q3447" t="s">
        <v>51</v>
      </c>
      <c r="R3447" t="s">
        <v>51</v>
      </c>
      <c r="S3447" t="s">
        <v>14524</v>
      </c>
      <c r="T3447">
        <v>12.744644603065655</v>
      </c>
      <c r="U3447">
        <v>345.9</v>
      </c>
      <c r="V3447" t="s">
        <v>15172</v>
      </c>
      <c r="W3447" t="s">
        <v>15172</v>
      </c>
      <c r="X3447" t="s">
        <v>13243</v>
      </c>
      <c r="Y3447" s="102">
        <v>45993.385736689816</v>
      </c>
    </row>
    <row r="3448" spans="1:25" x14ac:dyDescent="0.25">
      <c r="A3448">
        <v>5270</v>
      </c>
      <c r="B3448" t="s">
        <v>9746</v>
      </c>
      <c r="C3448" t="s">
        <v>470</v>
      </c>
      <c r="D3448" t="s">
        <v>9742</v>
      </c>
      <c r="E3448" t="s">
        <v>638</v>
      </c>
      <c r="F3448" t="s">
        <v>7330</v>
      </c>
      <c r="G3448" t="s">
        <v>9747</v>
      </c>
      <c r="H3448">
        <v>1957</v>
      </c>
      <c r="I3448" t="s">
        <v>15441</v>
      </c>
      <c r="J3448" t="s">
        <v>48</v>
      </c>
      <c r="K3448" t="s">
        <v>13251</v>
      </c>
      <c r="L3448">
        <v>0</v>
      </c>
      <c r="M3448">
        <v>3</v>
      </c>
      <c r="N3448" t="s">
        <v>73</v>
      </c>
      <c r="O3448" t="s">
        <v>50</v>
      </c>
      <c r="P3448">
        <v>0</v>
      </c>
      <c r="Q3448" t="s">
        <v>51</v>
      </c>
      <c r="R3448" t="s">
        <v>51</v>
      </c>
      <c r="S3448" t="s">
        <v>14524</v>
      </c>
      <c r="T3448">
        <v>17.044217036114677</v>
      </c>
      <c r="U3448">
        <v>314.89999999999998</v>
      </c>
      <c r="V3448" t="s">
        <v>15172</v>
      </c>
      <c r="W3448" t="s">
        <v>15172</v>
      </c>
      <c r="X3448" t="s">
        <v>13243</v>
      </c>
      <c r="Y3448" s="102">
        <v>45993.385736689816</v>
      </c>
    </row>
    <row r="3449" spans="1:25" x14ac:dyDescent="0.25">
      <c r="A3449">
        <v>5271</v>
      </c>
      <c r="B3449" t="s">
        <v>9748</v>
      </c>
      <c r="C3449" t="s">
        <v>732</v>
      </c>
      <c r="D3449" t="s">
        <v>9742</v>
      </c>
      <c r="E3449" t="s">
        <v>638</v>
      </c>
      <c r="F3449" t="s">
        <v>7330</v>
      </c>
      <c r="G3449" t="s">
        <v>9749</v>
      </c>
      <c r="H3449">
        <v>1958</v>
      </c>
      <c r="I3449" t="s">
        <v>15440</v>
      </c>
      <c r="J3449" t="s">
        <v>2211</v>
      </c>
      <c r="K3449" t="s">
        <v>13325</v>
      </c>
      <c r="L3449">
        <v>1.5</v>
      </c>
      <c r="M3449">
        <v>5</v>
      </c>
      <c r="N3449" t="s">
        <v>73</v>
      </c>
      <c r="O3449" t="s">
        <v>475</v>
      </c>
      <c r="P3449">
        <v>4</v>
      </c>
      <c r="Q3449" t="s">
        <v>165</v>
      </c>
      <c r="R3449" t="s">
        <v>479</v>
      </c>
      <c r="S3449" t="s">
        <v>14524</v>
      </c>
      <c r="T3449">
        <v>28.085469570506234</v>
      </c>
      <c r="U3449">
        <v>1061.0999999999999</v>
      </c>
      <c r="V3449" t="s">
        <v>15172</v>
      </c>
      <c r="W3449" t="s">
        <v>15172</v>
      </c>
      <c r="X3449" t="s">
        <v>13243</v>
      </c>
      <c r="Y3449" s="102">
        <v>45993.385736689816</v>
      </c>
    </row>
    <row r="3450" spans="1:25" x14ac:dyDescent="0.25">
      <c r="A3450">
        <v>5272</v>
      </c>
      <c r="B3450" t="s">
        <v>9750</v>
      </c>
      <c r="C3450" t="s">
        <v>2141</v>
      </c>
      <c r="D3450" t="s">
        <v>9742</v>
      </c>
      <c r="E3450" t="s">
        <v>638</v>
      </c>
      <c r="F3450" t="s">
        <v>7330</v>
      </c>
      <c r="G3450" t="s">
        <v>9751</v>
      </c>
      <c r="H3450">
        <v>1986</v>
      </c>
      <c r="I3450" t="s">
        <v>15440</v>
      </c>
      <c r="J3450" t="s">
        <v>48</v>
      </c>
      <c r="K3450" t="s">
        <v>13251</v>
      </c>
      <c r="L3450">
        <v>0</v>
      </c>
      <c r="M3450">
        <v>3</v>
      </c>
      <c r="N3450" t="s">
        <v>73</v>
      </c>
      <c r="O3450" t="s">
        <v>50</v>
      </c>
      <c r="P3450">
        <v>0</v>
      </c>
      <c r="Q3450" t="s">
        <v>51</v>
      </c>
      <c r="R3450" t="s">
        <v>51</v>
      </c>
      <c r="S3450" t="s">
        <v>14524</v>
      </c>
      <c r="T3450">
        <v>33.563051525016533</v>
      </c>
      <c r="U3450">
        <v>254.5</v>
      </c>
      <c r="V3450" t="s">
        <v>15172</v>
      </c>
      <c r="W3450" t="s">
        <v>15172</v>
      </c>
      <c r="X3450" t="s">
        <v>13243</v>
      </c>
      <c r="Y3450" s="102">
        <v>45993.385736689816</v>
      </c>
    </row>
    <row r="3451" spans="1:25" x14ac:dyDescent="0.25">
      <c r="A3451">
        <v>5273</v>
      </c>
      <c r="B3451" t="s">
        <v>9752</v>
      </c>
      <c r="C3451" t="s">
        <v>732</v>
      </c>
      <c r="D3451" t="s">
        <v>9742</v>
      </c>
      <c r="E3451" t="s">
        <v>638</v>
      </c>
      <c r="F3451" t="s">
        <v>7330</v>
      </c>
      <c r="G3451" t="s">
        <v>9753</v>
      </c>
      <c r="H3451">
        <v>1960</v>
      </c>
      <c r="I3451" t="s">
        <v>15440</v>
      </c>
      <c r="J3451" t="s">
        <v>48</v>
      </c>
      <c r="K3451" t="s">
        <v>13251</v>
      </c>
      <c r="L3451">
        <v>1</v>
      </c>
      <c r="M3451">
        <v>4</v>
      </c>
      <c r="N3451" t="s">
        <v>73</v>
      </c>
      <c r="O3451" t="s">
        <v>475</v>
      </c>
      <c r="P3451">
        <v>3</v>
      </c>
      <c r="Q3451" t="s">
        <v>59</v>
      </c>
      <c r="R3451" t="s">
        <v>50</v>
      </c>
      <c r="S3451" t="s">
        <v>14524</v>
      </c>
      <c r="T3451">
        <v>49.314965630418669</v>
      </c>
      <c r="U3451">
        <v>952.5</v>
      </c>
      <c r="V3451" t="s">
        <v>15172</v>
      </c>
      <c r="W3451" t="s">
        <v>15172</v>
      </c>
      <c r="X3451" t="s">
        <v>13243</v>
      </c>
      <c r="Y3451" s="102">
        <v>45993.385736689816</v>
      </c>
    </row>
    <row r="3452" spans="1:25" x14ac:dyDescent="0.25">
      <c r="A3452">
        <v>5274</v>
      </c>
      <c r="B3452" t="s">
        <v>9754</v>
      </c>
      <c r="C3452" t="s">
        <v>470</v>
      </c>
      <c r="D3452" t="s">
        <v>9742</v>
      </c>
      <c r="E3452" t="s">
        <v>638</v>
      </c>
      <c r="F3452" t="s">
        <v>7330</v>
      </c>
      <c r="G3452" t="s">
        <v>9755</v>
      </c>
      <c r="H3452">
        <v>2000</v>
      </c>
      <c r="I3452" t="s">
        <v>15440</v>
      </c>
      <c r="J3452" t="s">
        <v>48</v>
      </c>
      <c r="K3452" t="s">
        <v>13251</v>
      </c>
      <c r="L3452">
        <v>0</v>
      </c>
      <c r="M3452">
        <v>3</v>
      </c>
      <c r="N3452" t="s">
        <v>49</v>
      </c>
      <c r="O3452" t="s">
        <v>50</v>
      </c>
      <c r="P3452">
        <v>0</v>
      </c>
      <c r="Q3452" t="s">
        <v>51</v>
      </c>
      <c r="R3452" t="s">
        <v>51</v>
      </c>
      <c r="S3452" t="s">
        <v>14524</v>
      </c>
      <c r="T3452">
        <v>53.344685659195839</v>
      </c>
      <c r="U3452">
        <v>228.3</v>
      </c>
      <c r="V3452" t="s">
        <v>15172</v>
      </c>
      <c r="W3452" t="s">
        <v>15172</v>
      </c>
      <c r="X3452" t="s">
        <v>13243</v>
      </c>
      <c r="Y3452" s="102">
        <v>45993.385736689816</v>
      </c>
    </row>
    <row r="3453" spans="1:25" x14ac:dyDescent="0.25">
      <c r="A3453">
        <v>5275</v>
      </c>
      <c r="B3453" t="s">
        <v>9756</v>
      </c>
      <c r="C3453" t="s">
        <v>9757</v>
      </c>
      <c r="D3453" t="s">
        <v>9742</v>
      </c>
      <c r="E3453" t="s">
        <v>638</v>
      </c>
      <c r="F3453" t="s">
        <v>7330</v>
      </c>
      <c r="G3453" t="s">
        <v>9758</v>
      </c>
      <c r="H3453">
        <v>2015</v>
      </c>
      <c r="I3453" t="s">
        <v>15441</v>
      </c>
      <c r="J3453" t="s">
        <v>48</v>
      </c>
      <c r="K3453" t="s">
        <v>13251</v>
      </c>
      <c r="L3453">
        <v>0</v>
      </c>
      <c r="M3453">
        <v>3</v>
      </c>
      <c r="N3453" t="s">
        <v>73</v>
      </c>
      <c r="O3453" t="s">
        <v>50</v>
      </c>
      <c r="P3453">
        <v>0</v>
      </c>
      <c r="Q3453" t="s">
        <v>51</v>
      </c>
      <c r="R3453" t="s">
        <v>51</v>
      </c>
      <c r="S3453" t="s">
        <v>14524</v>
      </c>
      <c r="T3453">
        <v>56.219139427150665</v>
      </c>
      <c r="U3453">
        <v>438.5</v>
      </c>
      <c r="V3453" t="s">
        <v>15172</v>
      </c>
      <c r="W3453" t="s">
        <v>15172</v>
      </c>
      <c r="X3453" t="s">
        <v>13243</v>
      </c>
      <c r="Y3453" s="102">
        <v>45993.385736689816</v>
      </c>
    </row>
    <row r="3454" spans="1:25" x14ac:dyDescent="0.25">
      <c r="A3454">
        <v>5277</v>
      </c>
      <c r="B3454" t="s">
        <v>9759</v>
      </c>
      <c r="C3454" t="s">
        <v>732</v>
      </c>
      <c r="D3454" t="s">
        <v>9742</v>
      </c>
      <c r="E3454" t="s">
        <v>638</v>
      </c>
      <c r="F3454" t="s">
        <v>7330</v>
      </c>
      <c r="G3454" t="s">
        <v>9760</v>
      </c>
      <c r="H3454">
        <v>1997</v>
      </c>
      <c r="I3454" t="s">
        <v>15440</v>
      </c>
      <c r="J3454" t="s">
        <v>48</v>
      </c>
      <c r="K3454" t="s">
        <v>13251</v>
      </c>
      <c r="L3454">
        <v>0</v>
      </c>
      <c r="M3454">
        <v>5</v>
      </c>
      <c r="N3454" t="s">
        <v>73</v>
      </c>
      <c r="O3454" t="s">
        <v>50</v>
      </c>
      <c r="P3454">
        <v>0</v>
      </c>
      <c r="Q3454" t="s">
        <v>51</v>
      </c>
      <c r="R3454" t="s">
        <v>51</v>
      </c>
      <c r="S3454" t="s">
        <v>14524</v>
      </c>
      <c r="T3454">
        <v>82.704301199817536</v>
      </c>
      <c r="U3454">
        <v>1109.7</v>
      </c>
      <c r="V3454" t="s">
        <v>15172</v>
      </c>
      <c r="W3454" t="s">
        <v>15172</v>
      </c>
      <c r="X3454" t="s">
        <v>13243</v>
      </c>
      <c r="Y3454" s="102">
        <v>45993.385736689816</v>
      </c>
    </row>
    <row r="3455" spans="1:25" x14ac:dyDescent="0.25">
      <c r="A3455">
        <v>5278</v>
      </c>
      <c r="B3455" t="s">
        <v>9761</v>
      </c>
      <c r="C3455" t="s">
        <v>732</v>
      </c>
      <c r="D3455" t="s">
        <v>9742</v>
      </c>
      <c r="E3455" t="s">
        <v>638</v>
      </c>
      <c r="F3455" t="s">
        <v>7330</v>
      </c>
      <c r="G3455" t="s">
        <v>9762</v>
      </c>
      <c r="H3455">
        <v>1996</v>
      </c>
      <c r="I3455" t="s">
        <v>15441</v>
      </c>
      <c r="J3455" t="s">
        <v>48</v>
      </c>
      <c r="K3455" t="s">
        <v>13251</v>
      </c>
      <c r="L3455">
        <v>0</v>
      </c>
      <c r="M3455">
        <v>3</v>
      </c>
      <c r="N3455" t="s">
        <v>73</v>
      </c>
      <c r="O3455" t="s">
        <v>50</v>
      </c>
      <c r="P3455">
        <v>0</v>
      </c>
      <c r="Q3455" t="s">
        <v>51</v>
      </c>
      <c r="R3455" t="s">
        <v>51</v>
      </c>
      <c r="S3455" t="s">
        <v>14524</v>
      </c>
      <c r="T3455">
        <v>84.700260322434744</v>
      </c>
      <c r="U3455">
        <v>469.9</v>
      </c>
      <c r="V3455" t="s">
        <v>15172</v>
      </c>
      <c r="W3455" t="s">
        <v>15172</v>
      </c>
      <c r="X3455" t="s">
        <v>13243</v>
      </c>
      <c r="Y3455" s="102">
        <v>45993.385736689816</v>
      </c>
    </row>
    <row r="3456" spans="1:25" x14ac:dyDescent="0.25">
      <c r="A3456">
        <v>5279</v>
      </c>
      <c r="B3456" t="s">
        <v>9763</v>
      </c>
      <c r="C3456" t="s">
        <v>9764</v>
      </c>
      <c r="D3456" t="s">
        <v>9765</v>
      </c>
      <c r="E3456" t="s">
        <v>638</v>
      </c>
      <c r="F3456" t="s">
        <v>7330</v>
      </c>
      <c r="G3456" t="s">
        <v>9766</v>
      </c>
      <c r="H3456">
        <v>1969</v>
      </c>
      <c r="I3456" t="s">
        <v>15440</v>
      </c>
      <c r="J3456" t="s">
        <v>48</v>
      </c>
      <c r="K3456" t="s">
        <v>13256</v>
      </c>
      <c r="L3456">
        <v>0</v>
      </c>
      <c r="M3456">
        <v>1</v>
      </c>
      <c r="N3456" t="s">
        <v>165</v>
      </c>
      <c r="O3456" t="s">
        <v>65</v>
      </c>
      <c r="P3456">
        <v>0</v>
      </c>
      <c r="Q3456" t="s">
        <v>51</v>
      </c>
      <c r="R3456" t="s">
        <v>51</v>
      </c>
      <c r="S3456" t="s">
        <v>14524</v>
      </c>
      <c r="T3456">
        <v>92.092031695896097</v>
      </c>
      <c r="U3456">
        <v>31</v>
      </c>
      <c r="V3456" t="s">
        <v>15172</v>
      </c>
      <c r="W3456" t="s">
        <v>15172</v>
      </c>
      <c r="X3456" t="s">
        <v>13243</v>
      </c>
      <c r="Y3456" s="102">
        <v>45993.385736689816</v>
      </c>
    </row>
    <row r="3457" spans="1:25" x14ac:dyDescent="0.25">
      <c r="A3457">
        <v>5280</v>
      </c>
      <c r="B3457" t="s">
        <v>9767</v>
      </c>
      <c r="C3457" t="s">
        <v>9768</v>
      </c>
      <c r="D3457" t="s">
        <v>9765</v>
      </c>
      <c r="E3457" t="s">
        <v>638</v>
      </c>
      <c r="F3457" t="s">
        <v>7330</v>
      </c>
      <c r="G3457" t="s">
        <v>9769</v>
      </c>
      <c r="H3457">
        <v>1986</v>
      </c>
      <c r="I3457" t="s">
        <v>15440</v>
      </c>
      <c r="J3457" t="s">
        <v>48</v>
      </c>
      <c r="K3457" t="s">
        <v>13251</v>
      </c>
      <c r="L3457">
        <v>0</v>
      </c>
      <c r="M3457">
        <v>1</v>
      </c>
      <c r="N3457" t="s">
        <v>49</v>
      </c>
      <c r="O3457" t="s">
        <v>50</v>
      </c>
      <c r="P3457">
        <v>0</v>
      </c>
      <c r="Q3457" t="s">
        <v>51</v>
      </c>
      <c r="R3457" t="s">
        <v>51</v>
      </c>
      <c r="S3457" t="s">
        <v>14524</v>
      </c>
      <c r="T3457">
        <v>100.90700223608812</v>
      </c>
      <c r="U3457">
        <v>47</v>
      </c>
      <c r="V3457" t="s">
        <v>15172</v>
      </c>
      <c r="W3457" t="s">
        <v>15172</v>
      </c>
      <c r="X3457" t="s">
        <v>13243</v>
      </c>
      <c r="Y3457" s="102">
        <v>45993.385736689816</v>
      </c>
    </row>
    <row r="3458" spans="1:25" x14ac:dyDescent="0.25">
      <c r="A3458">
        <v>5281</v>
      </c>
      <c r="B3458" t="s">
        <v>9770</v>
      </c>
      <c r="C3458" t="s">
        <v>9771</v>
      </c>
      <c r="D3458" t="s">
        <v>9765</v>
      </c>
      <c r="E3458" t="s">
        <v>638</v>
      </c>
      <c r="F3458" t="s">
        <v>7330</v>
      </c>
      <c r="G3458" t="s">
        <v>9772</v>
      </c>
      <c r="H3458">
        <v>1989</v>
      </c>
      <c r="I3458" t="s">
        <v>15440</v>
      </c>
      <c r="J3458" t="s">
        <v>48</v>
      </c>
      <c r="K3458" t="s">
        <v>13251</v>
      </c>
      <c r="L3458">
        <v>0</v>
      </c>
      <c r="M3458">
        <v>1</v>
      </c>
      <c r="N3458" t="s">
        <v>59</v>
      </c>
      <c r="O3458" t="s">
        <v>50</v>
      </c>
      <c r="P3458">
        <v>0</v>
      </c>
      <c r="Q3458" t="s">
        <v>51</v>
      </c>
      <c r="R3458" t="s">
        <v>51</v>
      </c>
      <c r="S3458" t="s">
        <v>14524</v>
      </c>
      <c r="T3458">
        <v>105.50432696898184</v>
      </c>
      <c r="U3458">
        <v>55</v>
      </c>
      <c r="V3458" t="s">
        <v>15172</v>
      </c>
      <c r="W3458" t="s">
        <v>15172</v>
      </c>
      <c r="X3458" t="s">
        <v>13243</v>
      </c>
      <c r="Y3458" s="102">
        <v>45993.385736689816</v>
      </c>
    </row>
    <row r="3459" spans="1:25" x14ac:dyDescent="0.25">
      <c r="A3459">
        <v>5282</v>
      </c>
      <c r="B3459" t="s">
        <v>9773</v>
      </c>
      <c r="C3459" t="s">
        <v>9774</v>
      </c>
      <c r="D3459" t="s">
        <v>9765</v>
      </c>
      <c r="E3459" t="s">
        <v>638</v>
      </c>
      <c r="F3459" t="s">
        <v>4930</v>
      </c>
      <c r="G3459" t="s">
        <v>6766</v>
      </c>
      <c r="H3459">
        <v>1998</v>
      </c>
      <c r="I3459" t="s">
        <v>15440</v>
      </c>
      <c r="J3459" t="s">
        <v>48</v>
      </c>
      <c r="K3459" t="s">
        <v>13251</v>
      </c>
      <c r="L3459">
        <v>0</v>
      </c>
      <c r="M3459">
        <v>5</v>
      </c>
      <c r="N3459" t="s">
        <v>49</v>
      </c>
      <c r="O3459" t="s">
        <v>50</v>
      </c>
      <c r="P3459">
        <v>0</v>
      </c>
      <c r="Q3459" t="s">
        <v>51</v>
      </c>
      <c r="R3459" t="s">
        <v>51</v>
      </c>
      <c r="S3459" t="s">
        <v>14524</v>
      </c>
      <c r="T3459">
        <v>115.49904062261872</v>
      </c>
      <c r="U3459">
        <v>493.4</v>
      </c>
      <c r="V3459" t="s">
        <v>15172</v>
      </c>
      <c r="W3459" t="s">
        <v>15172</v>
      </c>
      <c r="X3459" t="s">
        <v>13243</v>
      </c>
      <c r="Y3459" s="102">
        <v>45993.385736689816</v>
      </c>
    </row>
    <row r="3460" spans="1:25" x14ac:dyDescent="0.25">
      <c r="A3460">
        <v>5283</v>
      </c>
      <c r="B3460" t="s">
        <v>9775</v>
      </c>
      <c r="C3460" t="s">
        <v>9776</v>
      </c>
      <c r="D3460" t="s">
        <v>9777</v>
      </c>
      <c r="E3460" t="s">
        <v>638</v>
      </c>
      <c r="F3460" t="s">
        <v>6766</v>
      </c>
      <c r="G3460" t="s">
        <v>9778</v>
      </c>
      <c r="H3460">
        <v>2003</v>
      </c>
      <c r="I3460" t="s">
        <v>15440</v>
      </c>
      <c r="J3460" t="s">
        <v>48</v>
      </c>
      <c r="K3460" t="s">
        <v>13251</v>
      </c>
      <c r="L3460">
        <v>0</v>
      </c>
      <c r="M3460">
        <v>3</v>
      </c>
      <c r="N3460" t="s">
        <v>49</v>
      </c>
      <c r="O3460" t="s">
        <v>50</v>
      </c>
      <c r="P3460">
        <v>0</v>
      </c>
      <c r="Q3460" t="s">
        <v>51</v>
      </c>
      <c r="R3460" t="s">
        <v>51</v>
      </c>
      <c r="S3460" t="s">
        <v>14805</v>
      </c>
      <c r="T3460">
        <v>12.748746531770909</v>
      </c>
      <c r="U3460">
        <v>147.6</v>
      </c>
      <c r="V3460" t="s">
        <v>15172</v>
      </c>
      <c r="W3460" t="s">
        <v>15172</v>
      </c>
      <c r="X3460" t="s">
        <v>13243</v>
      </c>
      <c r="Y3460" s="102">
        <v>45993.385736689816</v>
      </c>
    </row>
    <row r="3461" spans="1:25" x14ac:dyDescent="0.25">
      <c r="A3461">
        <v>5284</v>
      </c>
      <c r="B3461" t="s">
        <v>9779</v>
      </c>
      <c r="C3461" t="s">
        <v>9776</v>
      </c>
      <c r="D3461" t="s">
        <v>9780</v>
      </c>
      <c r="E3461" t="s">
        <v>638</v>
      </c>
      <c r="F3461" t="s">
        <v>6766</v>
      </c>
      <c r="G3461" t="s">
        <v>9778</v>
      </c>
      <c r="H3461">
        <v>2003</v>
      </c>
      <c r="I3461" t="s">
        <v>15440</v>
      </c>
      <c r="J3461" t="s">
        <v>48</v>
      </c>
      <c r="K3461" t="s">
        <v>13251</v>
      </c>
      <c r="L3461">
        <v>0</v>
      </c>
      <c r="M3461">
        <v>2</v>
      </c>
      <c r="N3461" t="s">
        <v>49</v>
      </c>
      <c r="O3461" t="s">
        <v>50</v>
      </c>
      <c r="P3461">
        <v>0</v>
      </c>
      <c r="Q3461" t="s">
        <v>51</v>
      </c>
      <c r="R3461" t="s">
        <v>51</v>
      </c>
      <c r="S3461" t="s">
        <v>14805</v>
      </c>
      <c r="T3461">
        <v>14.896575741886794</v>
      </c>
      <c r="U3461">
        <v>205</v>
      </c>
      <c r="V3461" t="s">
        <v>15172</v>
      </c>
      <c r="W3461" t="s">
        <v>15172</v>
      </c>
      <c r="X3461" t="s">
        <v>13243</v>
      </c>
      <c r="Y3461" s="102">
        <v>45993.385736689816</v>
      </c>
    </row>
    <row r="3462" spans="1:25" x14ac:dyDescent="0.25">
      <c r="A3462">
        <v>5285</v>
      </c>
      <c r="B3462" t="s">
        <v>9781</v>
      </c>
      <c r="C3462" t="s">
        <v>9776</v>
      </c>
      <c r="D3462" t="s">
        <v>9782</v>
      </c>
      <c r="E3462" t="s">
        <v>638</v>
      </c>
      <c r="F3462" t="s">
        <v>6766</v>
      </c>
      <c r="G3462" t="s">
        <v>9778</v>
      </c>
      <c r="H3462">
        <v>2003</v>
      </c>
      <c r="I3462" t="s">
        <v>15440</v>
      </c>
      <c r="J3462" t="s">
        <v>48</v>
      </c>
      <c r="K3462" t="s">
        <v>13251</v>
      </c>
      <c r="L3462">
        <v>0</v>
      </c>
      <c r="M3462">
        <v>2</v>
      </c>
      <c r="N3462" t="s">
        <v>49</v>
      </c>
      <c r="O3462" t="s">
        <v>50</v>
      </c>
      <c r="P3462">
        <v>0</v>
      </c>
      <c r="Q3462" t="s">
        <v>51</v>
      </c>
      <c r="R3462" t="s">
        <v>51</v>
      </c>
      <c r="S3462" t="s">
        <v>14805</v>
      </c>
      <c r="T3462">
        <v>15.056917900230989</v>
      </c>
      <c r="U3462">
        <v>211.9</v>
      </c>
      <c r="V3462" t="s">
        <v>15172</v>
      </c>
      <c r="W3462" t="s">
        <v>15172</v>
      </c>
      <c r="X3462" t="s">
        <v>13243</v>
      </c>
      <c r="Y3462" s="102">
        <v>45993.385736689816</v>
      </c>
    </row>
    <row r="3463" spans="1:25" x14ac:dyDescent="0.25">
      <c r="A3463">
        <v>5286</v>
      </c>
      <c r="B3463" t="s">
        <v>9783</v>
      </c>
      <c r="C3463" t="s">
        <v>9776</v>
      </c>
      <c r="D3463" t="s">
        <v>9777</v>
      </c>
      <c r="E3463" t="s">
        <v>638</v>
      </c>
      <c r="F3463" t="s">
        <v>6766</v>
      </c>
      <c r="G3463" t="s">
        <v>9784</v>
      </c>
      <c r="H3463">
        <v>2003</v>
      </c>
      <c r="I3463" t="s">
        <v>15440</v>
      </c>
      <c r="J3463" t="s">
        <v>48</v>
      </c>
      <c r="K3463" t="s">
        <v>13251</v>
      </c>
      <c r="L3463">
        <v>0</v>
      </c>
      <c r="M3463">
        <v>2</v>
      </c>
      <c r="N3463" t="s">
        <v>49</v>
      </c>
      <c r="O3463" t="s">
        <v>50</v>
      </c>
      <c r="P3463">
        <v>0</v>
      </c>
      <c r="Q3463" t="s">
        <v>51</v>
      </c>
      <c r="R3463" t="s">
        <v>51</v>
      </c>
      <c r="S3463" t="s">
        <v>14805</v>
      </c>
      <c r="T3463">
        <v>15.332599601525256</v>
      </c>
      <c r="U3463">
        <v>181.5</v>
      </c>
      <c r="V3463" t="s">
        <v>15172</v>
      </c>
      <c r="W3463" t="s">
        <v>15172</v>
      </c>
      <c r="X3463" t="s">
        <v>13243</v>
      </c>
      <c r="Y3463" s="102">
        <v>45993.385736689816</v>
      </c>
    </row>
    <row r="3464" spans="1:25" x14ac:dyDescent="0.25">
      <c r="A3464">
        <v>5287</v>
      </c>
      <c r="B3464" t="s">
        <v>9785</v>
      </c>
      <c r="C3464" t="s">
        <v>9776</v>
      </c>
      <c r="D3464" t="s">
        <v>9777</v>
      </c>
      <c r="E3464" t="s">
        <v>638</v>
      </c>
      <c r="F3464" t="s">
        <v>6766</v>
      </c>
      <c r="G3464" t="s">
        <v>9786</v>
      </c>
      <c r="H3464">
        <v>1937</v>
      </c>
      <c r="I3464" t="s">
        <v>15489</v>
      </c>
      <c r="J3464" t="s">
        <v>48</v>
      </c>
      <c r="K3464" t="s">
        <v>13254</v>
      </c>
      <c r="L3464">
        <v>3.25</v>
      </c>
      <c r="M3464">
        <v>3</v>
      </c>
      <c r="N3464" t="s">
        <v>73</v>
      </c>
      <c r="O3464" t="s">
        <v>475</v>
      </c>
      <c r="P3464">
        <v>0</v>
      </c>
      <c r="Q3464" t="s">
        <v>51</v>
      </c>
      <c r="R3464" t="s">
        <v>51</v>
      </c>
      <c r="S3464" t="s">
        <v>14805</v>
      </c>
      <c r="T3464">
        <v>17.888784580024613</v>
      </c>
      <c r="U3464">
        <v>134</v>
      </c>
      <c r="V3464" t="s">
        <v>15172</v>
      </c>
      <c r="W3464" t="s">
        <v>15172</v>
      </c>
      <c r="X3464" t="s">
        <v>13243</v>
      </c>
      <c r="Y3464" s="102">
        <v>45993.385736689816</v>
      </c>
    </row>
    <row r="3465" spans="1:25" x14ac:dyDescent="0.25">
      <c r="A3465">
        <v>5288</v>
      </c>
      <c r="B3465" t="s">
        <v>9787</v>
      </c>
      <c r="C3465" t="s">
        <v>9788</v>
      </c>
      <c r="D3465" t="s">
        <v>9777</v>
      </c>
      <c r="E3465" t="s">
        <v>638</v>
      </c>
      <c r="F3465" t="s">
        <v>6766</v>
      </c>
      <c r="G3465" t="s">
        <v>9789</v>
      </c>
      <c r="H3465">
        <v>1990</v>
      </c>
      <c r="I3465" t="s">
        <v>15441</v>
      </c>
      <c r="J3465" t="s">
        <v>48</v>
      </c>
      <c r="K3465" t="s">
        <v>13251</v>
      </c>
      <c r="L3465">
        <v>0</v>
      </c>
      <c r="M3465">
        <v>3</v>
      </c>
      <c r="N3465" t="s">
        <v>64</v>
      </c>
      <c r="O3465" t="s">
        <v>65</v>
      </c>
      <c r="P3465">
        <v>0</v>
      </c>
      <c r="Q3465" t="s">
        <v>51</v>
      </c>
      <c r="R3465" t="s">
        <v>51</v>
      </c>
      <c r="S3465" t="s">
        <v>14805</v>
      </c>
      <c r="T3465">
        <v>25.714997640781164</v>
      </c>
      <c r="U3465">
        <v>61</v>
      </c>
      <c r="V3465" t="s">
        <v>15172</v>
      </c>
      <c r="W3465" t="s">
        <v>15172</v>
      </c>
      <c r="X3465" t="s">
        <v>13243</v>
      </c>
      <c r="Y3465" s="102">
        <v>45993.385736689816</v>
      </c>
    </row>
    <row r="3466" spans="1:25" x14ac:dyDescent="0.25">
      <c r="A3466">
        <v>5289</v>
      </c>
      <c r="B3466" t="s">
        <v>9790</v>
      </c>
      <c r="C3466" t="s">
        <v>9791</v>
      </c>
      <c r="D3466" t="s">
        <v>9777</v>
      </c>
      <c r="E3466" t="s">
        <v>638</v>
      </c>
      <c r="F3466" t="s">
        <v>6766</v>
      </c>
      <c r="G3466" t="s">
        <v>9792</v>
      </c>
      <c r="H3466">
        <v>1986</v>
      </c>
      <c r="I3466" t="s">
        <v>15440</v>
      </c>
      <c r="J3466" t="s">
        <v>48</v>
      </c>
      <c r="K3466" t="s">
        <v>13251</v>
      </c>
      <c r="L3466">
        <v>0</v>
      </c>
      <c r="M3466">
        <v>4</v>
      </c>
      <c r="N3466" t="s">
        <v>49</v>
      </c>
      <c r="O3466" t="s">
        <v>50</v>
      </c>
      <c r="P3466">
        <v>0</v>
      </c>
      <c r="Q3466" t="s">
        <v>51</v>
      </c>
      <c r="R3466" t="s">
        <v>51</v>
      </c>
      <c r="S3466" t="s">
        <v>14805</v>
      </c>
      <c r="T3466">
        <v>26.203089969079645</v>
      </c>
      <c r="U3466">
        <v>244.4</v>
      </c>
      <c r="V3466" t="s">
        <v>15172</v>
      </c>
      <c r="W3466" t="s">
        <v>15172</v>
      </c>
      <c r="X3466" t="s">
        <v>13243</v>
      </c>
      <c r="Y3466" s="102">
        <v>45993.385736689816</v>
      </c>
    </row>
    <row r="3467" spans="1:25" x14ac:dyDescent="0.25">
      <c r="A3467">
        <v>5290</v>
      </c>
      <c r="B3467" t="s">
        <v>9793</v>
      </c>
      <c r="C3467" t="s">
        <v>9794</v>
      </c>
      <c r="D3467" t="s">
        <v>9777</v>
      </c>
      <c r="E3467" t="s">
        <v>638</v>
      </c>
      <c r="F3467" t="s">
        <v>6766</v>
      </c>
      <c r="G3467" t="s">
        <v>9795</v>
      </c>
      <c r="H3467">
        <v>1990</v>
      </c>
      <c r="I3467" t="s">
        <v>15440</v>
      </c>
      <c r="J3467" t="s">
        <v>48</v>
      </c>
      <c r="K3467" t="s">
        <v>13251</v>
      </c>
      <c r="L3467">
        <v>0</v>
      </c>
      <c r="M3467">
        <v>1</v>
      </c>
      <c r="N3467" t="s">
        <v>49</v>
      </c>
      <c r="O3467" t="s">
        <v>50</v>
      </c>
      <c r="P3467">
        <v>0</v>
      </c>
      <c r="Q3467" t="s">
        <v>51</v>
      </c>
      <c r="R3467" t="s">
        <v>51</v>
      </c>
      <c r="S3467" t="s">
        <v>14805</v>
      </c>
      <c r="T3467">
        <v>29.00743004656719</v>
      </c>
      <c r="U3467">
        <v>46</v>
      </c>
      <c r="V3467" t="s">
        <v>15172</v>
      </c>
      <c r="W3467" t="s">
        <v>15172</v>
      </c>
      <c r="X3467" t="s">
        <v>13243</v>
      </c>
      <c r="Y3467" s="102">
        <v>45993.385736689816</v>
      </c>
    </row>
    <row r="3468" spans="1:25" x14ac:dyDescent="0.25">
      <c r="A3468">
        <v>5291</v>
      </c>
      <c r="B3468" t="s">
        <v>9796</v>
      </c>
      <c r="C3468" t="s">
        <v>9797</v>
      </c>
      <c r="D3468" t="s">
        <v>9777</v>
      </c>
      <c r="E3468" t="s">
        <v>638</v>
      </c>
      <c r="F3468" t="s">
        <v>6766</v>
      </c>
      <c r="G3468" t="s">
        <v>9795</v>
      </c>
      <c r="H3468">
        <v>1990</v>
      </c>
      <c r="I3468" t="s">
        <v>15440</v>
      </c>
      <c r="J3468" t="s">
        <v>48</v>
      </c>
      <c r="K3468" t="s">
        <v>13251</v>
      </c>
      <c r="L3468">
        <v>0</v>
      </c>
      <c r="M3468">
        <v>1</v>
      </c>
      <c r="N3468" t="s">
        <v>49</v>
      </c>
      <c r="O3468" t="s">
        <v>50</v>
      </c>
      <c r="P3468">
        <v>0</v>
      </c>
      <c r="Q3468" t="s">
        <v>51</v>
      </c>
      <c r="R3468" t="s">
        <v>51</v>
      </c>
      <c r="S3468" t="s">
        <v>14805</v>
      </c>
      <c r="T3468">
        <v>29.633868061428608</v>
      </c>
      <c r="U3468">
        <v>67</v>
      </c>
      <c r="V3468" t="s">
        <v>15172</v>
      </c>
      <c r="W3468" t="s">
        <v>15172</v>
      </c>
      <c r="X3468" t="s">
        <v>13243</v>
      </c>
      <c r="Y3468" s="102">
        <v>45993.385736689816</v>
      </c>
    </row>
    <row r="3469" spans="1:25" x14ac:dyDescent="0.25">
      <c r="A3469">
        <v>5292</v>
      </c>
      <c r="B3469" t="s">
        <v>9798</v>
      </c>
      <c r="C3469" t="s">
        <v>457</v>
      </c>
      <c r="D3469" t="s">
        <v>9646</v>
      </c>
      <c r="E3469" t="s">
        <v>638</v>
      </c>
      <c r="F3469" t="s">
        <v>6766</v>
      </c>
      <c r="G3469" t="s">
        <v>6966</v>
      </c>
      <c r="H3469">
        <v>1990</v>
      </c>
      <c r="I3469" t="s">
        <v>15440</v>
      </c>
      <c r="J3469" t="s">
        <v>48</v>
      </c>
      <c r="K3469" t="s">
        <v>13251</v>
      </c>
      <c r="L3469">
        <v>0</v>
      </c>
      <c r="M3469">
        <v>1</v>
      </c>
      <c r="N3469" t="s">
        <v>49</v>
      </c>
      <c r="O3469" t="s">
        <v>50</v>
      </c>
      <c r="P3469">
        <v>0</v>
      </c>
      <c r="Q3469" t="s">
        <v>51</v>
      </c>
      <c r="R3469" t="s">
        <v>51</v>
      </c>
      <c r="S3469" t="s">
        <v>14805</v>
      </c>
      <c r="T3469">
        <v>34.707009509985539</v>
      </c>
      <c r="U3469">
        <v>101</v>
      </c>
      <c r="V3469" t="s">
        <v>15172</v>
      </c>
      <c r="W3469" t="s">
        <v>15172</v>
      </c>
      <c r="X3469" t="s">
        <v>13243</v>
      </c>
      <c r="Y3469" s="102">
        <v>45993.385736689816</v>
      </c>
    </row>
    <row r="3470" spans="1:25" x14ac:dyDescent="0.25">
      <c r="A3470">
        <v>5293</v>
      </c>
      <c r="B3470" t="s">
        <v>9799</v>
      </c>
      <c r="C3470" t="s">
        <v>9800</v>
      </c>
      <c r="D3470" t="s">
        <v>9646</v>
      </c>
      <c r="E3470" t="s">
        <v>638</v>
      </c>
      <c r="F3470" t="s">
        <v>6766</v>
      </c>
      <c r="G3470" t="s">
        <v>9801</v>
      </c>
      <c r="H3470">
        <v>1990</v>
      </c>
      <c r="I3470" t="s">
        <v>15440</v>
      </c>
      <c r="J3470" t="s">
        <v>48</v>
      </c>
      <c r="K3470" t="s">
        <v>13251</v>
      </c>
      <c r="L3470">
        <v>0</v>
      </c>
      <c r="M3470">
        <v>2</v>
      </c>
      <c r="N3470" t="s">
        <v>49</v>
      </c>
      <c r="O3470" t="s">
        <v>50</v>
      </c>
      <c r="P3470">
        <v>0</v>
      </c>
      <c r="Q3470" t="s">
        <v>51</v>
      </c>
      <c r="R3470" t="s">
        <v>51</v>
      </c>
      <c r="S3470" t="s">
        <v>14805</v>
      </c>
      <c r="T3470">
        <v>37.296660163652589</v>
      </c>
      <c r="U3470">
        <v>163</v>
      </c>
      <c r="V3470" t="s">
        <v>15172</v>
      </c>
      <c r="W3470" t="s">
        <v>15172</v>
      </c>
      <c r="X3470" t="s">
        <v>13243</v>
      </c>
      <c r="Y3470" s="102">
        <v>45993.385736689816</v>
      </c>
    </row>
    <row r="3471" spans="1:25" x14ac:dyDescent="0.25">
      <c r="A3471">
        <v>5294</v>
      </c>
      <c r="B3471" t="s">
        <v>9802</v>
      </c>
      <c r="C3471" t="s">
        <v>9791</v>
      </c>
      <c r="D3471" t="s">
        <v>9646</v>
      </c>
      <c r="E3471" t="s">
        <v>638</v>
      </c>
      <c r="F3471" t="s">
        <v>6766</v>
      </c>
      <c r="G3471" t="s">
        <v>6824</v>
      </c>
      <c r="H3471">
        <v>1949</v>
      </c>
      <c r="I3471" t="s">
        <v>15470</v>
      </c>
      <c r="J3471" t="s">
        <v>48</v>
      </c>
      <c r="K3471" t="s">
        <v>13251</v>
      </c>
      <c r="L3471">
        <v>0</v>
      </c>
      <c r="M3471">
        <v>4</v>
      </c>
      <c r="N3471" t="s">
        <v>73</v>
      </c>
      <c r="O3471" t="s">
        <v>50</v>
      </c>
      <c r="P3471">
        <v>0</v>
      </c>
      <c r="Q3471" t="s">
        <v>51</v>
      </c>
      <c r="R3471" t="s">
        <v>51</v>
      </c>
      <c r="S3471" t="s">
        <v>14805</v>
      </c>
      <c r="T3471">
        <v>43.449357251853385</v>
      </c>
      <c r="U3471">
        <v>301.89999999999998</v>
      </c>
      <c r="V3471" t="s">
        <v>15172</v>
      </c>
      <c r="W3471" t="s">
        <v>15172</v>
      </c>
      <c r="X3471" t="s">
        <v>13243</v>
      </c>
      <c r="Y3471" s="102">
        <v>45993.385736689816</v>
      </c>
    </row>
    <row r="3472" spans="1:25" x14ac:dyDescent="0.25">
      <c r="A3472">
        <v>5295</v>
      </c>
      <c r="B3472" t="s">
        <v>9803</v>
      </c>
      <c r="C3472" t="s">
        <v>9804</v>
      </c>
      <c r="D3472" t="s">
        <v>9646</v>
      </c>
      <c r="E3472" t="s">
        <v>638</v>
      </c>
      <c r="F3472" t="s">
        <v>6766</v>
      </c>
      <c r="G3472" t="s">
        <v>9805</v>
      </c>
      <c r="H3472">
        <v>1984</v>
      </c>
      <c r="I3472" t="s">
        <v>15440</v>
      </c>
      <c r="J3472" t="s">
        <v>48</v>
      </c>
      <c r="K3472" t="s">
        <v>13251</v>
      </c>
      <c r="L3472">
        <v>0</v>
      </c>
      <c r="M3472">
        <v>1</v>
      </c>
      <c r="N3472" t="s">
        <v>49</v>
      </c>
      <c r="O3472" t="s">
        <v>50</v>
      </c>
      <c r="P3472">
        <v>0</v>
      </c>
      <c r="Q3472" t="s">
        <v>51</v>
      </c>
      <c r="R3472" t="s">
        <v>51</v>
      </c>
      <c r="S3472" t="s">
        <v>14805</v>
      </c>
      <c r="T3472">
        <v>44.783984337780282</v>
      </c>
      <c r="U3472">
        <v>87</v>
      </c>
      <c r="V3472" t="s">
        <v>15172</v>
      </c>
      <c r="W3472" t="s">
        <v>15172</v>
      </c>
      <c r="X3472" t="s">
        <v>13243</v>
      </c>
      <c r="Y3472" s="102">
        <v>45993.385736689816</v>
      </c>
    </row>
    <row r="3473" spans="1:25" x14ac:dyDescent="0.25">
      <c r="A3473">
        <v>5296</v>
      </c>
      <c r="B3473" t="s">
        <v>9806</v>
      </c>
      <c r="C3473" t="s">
        <v>9807</v>
      </c>
      <c r="D3473" t="s">
        <v>9646</v>
      </c>
      <c r="E3473" t="s">
        <v>638</v>
      </c>
      <c r="F3473" t="s">
        <v>6766</v>
      </c>
      <c r="G3473" t="s">
        <v>9808</v>
      </c>
      <c r="H3473">
        <v>1980</v>
      </c>
      <c r="I3473" t="s">
        <v>15440</v>
      </c>
      <c r="J3473" t="s">
        <v>48</v>
      </c>
      <c r="K3473" t="s">
        <v>13251</v>
      </c>
      <c r="L3473">
        <v>0</v>
      </c>
      <c r="M3473">
        <v>1</v>
      </c>
      <c r="N3473" t="s">
        <v>49</v>
      </c>
      <c r="O3473" t="s">
        <v>50</v>
      </c>
      <c r="P3473">
        <v>0</v>
      </c>
      <c r="Q3473" t="s">
        <v>51</v>
      </c>
      <c r="R3473" t="s">
        <v>51</v>
      </c>
      <c r="S3473" t="s">
        <v>14805</v>
      </c>
      <c r="T3473">
        <v>48.358506003561331</v>
      </c>
      <c r="U3473">
        <v>57</v>
      </c>
      <c r="V3473" t="s">
        <v>15172</v>
      </c>
      <c r="W3473" t="s">
        <v>15172</v>
      </c>
      <c r="X3473" t="s">
        <v>13243</v>
      </c>
      <c r="Y3473" s="102">
        <v>45993.385736689816</v>
      </c>
    </row>
    <row r="3474" spans="1:25" x14ac:dyDescent="0.25">
      <c r="A3474">
        <v>5297</v>
      </c>
      <c r="B3474" t="s">
        <v>9809</v>
      </c>
      <c r="C3474" t="s">
        <v>9791</v>
      </c>
      <c r="D3474" t="s">
        <v>9646</v>
      </c>
      <c r="E3474" t="s">
        <v>638</v>
      </c>
      <c r="F3474" t="s">
        <v>6766</v>
      </c>
      <c r="G3474" t="s">
        <v>6817</v>
      </c>
      <c r="H3474">
        <v>2005</v>
      </c>
      <c r="I3474" t="s">
        <v>15440</v>
      </c>
      <c r="J3474" t="s">
        <v>48</v>
      </c>
      <c r="K3474" t="s">
        <v>13251</v>
      </c>
      <c r="L3474">
        <v>0</v>
      </c>
      <c r="M3474">
        <v>4</v>
      </c>
      <c r="N3474" t="s">
        <v>49</v>
      </c>
      <c r="O3474" t="s">
        <v>50</v>
      </c>
      <c r="P3474">
        <v>0</v>
      </c>
      <c r="Q3474" t="s">
        <v>51</v>
      </c>
      <c r="R3474" t="s">
        <v>51</v>
      </c>
      <c r="S3474" t="s">
        <v>14805</v>
      </c>
      <c r="T3474">
        <v>49.283760849078455</v>
      </c>
      <c r="U3474">
        <v>551.70000000000005</v>
      </c>
      <c r="V3474" t="s">
        <v>15172</v>
      </c>
      <c r="W3474" t="s">
        <v>15172</v>
      </c>
      <c r="X3474" t="s">
        <v>13243</v>
      </c>
      <c r="Y3474" s="102">
        <v>45993.385736689816</v>
      </c>
    </row>
    <row r="3475" spans="1:25" x14ac:dyDescent="0.25">
      <c r="A3475">
        <v>5298</v>
      </c>
      <c r="B3475" t="s">
        <v>9810</v>
      </c>
      <c r="C3475" t="s">
        <v>9811</v>
      </c>
      <c r="D3475" t="s">
        <v>9646</v>
      </c>
      <c r="E3475" t="s">
        <v>638</v>
      </c>
      <c r="F3475" t="s">
        <v>6766</v>
      </c>
      <c r="G3475" t="s">
        <v>6817</v>
      </c>
      <c r="H3475">
        <v>2008</v>
      </c>
      <c r="I3475" t="s">
        <v>15464</v>
      </c>
      <c r="J3475" t="s">
        <v>48</v>
      </c>
      <c r="K3475" t="s">
        <v>13251</v>
      </c>
      <c r="L3475">
        <v>0</v>
      </c>
      <c r="M3475">
        <v>1</v>
      </c>
      <c r="N3475" t="s">
        <v>49</v>
      </c>
      <c r="O3475" t="s">
        <v>50</v>
      </c>
      <c r="P3475">
        <v>0</v>
      </c>
      <c r="Q3475" t="s">
        <v>51</v>
      </c>
      <c r="R3475" t="s">
        <v>51</v>
      </c>
      <c r="S3475" t="s">
        <v>14805</v>
      </c>
      <c r="T3475">
        <v>50.026492330037193</v>
      </c>
      <c r="U3475">
        <v>83.6</v>
      </c>
      <c r="V3475" t="s">
        <v>15172</v>
      </c>
      <c r="W3475" t="s">
        <v>15172</v>
      </c>
      <c r="X3475" t="s">
        <v>13243</v>
      </c>
      <c r="Y3475" s="102">
        <v>45993.385736689816</v>
      </c>
    </row>
    <row r="3476" spans="1:25" x14ac:dyDescent="0.25">
      <c r="A3476">
        <v>5299</v>
      </c>
      <c r="B3476" t="s">
        <v>9812</v>
      </c>
      <c r="C3476" t="s">
        <v>9813</v>
      </c>
      <c r="D3476" t="s">
        <v>9646</v>
      </c>
      <c r="E3476" t="s">
        <v>638</v>
      </c>
      <c r="F3476" t="s">
        <v>6766</v>
      </c>
      <c r="G3476" t="s">
        <v>9814</v>
      </c>
      <c r="H3476">
        <v>2011</v>
      </c>
      <c r="I3476" t="s">
        <v>15441</v>
      </c>
      <c r="J3476" t="s">
        <v>48</v>
      </c>
      <c r="K3476" t="s">
        <v>13251</v>
      </c>
      <c r="L3476">
        <v>0</v>
      </c>
      <c r="M3476">
        <v>1</v>
      </c>
      <c r="N3476" t="s">
        <v>49</v>
      </c>
      <c r="O3476" t="s">
        <v>50</v>
      </c>
      <c r="P3476">
        <v>0</v>
      </c>
      <c r="Q3476" t="s">
        <v>51</v>
      </c>
      <c r="R3476" t="s">
        <v>51</v>
      </c>
      <c r="S3476" t="s">
        <v>14805</v>
      </c>
      <c r="T3476">
        <v>54.250394774721165</v>
      </c>
      <c r="U3476">
        <v>81.3</v>
      </c>
      <c r="V3476" t="s">
        <v>15172</v>
      </c>
      <c r="W3476" t="s">
        <v>15172</v>
      </c>
      <c r="X3476" t="s">
        <v>13243</v>
      </c>
      <c r="Y3476" s="102">
        <v>45993.385736689816</v>
      </c>
    </row>
    <row r="3477" spans="1:25" x14ac:dyDescent="0.25">
      <c r="A3477">
        <v>5300</v>
      </c>
      <c r="B3477" t="s">
        <v>9815</v>
      </c>
      <c r="C3477" t="s">
        <v>9816</v>
      </c>
      <c r="D3477" t="s">
        <v>9646</v>
      </c>
      <c r="E3477" t="s">
        <v>638</v>
      </c>
      <c r="F3477" t="s">
        <v>6766</v>
      </c>
      <c r="G3477" t="s">
        <v>6801</v>
      </c>
      <c r="H3477">
        <v>2011</v>
      </c>
      <c r="I3477" t="s">
        <v>15440</v>
      </c>
      <c r="J3477" t="s">
        <v>48</v>
      </c>
      <c r="K3477" t="s">
        <v>13251</v>
      </c>
      <c r="L3477">
        <v>0</v>
      </c>
      <c r="M3477">
        <v>1</v>
      </c>
      <c r="N3477" t="s">
        <v>49</v>
      </c>
      <c r="O3477" t="s">
        <v>50</v>
      </c>
      <c r="P3477">
        <v>0</v>
      </c>
      <c r="Q3477" t="s">
        <v>51</v>
      </c>
      <c r="R3477" t="s">
        <v>51</v>
      </c>
      <c r="S3477" t="s">
        <v>14805</v>
      </c>
      <c r="T3477">
        <v>56.757381247172439</v>
      </c>
      <c r="U3477">
        <v>121.7</v>
      </c>
      <c r="V3477" t="s">
        <v>15172</v>
      </c>
      <c r="W3477" t="s">
        <v>15172</v>
      </c>
      <c r="X3477" t="s">
        <v>13243</v>
      </c>
      <c r="Y3477" s="102">
        <v>45993.385736689816</v>
      </c>
    </row>
    <row r="3478" spans="1:25" x14ac:dyDescent="0.25">
      <c r="A3478">
        <v>5301</v>
      </c>
      <c r="B3478" t="s">
        <v>9817</v>
      </c>
      <c r="C3478" t="s">
        <v>9818</v>
      </c>
      <c r="D3478" t="s">
        <v>9646</v>
      </c>
      <c r="E3478" t="s">
        <v>638</v>
      </c>
      <c r="F3478" t="s">
        <v>6766</v>
      </c>
      <c r="G3478" t="s">
        <v>9819</v>
      </c>
      <c r="H3478">
        <v>2011</v>
      </c>
      <c r="I3478" t="s">
        <v>15489</v>
      </c>
      <c r="J3478" t="s">
        <v>48</v>
      </c>
      <c r="K3478" t="s">
        <v>13251</v>
      </c>
      <c r="L3478">
        <v>0</v>
      </c>
      <c r="M3478">
        <v>1</v>
      </c>
      <c r="N3478" t="s">
        <v>49</v>
      </c>
      <c r="O3478" t="s">
        <v>50</v>
      </c>
      <c r="P3478">
        <v>0</v>
      </c>
      <c r="Q3478" t="s">
        <v>51</v>
      </c>
      <c r="R3478" t="s">
        <v>51</v>
      </c>
      <c r="S3478" t="s">
        <v>14805</v>
      </c>
      <c r="T3478">
        <v>58.035498171961841</v>
      </c>
      <c r="U3478">
        <v>71.5</v>
      </c>
      <c r="V3478" t="s">
        <v>15172</v>
      </c>
      <c r="W3478" t="s">
        <v>15172</v>
      </c>
      <c r="X3478" t="s">
        <v>13243</v>
      </c>
      <c r="Y3478" s="102">
        <v>45993.385736689816</v>
      </c>
    </row>
    <row r="3479" spans="1:25" x14ac:dyDescent="0.25">
      <c r="A3479">
        <v>5302</v>
      </c>
      <c r="B3479" t="s">
        <v>9820</v>
      </c>
      <c r="C3479" t="s">
        <v>9821</v>
      </c>
      <c r="D3479" t="s">
        <v>9646</v>
      </c>
      <c r="E3479" t="s">
        <v>638</v>
      </c>
      <c r="F3479" t="s">
        <v>6766</v>
      </c>
      <c r="G3479" t="s">
        <v>6773</v>
      </c>
      <c r="H3479">
        <v>2010</v>
      </c>
      <c r="I3479" t="s">
        <v>15470</v>
      </c>
      <c r="J3479" t="s">
        <v>48</v>
      </c>
      <c r="K3479" t="s">
        <v>13251</v>
      </c>
      <c r="L3479">
        <v>0</v>
      </c>
      <c r="M3479">
        <v>1</v>
      </c>
      <c r="N3479" t="s">
        <v>49</v>
      </c>
      <c r="O3479" t="s">
        <v>50</v>
      </c>
      <c r="P3479">
        <v>0</v>
      </c>
      <c r="Q3479" t="s">
        <v>51</v>
      </c>
      <c r="R3479" t="s">
        <v>51</v>
      </c>
      <c r="S3479" t="s">
        <v>14805</v>
      </c>
      <c r="T3479">
        <v>59.429015844788822</v>
      </c>
      <c r="U3479">
        <v>83.7</v>
      </c>
      <c r="V3479" t="s">
        <v>15172</v>
      </c>
      <c r="W3479" t="s">
        <v>15172</v>
      </c>
      <c r="X3479" t="s">
        <v>13243</v>
      </c>
      <c r="Y3479" s="102">
        <v>45993.385736689816</v>
      </c>
    </row>
    <row r="3480" spans="1:25" x14ac:dyDescent="0.25">
      <c r="A3480">
        <v>5303</v>
      </c>
      <c r="B3480" t="s">
        <v>9822</v>
      </c>
      <c r="C3480" t="s">
        <v>9823</v>
      </c>
      <c r="D3480" t="s">
        <v>9646</v>
      </c>
      <c r="E3480" t="s">
        <v>638</v>
      </c>
      <c r="F3480" t="s">
        <v>6766</v>
      </c>
      <c r="G3480" t="s">
        <v>9824</v>
      </c>
      <c r="H3480">
        <v>2010</v>
      </c>
      <c r="I3480" t="s">
        <v>15489</v>
      </c>
      <c r="J3480" t="s">
        <v>48</v>
      </c>
      <c r="K3480" t="s">
        <v>13251</v>
      </c>
      <c r="L3480">
        <v>0</v>
      </c>
      <c r="M3480">
        <v>2</v>
      </c>
      <c r="N3480" t="s">
        <v>49</v>
      </c>
      <c r="O3480" t="s">
        <v>50</v>
      </c>
      <c r="P3480">
        <v>0</v>
      </c>
      <c r="Q3480" t="s">
        <v>51</v>
      </c>
      <c r="R3480" t="s">
        <v>51</v>
      </c>
      <c r="S3480" t="s">
        <v>14805</v>
      </c>
      <c r="T3480">
        <v>61.294930762066272</v>
      </c>
      <c r="U3480">
        <v>186.3</v>
      </c>
      <c r="V3480" t="s">
        <v>15172</v>
      </c>
      <c r="W3480" t="s">
        <v>15172</v>
      </c>
      <c r="X3480" t="s">
        <v>13243</v>
      </c>
      <c r="Y3480" s="102">
        <v>45993.385736689816</v>
      </c>
    </row>
    <row r="3481" spans="1:25" x14ac:dyDescent="0.25">
      <c r="A3481">
        <v>5304</v>
      </c>
      <c r="B3481" t="s">
        <v>9825</v>
      </c>
      <c r="C3481" t="s">
        <v>9826</v>
      </c>
      <c r="D3481" t="s">
        <v>9646</v>
      </c>
      <c r="E3481" t="s">
        <v>638</v>
      </c>
      <c r="F3481" t="s">
        <v>6766</v>
      </c>
      <c r="G3481" t="s">
        <v>9827</v>
      </c>
      <c r="H3481">
        <v>2010</v>
      </c>
      <c r="I3481" t="s">
        <v>15464</v>
      </c>
      <c r="J3481" t="s">
        <v>48</v>
      </c>
      <c r="K3481" t="s">
        <v>13251</v>
      </c>
      <c r="L3481">
        <v>0</v>
      </c>
      <c r="M3481">
        <v>1</v>
      </c>
      <c r="N3481" t="s">
        <v>49</v>
      </c>
      <c r="O3481" t="s">
        <v>50</v>
      </c>
      <c r="P3481">
        <v>0</v>
      </c>
      <c r="Q3481" t="s">
        <v>51</v>
      </c>
      <c r="R3481" t="s">
        <v>51</v>
      </c>
      <c r="S3481" t="s">
        <v>14805</v>
      </c>
      <c r="T3481">
        <v>64.739550807341942</v>
      </c>
      <c r="U3481">
        <v>66.8</v>
      </c>
      <c r="V3481" t="s">
        <v>15172</v>
      </c>
      <c r="W3481" t="s">
        <v>15172</v>
      </c>
      <c r="X3481" t="s">
        <v>13243</v>
      </c>
      <c r="Y3481" s="102">
        <v>45993.385736689816</v>
      </c>
    </row>
    <row r="3482" spans="1:25" x14ac:dyDescent="0.25">
      <c r="A3482">
        <v>5305</v>
      </c>
      <c r="B3482" t="s">
        <v>9828</v>
      </c>
      <c r="C3482" t="s">
        <v>9826</v>
      </c>
      <c r="D3482" t="s">
        <v>9646</v>
      </c>
      <c r="E3482" t="s">
        <v>638</v>
      </c>
      <c r="F3482" t="s">
        <v>6766</v>
      </c>
      <c r="G3482" t="s">
        <v>9829</v>
      </c>
      <c r="H3482">
        <v>2008</v>
      </c>
      <c r="I3482" t="s">
        <v>15441</v>
      </c>
      <c r="J3482" t="s">
        <v>48</v>
      </c>
      <c r="K3482" t="s">
        <v>13251</v>
      </c>
      <c r="L3482">
        <v>0</v>
      </c>
      <c r="M3482">
        <v>1</v>
      </c>
      <c r="N3482" t="s">
        <v>49</v>
      </c>
      <c r="O3482" t="s">
        <v>50</v>
      </c>
      <c r="P3482">
        <v>0</v>
      </c>
      <c r="Q3482" t="s">
        <v>51</v>
      </c>
      <c r="R3482" t="s">
        <v>51</v>
      </c>
      <c r="S3482" t="s">
        <v>14805</v>
      </c>
      <c r="T3482">
        <v>65.769398233984091</v>
      </c>
      <c r="U3482">
        <v>81.3</v>
      </c>
      <c r="V3482" t="s">
        <v>15172</v>
      </c>
      <c r="W3482" t="s">
        <v>15172</v>
      </c>
      <c r="X3482" t="s">
        <v>13243</v>
      </c>
      <c r="Y3482" s="102">
        <v>45993.385736689816</v>
      </c>
    </row>
    <row r="3483" spans="1:25" x14ac:dyDescent="0.25">
      <c r="A3483">
        <v>5306</v>
      </c>
      <c r="B3483" t="s">
        <v>9830</v>
      </c>
      <c r="C3483" t="s">
        <v>9831</v>
      </c>
      <c r="D3483" t="s">
        <v>9646</v>
      </c>
      <c r="E3483" t="s">
        <v>638</v>
      </c>
      <c r="F3483" t="s">
        <v>6766</v>
      </c>
      <c r="G3483" t="s">
        <v>9829</v>
      </c>
      <c r="H3483">
        <v>2008</v>
      </c>
      <c r="I3483" t="s">
        <v>15441</v>
      </c>
      <c r="J3483" t="s">
        <v>48</v>
      </c>
      <c r="K3483" t="s">
        <v>13251</v>
      </c>
      <c r="L3483">
        <v>0</v>
      </c>
      <c r="M3483">
        <v>1</v>
      </c>
      <c r="N3483" t="s">
        <v>49</v>
      </c>
      <c r="O3483" t="s">
        <v>50</v>
      </c>
      <c r="P3483">
        <v>0</v>
      </c>
      <c r="Q3483" t="s">
        <v>51</v>
      </c>
      <c r="R3483" t="s">
        <v>51</v>
      </c>
      <c r="S3483" t="s">
        <v>14805</v>
      </c>
      <c r="T3483">
        <v>65.889058370213192</v>
      </c>
      <c r="U3483">
        <v>78.7</v>
      </c>
      <c r="V3483" t="s">
        <v>15172</v>
      </c>
      <c r="W3483" t="s">
        <v>15172</v>
      </c>
      <c r="X3483" t="s">
        <v>13243</v>
      </c>
      <c r="Y3483" s="102">
        <v>45993.385736689816</v>
      </c>
    </row>
    <row r="3484" spans="1:25" x14ac:dyDescent="0.25">
      <c r="A3484">
        <v>5308</v>
      </c>
      <c r="B3484" t="s">
        <v>9832</v>
      </c>
      <c r="C3484" t="s">
        <v>9654</v>
      </c>
      <c r="D3484" t="s">
        <v>9646</v>
      </c>
      <c r="E3484" t="s">
        <v>638</v>
      </c>
      <c r="F3484" t="s">
        <v>6766</v>
      </c>
      <c r="G3484" t="s">
        <v>9833</v>
      </c>
      <c r="H3484">
        <v>2005</v>
      </c>
      <c r="I3484" t="s">
        <v>15440</v>
      </c>
      <c r="J3484" t="s">
        <v>48</v>
      </c>
      <c r="K3484" t="s">
        <v>13251</v>
      </c>
      <c r="L3484">
        <v>0</v>
      </c>
      <c r="M3484">
        <v>1</v>
      </c>
      <c r="N3484" t="s">
        <v>49</v>
      </c>
      <c r="O3484" t="s">
        <v>50</v>
      </c>
      <c r="P3484">
        <v>0</v>
      </c>
      <c r="Q3484" t="s">
        <v>51</v>
      </c>
      <c r="R3484" t="s">
        <v>51</v>
      </c>
      <c r="S3484" t="s">
        <v>14805</v>
      </c>
      <c r="T3484">
        <v>69.363582281897465</v>
      </c>
      <c r="U3484">
        <v>118.1</v>
      </c>
      <c r="V3484" t="s">
        <v>15172</v>
      </c>
      <c r="W3484" t="s">
        <v>15172</v>
      </c>
      <c r="X3484" t="s">
        <v>13243</v>
      </c>
      <c r="Y3484" s="102">
        <v>45993.385736689816</v>
      </c>
    </row>
    <row r="3485" spans="1:25" x14ac:dyDescent="0.25">
      <c r="A3485">
        <v>5309</v>
      </c>
      <c r="B3485" t="s">
        <v>9834</v>
      </c>
      <c r="C3485" t="s">
        <v>9654</v>
      </c>
      <c r="D3485" t="s">
        <v>9646</v>
      </c>
      <c r="E3485" t="s">
        <v>638</v>
      </c>
      <c r="F3485" t="s">
        <v>6766</v>
      </c>
      <c r="G3485" t="s">
        <v>9833</v>
      </c>
      <c r="H3485">
        <v>2006</v>
      </c>
      <c r="I3485" t="s">
        <v>15440</v>
      </c>
      <c r="J3485" t="s">
        <v>51</v>
      </c>
      <c r="K3485" t="s">
        <v>15442</v>
      </c>
      <c r="L3485">
        <v>48</v>
      </c>
      <c r="M3485">
        <v>1</v>
      </c>
      <c r="N3485" t="s">
        <v>59</v>
      </c>
      <c r="O3485" t="s">
        <v>116</v>
      </c>
      <c r="P3485">
        <v>0</v>
      </c>
      <c r="Q3485" t="s">
        <v>51</v>
      </c>
      <c r="R3485" t="s">
        <v>51</v>
      </c>
      <c r="S3485" t="s">
        <v>14805</v>
      </c>
      <c r="T3485">
        <v>69.780198063313534</v>
      </c>
      <c r="U3485">
        <v>20</v>
      </c>
      <c r="V3485" t="s">
        <v>15172</v>
      </c>
      <c r="W3485" t="s">
        <v>15172</v>
      </c>
      <c r="X3485" t="s">
        <v>13243</v>
      </c>
      <c r="Y3485" s="102">
        <v>45993.385736689816</v>
      </c>
    </row>
    <row r="3486" spans="1:25" x14ac:dyDescent="0.25">
      <c r="A3486">
        <v>5310</v>
      </c>
      <c r="B3486" t="s">
        <v>9835</v>
      </c>
      <c r="C3486" t="s">
        <v>9836</v>
      </c>
      <c r="D3486" t="s">
        <v>9646</v>
      </c>
      <c r="E3486" t="s">
        <v>638</v>
      </c>
      <c r="F3486" t="s">
        <v>6766</v>
      </c>
      <c r="G3486" t="s">
        <v>9837</v>
      </c>
      <c r="H3486">
        <v>2005</v>
      </c>
      <c r="I3486" t="s">
        <v>15441</v>
      </c>
      <c r="J3486" t="s">
        <v>48</v>
      </c>
      <c r="K3486" t="s">
        <v>13251</v>
      </c>
      <c r="L3486">
        <v>0</v>
      </c>
      <c r="M3486">
        <v>1</v>
      </c>
      <c r="N3486" t="s">
        <v>49</v>
      </c>
      <c r="O3486" t="s">
        <v>50</v>
      </c>
      <c r="P3486">
        <v>0</v>
      </c>
      <c r="Q3486" t="s">
        <v>51</v>
      </c>
      <c r="R3486" t="s">
        <v>51</v>
      </c>
      <c r="S3486" t="s">
        <v>14805</v>
      </c>
      <c r="T3486">
        <v>70.218941150706655</v>
      </c>
      <c r="U3486">
        <v>49.2</v>
      </c>
      <c r="V3486" t="s">
        <v>15172</v>
      </c>
      <c r="W3486" t="s">
        <v>15172</v>
      </c>
      <c r="X3486" t="s">
        <v>13243</v>
      </c>
      <c r="Y3486" s="102">
        <v>45993.385736689816</v>
      </c>
    </row>
    <row r="3487" spans="1:25" x14ac:dyDescent="0.25">
      <c r="A3487">
        <v>5311</v>
      </c>
      <c r="B3487" t="s">
        <v>9838</v>
      </c>
      <c r="C3487" t="s">
        <v>9839</v>
      </c>
      <c r="D3487" t="s">
        <v>9646</v>
      </c>
      <c r="E3487" t="s">
        <v>638</v>
      </c>
      <c r="F3487" t="s">
        <v>6766</v>
      </c>
      <c r="G3487" t="s">
        <v>9837</v>
      </c>
      <c r="H3487">
        <v>2005</v>
      </c>
      <c r="I3487" t="s">
        <v>15440</v>
      </c>
      <c r="J3487" t="s">
        <v>48</v>
      </c>
      <c r="K3487" t="s">
        <v>13251</v>
      </c>
      <c r="L3487">
        <v>0</v>
      </c>
      <c r="M3487">
        <v>1</v>
      </c>
      <c r="N3487" t="s">
        <v>49</v>
      </c>
      <c r="O3487" t="s">
        <v>50</v>
      </c>
      <c r="P3487">
        <v>0</v>
      </c>
      <c r="Q3487" t="s">
        <v>51</v>
      </c>
      <c r="R3487" t="s">
        <v>51</v>
      </c>
      <c r="S3487" t="s">
        <v>14805</v>
      </c>
      <c r="T3487">
        <v>70.778108606781785</v>
      </c>
      <c r="U3487">
        <v>49.2</v>
      </c>
      <c r="V3487" t="s">
        <v>15172</v>
      </c>
      <c r="W3487" t="s">
        <v>15172</v>
      </c>
      <c r="X3487" t="s">
        <v>13243</v>
      </c>
      <c r="Y3487" s="102">
        <v>45993.385736689816</v>
      </c>
    </row>
    <row r="3488" spans="1:25" x14ac:dyDescent="0.25">
      <c r="A3488">
        <v>5312</v>
      </c>
      <c r="B3488" t="s">
        <v>9840</v>
      </c>
      <c r="C3488" t="s">
        <v>9841</v>
      </c>
      <c r="D3488" t="s">
        <v>9646</v>
      </c>
      <c r="E3488" t="s">
        <v>638</v>
      </c>
      <c r="F3488" t="s">
        <v>6766</v>
      </c>
      <c r="G3488" t="s">
        <v>9842</v>
      </c>
      <c r="H3488">
        <v>2005</v>
      </c>
      <c r="I3488" t="s">
        <v>15440</v>
      </c>
      <c r="J3488" t="s">
        <v>48</v>
      </c>
      <c r="K3488" t="s">
        <v>13251</v>
      </c>
      <c r="L3488">
        <v>0</v>
      </c>
      <c r="M3488">
        <v>1</v>
      </c>
      <c r="N3488" t="s">
        <v>49</v>
      </c>
      <c r="O3488" t="s">
        <v>50</v>
      </c>
      <c r="P3488">
        <v>0</v>
      </c>
      <c r="Q3488" t="s">
        <v>51</v>
      </c>
      <c r="R3488" t="s">
        <v>51</v>
      </c>
      <c r="S3488" t="s">
        <v>14805</v>
      </c>
      <c r="T3488">
        <v>72.68976702160974</v>
      </c>
      <c r="U3488">
        <v>55.8</v>
      </c>
      <c r="V3488" t="s">
        <v>15172</v>
      </c>
      <c r="W3488" t="s">
        <v>15172</v>
      </c>
      <c r="X3488" t="s">
        <v>13243</v>
      </c>
      <c r="Y3488" s="102">
        <v>45993.385736689816</v>
      </c>
    </row>
    <row r="3489" spans="1:25" x14ac:dyDescent="0.25">
      <c r="A3489">
        <v>5313</v>
      </c>
      <c r="B3489" t="s">
        <v>9843</v>
      </c>
      <c r="C3489" t="s">
        <v>9844</v>
      </c>
      <c r="D3489" t="s">
        <v>9646</v>
      </c>
      <c r="E3489" t="s">
        <v>638</v>
      </c>
      <c r="F3489" t="s">
        <v>638</v>
      </c>
      <c r="G3489" t="s">
        <v>9845</v>
      </c>
      <c r="H3489">
        <v>1965</v>
      </c>
      <c r="I3489" t="s">
        <v>15440</v>
      </c>
      <c r="J3489" t="s">
        <v>48</v>
      </c>
      <c r="K3489" t="s">
        <v>13279</v>
      </c>
      <c r="L3489">
        <v>0</v>
      </c>
      <c r="M3489">
        <v>2</v>
      </c>
      <c r="N3489" t="s">
        <v>49</v>
      </c>
      <c r="O3489" t="s">
        <v>50</v>
      </c>
      <c r="P3489">
        <v>0</v>
      </c>
      <c r="Q3489" t="s">
        <v>51</v>
      </c>
      <c r="R3489" t="s">
        <v>51</v>
      </c>
      <c r="S3489" t="s">
        <v>14805</v>
      </c>
      <c r="T3489">
        <v>82.703424230245545</v>
      </c>
      <c r="U3489">
        <v>123</v>
      </c>
      <c r="V3489" t="s">
        <v>15172</v>
      </c>
      <c r="W3489" t="s">
        <v>15172</v>
      </c>
      <c r="X3489" t="s">
        <v>13243</v>
      </c>
      <c r="Y3489" s="102">
        <v>45993.385736689816</v>
      </c>
    </row>
    <row r="3490" spans="1:25" x14ac:dyDescent="0.25">
      <c r="A3490">
        <v>5314</v>
      </c>
      <c r="B3490" t="s">
        <v>9846</v>
      </c>
      <c r="C3490" t="s">
        <v>9791</v>
      </c>
      <c r="D3490" t="s">
        <v>9847</v>
      </c>
      <c r="E3490" t="s">
        <v>638</v>
      </c>
      <c r="F3490" t="s">
        <v>638</v>
      </c>
      <c r="G3490" t="s">
        <v>9848</v>
      </c>
      <c r="H3490">
        <v>1968</v>
      </c>
      <c r="I3490" t="s">
        <v>15440</v>
      </c>
      <c r="J3490" t="s">
        <v>48</v>
      </c>
      <c r="K3490" t="s">
        <v>13279</v>
      </c>
      <c r="L3490">
        <v>1.5</v>
      </c>
      <c r="M3490">
        <v>4</v>
      </c>
      <c r="N3490" t="s">
        <v>49</v>
      </c>
      <c r="O3490" t="s">
        <v>50</v>
      </c>
      <c r="P3490">
        <v>0</v>
      </c>
      <c r="Q3490" t="s">
        <v>51</v>
      </c>
      <c r="R3490" t="s">
        <v>51</v>
      </c>
      <c r="S3490" t="s">
        <v>14790</v>
      </c>
      <c r="T3490">
        <v>89.891699473644977</v>
      </c>
      <c r="U3490">
        <v>346.9</v>
      </c>
      <c r="V3490" t="s">
        <v>15172</v>
      </c>
      <c r="W3490" t="s">
        <v>15172</v>
      </c>
      <c r="X3490" t="s">
        <v>13243</v>
      </c>
      <c r="Y3490" s="102">
        <v>45993.385736689816</v>
      </c>
    </row>
    <row r="3491" spans="1:25" x14ac:dyDescent="0.25">
      <c r="A3491">
        <v>5315</v>
      </c>
      <c r="B3491" t="s">
        <v>9849</v>
      </c>
      <c r="C3491" t="s">
        <v>732</v>
      </c>
      <c r="D3491" t="s">
        <v>9850</v>
      </c>
      <c r="E3491" t="s">
        <v>638</v>
      </c>
      <c r="F3491" t="s">
        <v>638</v>
      </c>
      <c r="G3491" t="s">
        <v>9851</v>
      </c>
      <c r="H3491">
        <v>1958</v>
      </c>
      <c r="I3491" t="s">
        <v>15440</v>
      </c>
      <c r="J3491" t="s">
        <v>48</v>
      </c>
      <c r="K3491" t="s">
        <v>13280</v>
      </c>
      <c r="L3491">
        <v>0.375</v>
      </c>
      <c r="M3491">
        <v>3</v>
      </c>
      <c r="N3491" t="s">
        <v>73</v>
      </c>
      <c r="O3491" t="s">
        <v>475</v>
      </c>
      <c r="P3491">
        <v>2</v>
      </c>
      <c r="Q3491" t="s">
        <v>73</v>
      </c>
      <c r="R3491" t="s">
        <v>50</v>
      </c>
      <c r="S3491" t="s">
        <v>14790</v>
      </c>
      <c r="T3491">
        <v>94.218004657716051</v>
      </c>
      <c r="U3491">
        <v>551.9</v>
      </c>
      <c r="V3491" t="s">
        <v>15172</v>
      </c>
      <c r="W3491" t="s">
        <v>15172</v>
      </c>
      <c r="X3491" t="s">
        <v>13242</v>
      </c>
      <c r="Y3491" s="102">
        <v>45993.385736689816</v>
      </c>
    </row>
    <row r="3492" spans="1:25" x14ac:dyDescent="0.25">
      <c r="A3492">
        <v>5316</v>
      </c>
      <c r="B3492" t="s">
        <v>9852</v>
      </c>
      <c r="C3492" t="s">
        <v>9853</v>
      </c>
      <c r="D3492" t="s">
        <v>9519</v>
      </c>
      <c r="E3492" t="s">
        <v>45</v>
      </c>
      <c r="F3492" t="s">
        <v>964</v>
      </c>
      <c r="G3492" t="s">
        <v>6640</v>
      </c>
      <c r="H3492">
        <v>2009</v>
      </c>
      <c r="I3492" t="s">
        <v>15441</v>
      </c>
      <c r="J3492" t="s">
        <v>48</v>
      </c>
      <c r="K3492" t="s">
        <v>13256</v>
      </c>
      <c r="L3492">
        <v>0</v>
      </c>
      <c r="M3492">
        <v>6</v>
      </c>
      <c r="N3492" t="s">
        <v>49</v>
      </c>
      <c r="O3492" t="s">
        <v>50</v>
      </c>
      <c r="P3492">
        <v>0</v>
      </c>
      <c r="Q3492" t="s">
        <v>51</v>
      </c>
      <c r="R3492" t="s">
        <v>51</v>
      </c>
      <c r="S3492" t="s">
        <v>14790</v>
      </c>
      <c r="T3492">
        <v>6.1623540812925324</v>
      </c>
      <c r="U3492">
        <v>745.2</v>
      </c>
      <c r="V3492" t="s">
        <v>15172</v>
      </c>
      <c r="W3492" t="s">
        <v>15172</v>
      </c>
      <c r="X3492" t="s">
        <v>13243</v>
      </c>
      <c r="Y3492" s="102">
        <v>45993.385736689816</v>
      </c>
    </row>
    <row r="3493" spans="1:25" x14ac:dyDescent="0.25">
      <c r="A3493">
        <v>5317</v>
      </c>
      <c r="B3493" t="s">
        <v>9854</v>
      </c>
      <c r="C3493" t="s">
        <v>997</v>
      </c>
      <c r="D3493" t="s">
        <v>9519</v>
      </c>
      <c r="E3493" t="s">
        <v>45</v>
      </c>
      <c r="F3493" t="s">
        <v>964</v>
      </c>
      <c r="G3493" t="s">
        <v>9855</v>
      </c>
      <c r="H3493">
        <v>1982</v>
      </c>
      <c r="I3493" t="s">
        <v>15440</v>
      </c>
      <c r="J3493" t="s">
        <v>48</v>
      </c>
      <c r="K3493" t="s">
        <v>13256</v>
      </c>
      <c r="L3493">
        <v>0</v>
      </c>
      <c r="M3493">
        <v>2</v>
      </c>
      <c r="N3493" t="s">
        <v>49</v>
      </c>
      <c r="O3493" t="s">
        <v>50</v>
      </c>
      <c r="P3493">
        <v>0</v>
      </c>
      <c r="Q3493" t="s">
        <v>51</v>
      </c>
      <c r="R3493" t="s">
        <v>51</v>
      </c>
      <c r="S3493" t="s">
        <v>14790</v>
      </c>
      <c r="T3493">
        <v>11.752974356845488</v>
      </c>
      <c r="U3493">
        <v>118</v>
      </c>
      <c r="V3493" t="s">
        <v>15172</v>
      </c>
      <c r="W3493" t="s">
        <v>15172</v>
      </c>
      <c r="X3493" t="s">
        <v>13243</v>
      </c>
      <c r="Y3493" s="102">
        <v>45993.385736689816</v>
      </c>
    </row>
    <row r="3494" spans="1:25" x14ac:dyDescent="0.25">
      <c r="A3494">
        <v>5318</v>
      </c>
      <c r="B3494" t="s">
        <v>9856</v>
      </c>
      <c r="C3494" t="s">
        <v>997</v>
      </c>
      <c r="D3494" t="s">
        <v>9519</v>
      </c>
      <c r="E3494" t="s">
        <v>45</v>
      </c>
      <c r="F3494" t="s">
        <v>964</v>
      </c>
      <c r="G3494" t="s">
        <v>6644</v>
      </c>
      <c r="H3494">
        <v>1982</v>
      </c>
      <c r="I3494" t="s">
        <v>15440</v>
      </c>
      <c r="J3494" t="s">
        <v>48</v>
      </c>
      <c r="K3494" t="s">
        <v>13256</v>
      </c>
      <c r="L3494">
        <v>0</v>
      </c>
      <c r="M3494">
        <v>2</v>
      </c>
      <c r="N3494" t="s">
        <v>49</v>
      </c>
      <c r="O3494" t="s">
        <v>50</v>
      </c>
      <c r="P3494">
        <v>0</v>
      </c>
      <c r="Q3494" t="s">
        <v>51</v>
      </c>
      <c r="R3494" t="s">
        <v>51</v>
      </c>
      <c r="S3494" t="s">
        <v>14790</v>
      </c>
      <c r="T3494">
        <v>13.094913965255506</v>
      </c>
      <c r="U3494">
        <v>92</v>
      </c>
      <c r="V3494" t="s">
        <v>15172</v>
      </c>
      <c r="W3494" t="s">
        <v>15172</v>
      </c>
      <c r="X3494" t="s">
        <v>13243</v>
      </c>
      <c r="Y3494" s="102">
        <v>45993.385736689816</v>
      </c>
    </row>
    <row r="3495" spans="1:25" x14ac:dyDescent="0.25">
      <c r="A3495">
        <v>5319</v>
      </c>
      <c r="B3495" t="s">
        <v>9857</v>
      </c>
      <c r="C3495" t="s">
        <v>997</v>
      </c>
      <c r="D3495" t="s">
        <v>9519</v>
      </c>
      <c r="E3495" t="s">
        <v>45</v>
      </c>
      <c r="F3495" t="s">
        <v>964</v>
      </c>
      <c r="G3495" t="s">
        <v>9858</v>
      </c>
      <c r="H3495">
        <v>1988</v>
      </c>
      <c r="I3495" t="s">
        <v>15440</v>
      </c>
      <c r="J3495" t="s">
        <v>48</v>
      </c>
      <c r="K3495" t="s">
        <v>13256</v>
      </c>
      <c r="L3495">
        <v>0</v>
      </c>
      <c r="M3495">
        <v>1</v>
      </c>
      <c r="N3495" t="s">
        <v>49</v>
      </c>
      <c r="O3495" t="s">
        <v>50</v>
      </c>
      <c r="P3495">
        <v>0</v>
      </c>
      <c r="Q3495" t="s">
        <v>51</v>
      </c>
      <c r="R3495" t="s">
        <v>51</v>
      </c>
      <c r="S3495" t="s">
        <v>14790</v>
      </c>
      <c r="T3495">
        <v>22.154312144982239</v>
      </c>
      <c r="U3495">
        <v>72</v>
      </c>
      <c r="V3495" t="s">
        <v>15172</v>
      </c>
      <c r="W3495" t="s">
        <v>15172</v>
      </c>
      <c r="X3495" t="s">
        <v>13243</v>
      </c>
      <c r="Y3495" s="102">
        <v>45993.385736689816</v>
      </c>
    </row>
    <row r="3496" spans="1:25" x14ac:dyDescent="0.25">
      <c r="A3496">
        <v>5320</v>
      </c>
      <c r="B3496" t="s">
        <v>9859</v>
      </c>
      <c r="C3496" t="s">
        <v>408</v>
      </c>
      <c r="D3496" t="s">
        <v>9519</v>
      </c>
      <c r="E3496" t="s">
        <v>399</v>
      </c>
      <c r="F3496" t="s">
        <v>400</v>
      </c>
      <c r="G3496" t="s">
        <v>9860</v>
      </c>
      <c r="H3496">
        <v>1988</v>
      </c>
      <c r="I3496" t="s">
        <v>15440</v>
      </c>
      <c r="J3496" t="s">
        <v>48</v>
      </c>
      <c r="K3496" t="s">
        <v>13251</v>
      </c>
      <c r="L3496">
        <v>0</v>
      </c>
      <c r="M3496">
        <v>1</v>
      </c>
      <c r="N3496" t="s">
        <v>49</v>
      </c>
      <c r="O3496" t="s">
        <v>50</v>
      </c>
      <c r="P3496">
        <v>0</v>
      </c>
      <c r="Q3496" t="s">
        <v>51</v>
      </c>
      <c r="R3496" t="s">
        <v>51</v>
      </c>
      <c r="S3496" t="s">
        <v>14790</v>
      </c>
      <c r="T3496">
        <v>36.578165271746926</v>
      </c>
      <c r="U3496">
        <v>108.6</v>
      </c>
      <c r="V3496" t="s">
        <v>15172</v>
      </c>
      <c r="W3496" t="s">
        <v>15172</v>
      </c>
      <c r="X3496" t="s">
        <v>13243</v>
      </c>
      <c r="Y3496" s="102">
        <v>45993.385736689816</v>
      </c>
    </row>
    <row r="3497" spans="1:25" x14ac:dyDescent="0.25">
      <c r="A3497">
        <v>5321</v>
      </c>
      <c r="B3497" t="s">
        <v>9861</v>
      </c>
      <c r="C3497" t="s">
        <v>9862</v>
      </c>
      <c r="D3497" t="s">
        <v>9863</v>
      </c>
      <c r="E3497" t="s">
        <v>399</v>
      </c>
      <c r="F3497" t="s">
        <v>400</v>
      </c>
      <c r="G3497" t="s">
        <v>9864</v>
      </c>
      <c r="H3497">
        <v>2003</v>
      </c>
      <c r="I3497" t="s">
        <v>15440</v>
      </c>
      <c r="J3497" t="s">
        <v>51</v>
      </c>
      <c r="K3497" t="s">
        <v>15442</v>
      </c>
      <c r="L3497">
        <v>0</v>
      </c>
      <c r="M3497">
        <v>1</v>
      </c>
      <c r="N3497" t="s">
        <v>165</v>
      </c>
      <c r="O3497" t="s">
        <v>1192</v>
      </c>
      <c r="P3497">
        <v>0</v>
      </c>
      <c r="Q3497" t="s">
        <v>51</v>
      </c>
      <c r="R3497" t="s">
        <v>51</v>
      </c>
      <c r="S3497" t="s">
        <v>14790</v>
      </c>
      <c r="T3497">
        <v>43.008987906335207</v>
      </c>
      <c r="U3497">
        <v>20</v>
      </c>
      <c r="V3497" t="s">
        <v>15172</v>
      </c>
      <c r="W3497" t="s">
        <v>15172</v>
      </c>
      <c r="X3497" t="s">
        <v>13243</v>
      </c>
      <c r="Y3497" s="102">
        <v>45993.385736689816</v>
      </c>
    </row>
    <row r="3498" spans="1:25" x14ac:dyDescent="0.25">
      <c r="A3498">
        <v>5322</v>
      </c>
      <c r="B3498" t="s">
        <v>9865</v>
      </c>
      <c r="C3498" t="s">
        <v>9866</v>
      </c>
      <c r="D3498" t="s">
        <v>9867</v>
      </c>
      <c r="E3498" t="s">
        <v>399</v>
      </c>
      <c r="F3498" t="s">
        <v>400</v>
      </c>
      <c r="G3498" t="s">
        <v>9868</v>
      </c>
      <c r="H3498">
        <v>1961</v>
      </c>
      <c r="I3498" t="s">
        <v>15440</v>
      </c>
      <c r="J3498" t="s">
        <v>48</v>
      </c>
      <c r="K3498" t="s">
        <v>13254</v>
      </c>
      <c r="L3498">
        <v>2</v>
      </c>
      <c r="M3498">
        <v>4</v>
      </c>
      <c r="N3498" t="s">
        <v>59</v>
      </c>
      <c r="O3498" t="s">
        <v>50</v>
      </c>
      <c r="P3498">
        <v>0</v>
      </c>
      <c r="Q3498" t="s">
        <v>51</v>
      </c>
      <c r="R3498" t="s">
        <v>51</v>
      </c>
      <c r="S3498" t="s">
        <v>14790</v>
      </c>
      <c r="T3498">
        <v>45.392567735015859</v>
      </c>
      <c r="U3498">
        <v>260.5</v>
      </c>
      <c r="V3498" t="s">
        <v>15172</v>
      </c>
      <c r="W3498" t="s">
        <v>15172</v>
      </c>
      <c r="X3498" t="s">
        <v>13242</v>
      </c>
      <c r="Y3498" s="102">
        <v>45993.385736689816</v>
      </c>
    </row>
    <row r="3499" spans="1:25" x14ac:dyDescent="0.25">
      <c r="A3499">
        <v>5323</v>
      </c>
      <c r="B3499" t="s">
        <v>9869</v>
      </c>
      <c r="C3499" t="s">
        <v>9866</v>
      </c>
      <c r="D3499" t="s">
        <v>9867</v>
      </c>
      <c r="E3499" t="s">
        <v>399</v>
      </c>
      <c r="F3499" t="s">
        <v>400</v>
      </c>
      <c r="G3499" t="s">
        <v>9868</v>
      </c>
      <c r="H3499">
        <v>1961</v>
      </c>
      <c r="I3499" t="s">
        <v>15440</v>
      </c>
      <c r="J3499" t="s">
        <v>48</v>
      </c>
      <c r="K3499" t="s">
        <v>13254</v>
      </c>
      <c r="L3499">
        <v>2</v>
      </c>
      <c r="M3499">
        <v>4</v>
      </c>
      <c r="N3499" t="s">
        <v>59</v>
      </c>
      <c r="O3499" t="s">
        <v>50</v>
      </c>
      <c r="P3499">
        <v>0</v>
      </c>
      <c r="Q3499" t="s">
        <v>51</v>
      </c>
      <c r="R3499" t="s">
        <v>51</v>
      </c>
      <c r="S3499" t="s">
        <v>14790</v>
      </c>
      <c r="T3499">
        <v>45.344107942658127</v>
      </c>
      <c r="U3499">
        <v>260.39999999999998</v>
      </c>
      <c r="V3499" t="s">
        <v>15172</v>
      </c>
      <c r="W3499" t="s">
        <v>15172</v>
      </c>
      <c r="X3499" t="s">
        <v>13242</v>
      </c>
      <c r="Y3499" s="102">
        <v>45993.385736689816</v>
      </c>
    </row>
    <row r="3500" spans="1:25" x14ac:dyDescent="0.25">
      <c r="A3500">
        <v>5324</v>
      </c>
      <c r="B3500" t="s">
        <v>9870</v>
      </c>
      <c r="C3500" t="s">
        <v>470</v>
      </c>
      <c r="D3500" t="s">
        <v>9519</v>
      </c>
      <c r="E3500" t="s">
        <v>399</v>
      </c>
      <c r="F3500" t="s">
        <v>400</v>
      </c>
      <c r="G3500" t="s">
        <v>9871</v>
      </c>
      <c r="H3500">
        <v>1978</v>
      </c>
      <c r="I3500" t="s">
        <v>15440</v>
      </c>
      <c r="J3500" t="s">
        <v>48</v>
      </c>
      <c r="K3500" t="s">
        <v>13251</v>
      </c>
      <c r="L3500">
        <v>0</v>
      </c>
      <c r="M3500">
        <v>3</v>
      </c>
      <c r="N3500" t="s">
        <v>49</v>
      </c>
      <c r="O3500" t="s">
        <v>50</v>
      </c>
      <c r="P3500">
        <v>0</v>
      </c>
      <c r="Q3500" t="s">
        <v>51</v>
      </c>
      <c r="R3500" t="s">
        <v>51</v>
      </c>
      <c r="S3500" t="s">
        <v>14790</v>
      </c>
      <c r="T3500">
        <v>47.846421207919818</v>
      </c>
      <c r="U3500">
        <v>275.89999999999998</v>
      </c>
      <c r="V3500" t="s">
        <v>15172</v>
      </c>
      <c r="W3500" t="s">
        <v>15172</v>
      </c>
      <c r="X3500" t="s">
        <v>13243</v>
      </c>
      <c r="Y3500" s="102">
        <v>45993.385736689816</v>
      </c>
    </row>
    <row r="3501" spans="1:25" x14ac:dyDescent="0.25">
      <c r="A3501">
        <v>5325</v>
      </c>
      <c r="B3501" t="s">
        <v>9872</v>
      </c>
      <c r="C3501" t="s">
        <v>369</v>
      </c>
      <c r="D3501" t="s">
        <v>9519</v>
      </c>
      <c r="E3501" t="s">
        <v>399</v>
      </c>
      <c r="F3501" t="s">
        <v>400</v>
      </c>
      <c r="G3501" t="s">
        <v>9873</v>
      </c>
      <c r="H3501">
        <v>1978</v>
      </c>
      <c r="I3501" t="s">
        <v>15440</v>
      </c>
      <c r="J3501" t="s">
        <v>48</v>
      </c>
      <c r="K3501" t="s">
        <v>13251</v>
      </c>
      <c r="L3501">
        <v>0</v>
      </c>
      <c r="M3501">
        <v>1</v>
      </c>
      <c r="N3501" t="s">
        <v>49</v>
      </c>
      <c r="O3501" t="s">
        <v>50</v>
      </c>
      <c r="P3501">
        <v>0</v>
      </c>
      <c r="Q3501" t="s">
        <v>51</v>
      </c>
      <c r="R3501" t="s">
        <v>51</v>
      </c>
      <c r="S3501" t="s">
        <v>14790</v>
      </c>
      <c r="T3501">
        <v>49.176308108481578</v>
      </c>
      <c r="U3501">
        <v>77</v>
      </c>
      <c r="V3501" t="s">
        <v>15172</v>
      </c>
      <c r="W3501" t="s">
        <v>15172</v>
      </c>
      <c r="X3501" t="s">
        <v>13243</v>
      </c>
      <c r="Y3501" s="102">
        <v>45993.385736689816</v>
      </c>
    </row>
    <row r="3502" spans="1:25" x14ac:dyDescent="0.25">
      <c r="A3502">
        <v>5326</v>
      </c>
      <c r="B3502" t="s">
        <v>9874</v>
      </c>
      <c r="C3502" t="s">
        <v>491</v>
      </c>
      <c r="D3502" t="s">
        <v>9519</v>
      </c>
      <c r="E3502" t="s">
        <v>45</v>
      </c>
      <c r="F3502" t="s">
        <v>1114</v>
      </c>
      <c r="G3502" t="s">
        <v>9875</v>
      </c>
      <c r="H3502">
        <v>1935</v>
      </c>
      <c r="I3502" t="s">
        <v>15440</v>
      </c>
      <c r="J3502" t="s">
        <v>48</v>
      </c>
      <c r="K3502" t="s">
        <v>13256</v>
      </c>
      <c r="L3502">
        <v>0</v>
      </c>
      <c r="M3502">
        <v>5</v>
      </c>
      <c r="N3502" t="s">
        <v>73</v>
      </c>
      <c r="O3502" t="s">
        <v>50</v>
      </c>
      <c r="P3502">
        <v>0</v>
      </c>
      <c r="Q3502" t="s">
        <v>51</v>
      </c>
      <c r="R3502" t="s">
        <v>51</v>
      </c>
      <c r="S3502" t="s">
        <v>14790</v>
      </c>
      <c r="T3502">
        <v>76.192175866347213</v>
      </c>
      <c r="U3502">
        <v>499.9</v>
      </c>
      <c r="V3502" t="s">
        <v>15172</v>
      </c>
      <c r="W3502" t="s">
        <v>15172</v>
      </c>
      <c r="X3502" t="s">
        <v>13243</v>
      </c>
      <c r="Y3502" s="102">
        <v>45993.385736689816</v>
      </c>
    </row>
    <row r="3503" spans="1:25" x14ac:dyDescent="0.25">
      <c r="A3503">
        <v>5327</v>
      </c>
      <c r="B3503" t="s">
        <v>9876</v>
      </c>
      <c r="C3503" t="s">
        <v>595</v>
      </c>
      <c r="D3503" t="s">
        <v>9877</v>
      </c>
      <c r="E3503" t="s">
        <v>45</v>
      </c>
      <c r="F3503" t="s">
        <v>1114</v>
      </c>
      <c r="G3503" t="s">
        <v>9878</v>
      </c>
      <c r="H3503">
        <v>2012</v>
      </c>
      <c r="I3503" t="s">
        <v>15489</v>
      </c>
      <c r="J3503" t="s">
        <v>51</v>
      </c>
      <c r="K3503" t="s">
        <v>15442</v>
      </c>
      <c r="L3503">
        <v>24</v>
      </c>
      <c r="M3503">
        <v>1</v>
      </c>
      <c r="N3503" t="s">
        <v>165</v>
      </c>
      <c r="O3503" t="s">
        <v>116</v>
      </c>
      <c r="P3503">
        <v>0</v>
      </c>
      <c r="Q3503" t="s">
        <v>51</v>
      </c>
      <c r="R3503" t="s">
        <v>51</v>
      </c>
      <c r="S3503" t="s">
        <v>14807</v>
      </c>
      <c r="T3503">
        <v>78.732902683363164</v>
      </c>
      <c r="U3503">
        <v>18.399999999999999</v>
      </c>
      <c r="V3503" t="s">
        <v>15172</v>
      </c>
      <c r="W3503" t="s">
        <v>15172</v>
      </c>
      <c r="X3503" t="s">
        <v>13243</v>
      </c>
      <c r="Y3503" s="102">
        <v>45993.385736689816</v>
      </c>
    </row>
    <row r="3504" spans="1:25" x14ac:dyDescent="0.25">
      <c r="A3504">
        <v>5328</v>
      </c>
      <c r="B3504" t="s">
        <v>9879</v>
      </c>
      <c r="C3504" t="s">
        <v>1974</v>
      </c>
      <c r="D3504" t="s">
        <v>9877</v>
      </c>
      <c r="E3504" t="s">
        <v>45</v>
      </c>
      <c r="F3504" t="s">
        <v>1114</v>
      </c>
      <c r="G3504" t="s">
        <v>9880</v>
      </c>
      <c r="H3504">
        <v>2012</v>
      </c>
      <c r="I3504" t="s">
        <v>15441</v>
      </c>
      <c r="J3504" t="s">
        <v>48</v>
      </c>
      <c r="K3504" t="s">
        <v>13256</v>
      </c>
      <c r="L3504">
        <v>0</v>
      </c>
      <c r="M3504">
        <v>1</v>
      </c>
      <c r="N3504" t="s">
        <v>49</v>
      </c>
      <c r="O3504" t="s">
        <v>50</v>
      </c>
      <c r="P3504">
        <v>0</v>
      </c>
      <c r="Q3504" t="s">
        <v>51</v>
      </c>
      <c r="R3504" t="s">
        <v>51</v>
      </c>
      <c r="S3504" t="s">
        <v>14807</v>
      </c>
      <c r="T3504">
        <v>79.931537988488344</v>
      </c>
      <c r="U3504">
        <v>87.9</v>
      </c>
      <c r="V3504" t="s">
        <v>15172</v>
      </c>
      <c r="W3504" t="s">
        <v>15172</v>
      </c>
      <c r="X3504" t="s">
        <v>13243</v>
      </c>
      <c r="Y3504" s="102">
        <v>45993.385736689816</v>
      </c>
    </row>
    <row r="3505" spans="1:25" x14ac:dyDescent="0.25">
      <c r="A3505">
        <v>5330</v>
      </c>
      <c r="B3505" t="s">
        <v>15345</v>
      </c>
      <c r="C3505" t="s">
        <v>9881</v>
      </c>
      <c r="D3505" t="s">
        <v>9877</v>
      </c>
      <c r="E3505" t="s">
        <v>45</v>
      </c>
      <c r="F3505" t="s">
        <v>1114</v>
      </c>
      <c r="G3505" t="s">
        <v>2783</v>
      </c>
      <c r="H3505">
        <v>2020</v>
      </c>
      <c r="I3505" t="s">
        <v>15441</v>
      </c>
      <c r="J3505" t="s">
        <v>51</v>
      </c>
      <c r="K3505" t="s">
        <v>15442</v>
      </c>
      <c r="M3505">
        <v>1</v>
      </c>
      <c r="N3505" t="s">
        <v>165</v>
      </c>
      <c r="O3505" t="s">
        <v>116</v>
      </c>
      <c r="P3505">
        <v>0</v>
      </c>
      <c r="Q3505" t="s">
        <v>51</v>
      </c>
      <c r="R3505" t="s">
        <v>51</v>
      </c>
      <c r="S3505" t="s">
        <v>15346</v>
      </c>
      <c r="T3505">
        <v>87.10810605313462</v>
      </c>
      <c r="U3505">
        <v>24.6</v>
      </c>
      <c r="V3505" t="s">
        <v>15172</v>
      </c>
      <c r="W3505" t="s">
        <v>15172</v>
      </c>
      <c r="X3505" t="s">
        <v>13243</v>
      </c>
      <c r="Y3505" s="102">
        <v>45993.385736689816</v>
      </c>
    </row>
    <row r="3506" spans="1:25" x14ac:dyDescent="0.25">
      <c r="A3506">
        <v>5331</v>
      </c>
      <c r="B3506" t="s">
        <v>15347</v>
      </c>
      <c r="C3506" t="s">
        <v>15348</v>
      </c>
      <c r="D3506" t="s">
        <v>9877</v>
      </c>
      <c r="E3506" t="s">
        <v>45</v>
      </c>
      <c r="F3506" t="s">
        <v>1114</v>
      </c>
      <c r="G3506" t="s">
        <v>2775</v>
      </c>
      <c r="H3506">
        <v>2020</v>
      </c>
      <c r="I3506" t="s">
        <v>15441</v>
      </c>
      <c r="J3506" t="s">
        <v>48</v>
      </c>
      <c r="K3506" t="s">
        <v>13256</v>
      </c>
      <c r="L3506">
        <v>0.25</v>
      </c>
      <c r="M3506">
        <v>3</v>
      </c>
      <c r="N3506" t="s">
        <v>73</v>
      </c>
      <c r="O3506" t="s">
        <v>50</v>
      </c>
      <c r="P3506">
        <v>0</v>
      </c>
      <c r="Q3506" t="s">
        <v>51</v>
      </c>
      <c r="R3506" t="s">
        <v>51</v>
      </c>
      <c r="S3506" t="s">
        <v>15346</v>
      </c>
      <c r="T3506">
        <v>87.953836150512132</v>
      </c>
      <c r="U3506">
        <v>356.5</v>
      </c>
      <c r="V3506" t="s">
        <v>15172</v>
      </c>
      <c r="W3506" t="s">
        <v>15172</v>
      </c>
      <c r="X3506" t="s">
        <v>13243</v>
      </c>
      <c r="Y3506" s="102">
        <v>45993.385736689816</v>
      </c>
    </row>
    <row r="3507" spans="1:25" x14ac:dyDescent="0.25">
      <c r="A3507">
        <v>5332</v>
      </c>
      <c r="B3507" t="s">
        <v>15349</v>
      </c>
      <c r="C3507" t="s">
        <v>491</v>
      </c>
      <c r="D3507" t="s">
        <v>9877</v>
      </c>
      <c r="E3507" t="s">
        <v>45</v>
      </c>
      <c r="F3507" t="s">
        <v>1114</v>
      </c>
      <c r="G3507" t="s">
        <v>2775</v>
      </c>
      <c r="H3507">
        <v>2020</v>
      </c>
      <c r="I3507" t="s">
        <v>15441</v>
      </c>
      <c r="J3507" t="s">
        <v>48</v>
      </c>
      <c r="K3507" t="s">
        <v>13256</v>
      </c>
      <c r="L3507">
        <v>0.25</v>
      </c>
      <c r="M3507">
        <v>4</v>
      </c>
      <c r="N3507" t="s">
        <v>59</v>
      </c>
      <c r="O3507" t="s">
        <v>50</v>
      </c>
      <c r="P3507">
        <v>0</v>
      </c>
      <c r="Q3507" t="s">
        <v>51</v>
      </c>
      <c r="R3507" t="s">
        <v>51</v>
      </c>
      <c r="S3507" t="s">
        <v>14807</v>
      </c>
      <c r="T3507">
        <v>88.178205000000005</v>
      </c>
      <c r="U3507">
        <v>661</v>
      </c>
      <c r="V3507" t="s">
        <v>15172</v>
      </c>
      <c r="W3507" t="s">
        <v>15172</v>
      </c>
      <c r="X3507" t="s">
        <v>13243</v>
      </c>
      <c r="Y3507" s="102">
        <v>45993.385736689816</v>
      </c>
    </row>
    <row r="3508" spans="1:25" x14ac:dyDescent="0.25">
      <c r="A3508">
        <v>5333</v>
      </c>
      <c r="B3508" t="s">
        <v>9882</v>
      </c>
      <c r="C3508" t="s">
        <v>9883</v>
      </c>
      <c r="D3508" t="s">
        <v>9877</v>
      </c>
      <c r="E3508" t="s">
        <v>45</v>
      </c>
      <c r="F3508" t="s">
        <v>1114</v>
      </c>
      <c r="G3508" t="s">
        <v>9884</v>
      </c>
      <c r="H3508">
        <v>2012</v>
      </c>
      <c r="I3508" t="s">
        <v>15441</v>
      </c>
      <c r="J3508" t="s">
        <v>48</v>
      </c>
      <c r="K3508" t="s">
        <v>13256</v>
      </c>
      <c r="L3508">
        <v>0</v>
      </c>
      <c r="M3508">
        <v>2</v>
      </c>
      <c r="N3508" t="s">
        <v>73</v>
      </c>
      <c r="O3508" t="s">
        <v>50</v>
      </c>
      <c r="P3508">
        <v>0</v>
      </c>
      <c r="Q3508" t="s">
        <v>51</v>
      </c>
      <c r="R3508" t="s">
        <v>51</v>
      </c>
      <c r="S3508" t="s">
        <v>14807</v>
      </c>
      <c r="T3508">
        <v>107.81838649161531</v>
      </c>
      <c r="U3508">
        <v>275.5</v>
      </c>
      <c r="V3508" t="s">
        <v>15172</v>
      </c>
      <c r="W3508" t="s">
        <v>15172</v>
      </c>
      <c r="X3508" t="s">
        <v>13242</v>
      </c>
      <c r="Y3508" s="102">
        <v>45993.385736689816</v>
      </c>
    </row>
    <row r="3509" spans="1:25" x14ac:dyDescent="0.25">
      <c r="A3509">
        <v>5334</v>
      </c>
      <c r="B3509" t="s">
        <v>9885</v>
      </c>
      <c r="C3509" t="s">
        <v>9886</v>
      </c>
      <c r="D3509" t="s">
        <v>9877</v>
      </c>
      <c r="E3509" t="s">
        <v>399</v>
      </c>
      <c r="F3509" t="s">
        <v>400</v>
      </c>
      <c r="G3509" t="s">
        <v>5126</v>
      </c>
      <c r="H3509">
        <v>1966</v>
      </c>
      <c r="I3509" t="s">
        <v>15440</v>
      </c>
      <c r="J3509" t="s">
        <v>48</v>
      </c>
      <c r="K3509" t="s">
        <v>13251</v>
      </c>
      <c r="L3509">
        <v>0</v>
      </c>
      <c r="M3509">
        <v>3</v>
      </c>
      <c r="N3509" t="s">
        <v>73</v>
      </c>
      <c r="O3509" t="s">
        <v>50</v>
      </c>
      <c r="P3509">
        <v>0</v>
      </c>
      <c r="Q3509" t="s">
        <v>51</v>
      </c>
      <c r="R3509" t="s">
        <v>51</v>
      </c>
      <c r="S3509" t="s">
        <v>14807</v>
      </c>
      <c r="T3509">
        <v>7.7982237313242823E-3</v>
      </c>
      <c r="U3509">
        <v>195.08</v>
      </c>
      <c r="V3509" t="s">
        <v>15172</v>
      </c>
      <c r="W3509" t="s">
        <v>15172</v>
      </c>
      <c r="X3509" t="s">
        <v>13242</v>
      </c>
      <c r="Y3509" s="102">
        <v>45993.385736689816</v>
      </c>
    </row>
    <row r="3510" spans="1:25" x14ac:dyDescent="0.25">
      <c r="A3510">
        <v>5335</v>
      </c>
      <c r="B3510" t="s">
        <v>9887</v>
      </c>
      <c r="C3510" t="s">
        <v>457</v>
      </c>
      <c r="D3510" t="s">
        <v>9877</v>
      </c>
      <c r="E3510" t="s">
        <v>399</v>
      </c>
      <c r="F3510" t="s">
        <v>400</v>
      </c>
      <c r="G3510" t="s">
        <v>9888</v>
      </c>
      <c r="H3510">
        <v>1967</v>
      </c>
      <c r="I3510" t="s">
        <v>15440</v>
      </c>
      <c r="J3510" t="s">
        <v>51</v>
      </c>
      <c r="K3510" t="s">
        <v>15442</v>
      </c>
      <c r="L3510">
        <v>142</v>
      </c>
      <c r="M3510">
        <v>2</v>
      </c>
      <c r="N3510" t="s">
        <v>59</v>
      </c>
      <c r="O3510" t="s">
        <v>116</v>
      </c>
      <c r="P3510">
        <v>0</v>
      </c>
      <c r="Q3510" t="s">
        <v>51</v>
      </c>
      <c r="R3510" t="s">
        <v>51</v>
      </c>
      <c r="S3510" t="s">
        <v>14807</v>
      </c>
      <c r="T3510">
        <v>1.7974898657354073</v>
      </c>
      <c r="U3510">
        <v>25</v>
      </c>
      <c r="V3510" t="s">
        <v>15172</v>
      </c>
      <c r="W3510" t="s">
        <v>15172</v>
      </c>
      <c r="X3510" t="s">
        <v>13243</v>
      </c>
      <c r="Y3510" s="102">
        <v>45993.385736689816</v>
      </c>
    </row>
    <row r="3511" spans="1:25" x14ac:dyDescent="0.25">
      <c r="A3511">
        <v>5336</v>
      </c>
      <c r="B3511" t="s">
        <v>9889</v>
      </c>
      <c r="C3511" t="s">
        <v>9890</v>
      </c>
      <c r="D3511" t="s">
        <v>9877</v>
      </c>
      <c r="E3511" t="s">
        <v>399</v>
      </c>
      <c r="F3511" t="s">
        <v>400</v>
      </c>
      <c r="G3511" t="s">
        <v>9891</v>
      </c>
      <c r="H3511">
        <v>1963</v>
      </c>
      <c r="I3511" t="s">
        <v>15440</v>
      </c>
      <c r="J3511" t="s">
        <v>48</v>
      </c>
      <c r="K3511" t="s">
        <v>13251</v>
      </c>
      <c r="L3511">
        <v>0</v>
      </c>
      <c r="M3511">
        <v>3</v>
      </c>
      <c r="N3511" t="s">
        <v>73</v>
      </c>
      <c r="O3511" t="s">
        <v>50</v>
      </c>
      <c r="P3511">
        <v>0</v>
      </c>
      <c r="Q3511" t="s">
        <v>51</v>
      </c>
      <c r="R3511" t="s">
        <v>51</v>
      </c>
      <c r="S3511" t="s">
        <v>14807</v>
      </c>
      <c r="T3511">
        <v>13.299851615665469</v>
      </c>
      <c r="U3511">
        <v>298.88</v>
      </c>
      <c r="V3511" t="s">
        <v>15172</v>
      </c>
      <c r="W3511" t="s">
        <v>15172</v>
      </c>
      <c r="X3511" t="s">
        <v>13243</v>
      </c>
      <c r="Y3511" s="102">
        <v>45993.385736689816</v>
      </c>
    </row>
    <row r="3512" spans="1:25" x14ac:dyDescent="0.25">
      <c r="A3512">
        <v>5337</v>
      </c>
      <c r="B3512" t="s">
        <v>9892</v>
      </c>
      <c r="C3512" t="s">
        <v>9893</v>
      </c>
      <c r="D3512" t="s">
        <v>9742</v>
      </c>
      <c r="E3512" t="s">
        <v>399</v>
      </c>
      <c r="F3512" t="s">
        <v>400</v>
      </c>
      <c r="G3512" t="s">
        <v>9894</v>
      </c>
      <c r="H3512">
        <v>1963</v>
      </c>
      <c r="I3512" t="s">
        <v>15440</v>
      </c>
      <c r="J3512" t="s">
        <v>51</v>
      </c>
      <c r="K3512" t="s">
        <v>15442</v>
      </c>
      <c r="L3512">
        <v>16.670000000000002</v>
      </c>
      <c r="M3512">
        <v>1</v>
      </c>
      <c r="N3512" t="s">
        <v>59</v>
      </c>
      <c r="O3512" t="s">
        <v>116</v>
      </c>
      <c r="P3512">
        <v>0</v>
      </c>
      <c r="Q3512" t="s">
        <v>51</v>
      </c>
      <c r="R3512" t="s">
        <v>51</v>
      </c>
      <c r="S3512" t="s">
        <v>14807</v>
      </c>
      <c r="T3512">
        <v>20.474992035209464</v>
      </c>
      <c r="U3512">
        <v>10.5</v>
      </c>
      <c r="V3512" t="s">
        <v>15172</v>
      </c>
      <c r="W3512" t="s">
        <v>15172</v>
      </c>
      <c r="X3512" t="s">
        <v>13243</v>
      </c>
      <c r="Y3512" s="102">
        <v>45993.385736689816</v>
      </c>
    </row>
    <row r="3513" spans="1:25" x14ac:dyDescent="0.25">
      <c r="A3513">
        <v>5338</v>
      </c>
      <c r="B3513" t="s">
        <v>9895</v>
      </c>
      <c r="C3513" t="s">
        <v>9896</v>
      </c>
      <c r="D3513" t="s">
        <v>9877</v>
      </c>
      <c r="E3513" t="s">
        <v>399</v>
      </c>
      <c r="F3513" t="s">
        <v>400</v>
      </c>
      <c r="G3513" t="s">
        <v>9897</v>
      </c>
      <c r="H3513">
        <v>2007</v>
      </c>
      <c r="I3513" t="s">
        <v>15440</v>
      </c>
      <c r="J3513" t="s">
        <v>48</v>
      </c>
      <c r="K3513" t="s">
        <v>13251</v>
      </c>
      <c r="L3513">
        <v>0</v>
      </c>
      <c r="M3513">
        <v>1</v>
      </c>
      <c r="N3513" t="s">
        <v>59</v>
      </c>
      <c r="O3513" t="s">
        <v>50</v>
      </c>
      <c r="P3513">
        <v>0</v>
      </c>
      <c r="Q3513" t="s">
        <v>51</v>
      </c>
      <c r="R3513" t="s">
        <v>51</v>
      </c>
      <c r="S3513" t="s">
        <v>14807</v>
      </c>
      <c r="T3513">
        <v>23.824201043131989</v>
      </c>
      <c r="U3513">
        <v>73.2</v>
      </c>
      <c r="V3513" t="s">
        <v>15172</v>
      </c>
      <c r="W3513" t="s">
        <v>15172</v>
      </c>
      <c r="X3513" t="s">
        <v>13243</v>
      </c>
      <c r="Y3513" s="102">
        <v>45993.385736689816</v>
      </c>
    </row>
    <row r="3514" spans="1:25" x14ac:dyDescent="0.25">
      <c r="A3514">
        <v>5345</v>
      </c>
      <c r="B3514" t="s">
        <v>9899</v>
      </c>
      <c r="C3514" t="s">
        <v>737</v>
      </c>
      <c r="D3514" t="s">
        <v>9877</v>
      </c>
      <c r="E3514" t="s">
        <v>399</v>
      </c>
      <c r="F3514" t="s">
        <v>400</v>
      </c>
      <c r="G3514" t="s">
        <v>9898</v>
      </c>
      <c r="H3514">
        <v>2008</v>
      </c>
      <c r="I3514" t="s">
        <v>15441</v>
      </c>
      <c r="J3514" t="s">
        <v>48</v>
      </c>
      <c r="K3514" t="s">
        <v>13251</v>
      </c>
      <c r="L3514">
        <v>0</v>
      </c>
      <c r="M3514">
        <v>1</v>
      </c>
      <c r="N3514" t="s">
        <v>59</v>
      </c>
      <c r="O3514" t="s">
        <v>50</v>
      </c>
      <c r="P3514">
        <v>0</v>
      </c>
      <c r="Q3514" t="s">
        <v>51</v>
      </c>
      <c r="R3514" t="s">
        <v>51</v>
      </c>
      <c r="S3514" t="s">
        <v>14807</v>
      </c>
      <c r="T3514">
        <v>32.780633758967575</v>
      </c>
      <c r="U3514">
        <v>68.900000000000006</v>
      </c>
      <c r="V3514" t="s">
        <v>15172</v>
      </c>
      <c r="W3514" t="s">
        <v>15172</v>
      </c>
      <c r="X3514" t="s">
        <v>13243</v>
      </c>
      <c r="Y3514" s="102">
        <v>45993.385736689816</v>
      </c>
    </row>
    <row r="3515" spans="1:25" x14ac:dyDescent="0.25">
      <c r="A3515">
        <v>5347</v>
      </c>
      <c r="B3515" t="s">
        <v>9900</v>
      </c>
      <c r="C3515" t="s">
        <v>9901</v>
      </c>
      <c r="D3515" t="s">
        <v>9877</v>
      </c>
      <c r="E3515" t="s">
        <v>399</v>
      </c>
      <c r="F3515" t="s">
        <v>400</v>
      </c>
      <c r="G3515" t="s">
        <v>9902</v>
      </c>
      <c r="H3515">
        <v>2008</v>
      </c>
      <c r="I3515" t="s">
        <v>15440</v>
      </c>
      <c r="J3515" t="s">
        <v>48</v>
      </c>
      <c r="K3515" t="s">
        <v>13251</v>
      </c>
      <c r="L3515">
        <v>0</v>
      </c>
      <c r="M3515">
        <v>3</v>
      </c>
      <c r="N3515" t="s">
        <v>64</v>
      </c>
      <c r="O3515" t="s">
        <v>65</v>
      </c>
      <c r="P3515">
        <v>0</v>
      </c>
      <c r="Q3515" t="s">
        <v>51</v>
      </c>
      <c r="R3515" t="s">
        <v>51</v>
      </c>
      <c r="S3515" t="s">
        <v>14807</v>
      </c>
      <c r="T3515">
        <v>38.066860982094951</v>
      </c>
      <c r="U3515">
        <v>81</v>
      </c>
      <c r="V3515" t="s">
        <v>15172</v>
      </c>
      <c r="W3515" t="s">
        <v>15172</v>
      </c>
      <c r="X3515" t="s">
        <v>13243</v>
      </c>
      <c r="Y3515" s="102">
        <v>45993.385736689816</v>
      </c>
    </row>
    <row r="3516" spans="1:25" x14ac:dyDescent="0.25">
      <c r="A3516">
        <v>5348</v>
      </c>
      <c r="B3516" t="s">
        <v>9903</v>
      </c>
      <c r="C3516" t="s">
        <v>9904</v>
      </c>
      <c r="D3516" t="s">
        <v>9877</v>
      </c>
      <c r="E3516" t="s">
        <v>399</v>
      </c>
      <c r="F3516" t="s">
        <v>400</v>
      </c>
      <c r="G3516" t="s">
        <v>9902</v>
      </c>
      <c r="H3516">
        <v>2008</v>
      </c>
      <c r="I3516" t="s">
        <v>15441</v>
      </c>
      <c r="J3516" t="s">
        <v>48</v>
      </c>
      <c r="K3516" t="s">
        <v>13251</v>
      </c>
      <c r="L3516">
        <v>0</v>
      </c>
      <c r="M3516">
        <v>3</v>
      </c>
      <c r="N3516" t="s">
        <v>64</v>
      </c>
      <c r="O3516" t="s">
        <v>65</v>
      </c>
      <c r="P3516">
        <v>0</v>
      </c>
      <c r="Q3516" t="s">
        <v>51</v>
      </c>
      <c r="R3516" t="s">
        <v>51</v>
      </c>
      <c r="S3516" t="s">
        <v>14807</v>
      </c>
      <c r="T3516">
        <v>38.191013201528321</v>
      </c>
      <c r="U3516">
        <v>81</v>
      </c>
      <c r="V3516" t="s">
        <v>15172</v>
      </c>
      <c r="W3516" t="s">
        <v>15172</v>
      </c>
      <c r="X3516" t="s">
        <v>13243</v>
      </c>
      <c r="Y3516" s="102">
        <v>45993.385736689816</v>
      </c>
    </row>
    <row r="3517" spans="1:25" x14ac:dyDescent="0.25">
      <c r="A3517">
        <v>5350</v>
      </c>
      <c r="B3517" t="s">
        <v>9905</v>
      </c>
      <c r="C3517" t="s">
        <v>167</v>
      </c>
      <c r="D3517" t="s">
        <v>9877</v>
      </c>
      <c r="E3517" t="s">
        <v>399</v>
      </c>
      <c r="F3517" t="s">
        <v>400</v>
      </c>
      <c r="G3517" t="s">
        <v>5268</v>
      </c>
      <c r="H3517">
        <v>1935</v>
      </c>
      <c r="I3517" t="s">
        <v>15450</v>
      </c>
      <c r="J3517" t="s">
        <v>928</v>
      </c>
      <c r="K3517" t="s">
        <v>13254</v>
      </c>
      <c r="L3517">
        <v>14</v>
      </c>
      <c r="M3517">
        <v>1</v>
      </c>
      <c r="N3517" t="s">
        <v>928</v>
      </c>
      <c r="O3517" t="s">
        <v>50</v>
      </c>
      <c r="P3517">
        <v>0</v>
      </c>
      <c r="Q3517" t="s">
        <v>51</v>
      </c>
      <c r="R3517" t="s">
        <v>51</v>
      </c>
      <c r="S3517" t="s">
        <v>14807</v>
      </c>
      <c r="T3517">
        <v>40.143758191766942</v>
      </c>
      <c r="U3517">
        <v>21</v>
      </c>
      <c r="V3517" t="s">
        <v>15172</v>
      </c>
      <c r="W3517" t="s">
        <v>15172</v>
      </c>
      <c r="X3517" t="s">
        <v>13243</v>
      </c>
      <c r="Y3517" s="102">
        <v>45993.385736689816</v>
      </c>
    </row>
    <row r="3518" spans="1:25" x14ac:dyDescent="0.25">
      <c r="A3518">
        <v>5351</v>
      </c>
      <c r="B3518" t="s">
        <v>9906</v>
      </c>
      <c r="C3518" t="s">
        <v>172</v>
      </c>
      <c r="D3518" t="s">
        <v>9877</v>
      </c>
      <c r="E3518" t="s">
        <v>399</v>
      </c>
      <c r="F3518" t="s">
        <v>400</v>
      </c>
      <c r="G3518" t="s">
        <v>9907</v>
      </c>
      <c r="H3518">
        <v>1935</v>
      </c>
      <c r="I3518" t="s">
        <v>15470</v>
      </c>
      <c r="J3518" t="s">
        <v>51</v>
      </c>
      <c r="K3518" t="s">
        <v>15442</v>
      </c>
      <c r="L3518">
        <v>28</v>
      </c>
      <c r="M3518">
        <v>1</v>
      </c>
      <c r="N3518" t="s">
        <v>165</v>
      </c>
      <c r="O3518" t="s">
        <v>116</v>
      </c>
      <c r="P3518">
        <v>0</v>
      </c>
      <c r="Q3518" t="s">
        <v>51</v>
      </c>
      <c r="R3518" t="s">
        <v>51</v>
      </c>
      <c r="S3518" t="s">
        <v>14807</v>
      </c>
      <c r="T3518">
        <v>40.482872886566582</v>
      </c>
      <c r="U3518">
        <v>8</v>
      </c>
      <c r="V3518" t="s">
        <v>15172</v>
      </c>
      <c r="W3518" t="s">
        <v>15172</v>
      </c>
      <c r="X3518" t="s">
        <v>13243</v>
      </c>
      <c r="Y3518" s="102">
        <v>45993.385736689816</v>
      </c>
    </row>
    <row r="3519" spans="1:25" x14ac:dyDescent="0.25">
      <c r="A3519">
        <v>5352</v>
      </c>
      <c r="B3519" t="s">
        <v>9908</v>
      </c>
      <c r="C3519" t="s">
        <v>546</v>
      </c>
      <c r="D3519" t="s">
        <v>9877</v>
      </c>
      <c r="E3519" t="s">
        <v>399</v>
      </c>
      <c r="F3519" t="s">
        <v>400</v>
      </c>
      <c r="G3519" t="s">
        <v>9909</v>
      </c>
      <c r="H3519">
        <v>1936</v>
      </c>
      <c r="I3519" t="s">
        <v>15489</v>
      </c>
      <c r="J3519" t="s">
        <v>48</v>
      </c>
      <c r="K3519" t="s">
        <v>13279</v>
      </c>
      <c r="L3519">
        <v>0</v>
      </c>
      <c r="M3519">
        <v>3</v>
      </c>
      <c r="N3519" t="s">
        <v>73</v>
      </c>
      <c r="O3519" t="s">
        <v>475</v>
      </c>
      <c r="P3519">
        <v>0</v>
      </c>
      <c r="Q3519" t="s">
        <v>51</v>
      </c>
      <c r="R3519" t="s">
        <v>51</v>
      </c>
      <c r="S3519" t="s">
        <v>14807</v>
      </c>
      <c r="T3519">
        <v>43.187023368212536</v>
      </c>
      <c r="U3519">
        <v>320</v>
      </c>
      <c r="V3519" t="s">
        <v>15172</v>
      </c>
      <c r="W3519" t="s">
        <v>15172</v>
      </c>
      <c r="X3519" t="s">
        <v>13243</v>
      </c>
      <c r="Y3519" s="102">
        <v>45993.385736689816</v>
      </c>
    </row>
    <row r="3520" spans="1:25" x14ac:dyDescent="0.25">
      <c r="A3520">
        <v>5353</v>
      </c>
      <c r="B3520" t="s">
        <v>9910</v>
      </c>
      <c r="C3520" t="s">
        <v>9911</v>
      </c>
      <c r="D3520" t="s">
        <v>9877</v>
      </c>
      <c r="E3520" t="s">
        <v>399</v>
      </c>
      <c r="F3520" t="s">
        <v>579</v>
      </c>
      <c r="G3520" t="s">
        <v>9909</v>
      </c>
      <c r="H3520">
        <v>1994</v>
      </c>
      <c r="I3520" t="s">
        <v>15440</v>
      </c>
      <c r="J3520" t="s">
        <v>51</v>
      </c>
      <c r="K3520" t="s">
        <v>15442</v>
      </c>
      <c r="L3520">
        <v>17</v>
      </c>
      <c r="M3520">
        <v>1</v>
      </c>
      <c r="N3520" t="s">
        <v>59</v>
      </c>
      <c r="O3520" t="s">
        <v>116</v>
      </c>
      <c r="P3520">
        <v>0</v>
      </c>
      <c r="Q3520" t="s">
        <v>51</v>
      </c>
      <c r="R3520" t="s">
        <v>51</v>
      </c>
      <c r="S3520" t="s">
        <v>14807</v>
      </c>
      <c r="T3520">
        <v>43.346490371966908</v>
      </c>
      <c r="U3520">
        <v>13.5</v>
      </c>
      <c r="V3520" t="s">
        <v>15172</v>
      </c>
      <c r="W3520" t="s">
        <v>15172</v>
      </c>
      <c r="X3520" t="s">
        <v>13243</v>
      </c>
      <c r="Y3520" s="102">
        <v>45993.385736689816</v>
      </c>
    </row>
    <row r="3521" spans="1:25" x14ac:dyDescent="0.25">
      <c r="A3521">
        <v>5354</v>
      </c>
      <c r="B3521" t="s">
        <v>9912</v>
      </c>
      <c r="C3521" t="s">
        <v>9913</v>
      </c>
      <c r="D3521" t="s">
        <v>9877</v>
      </c>
      <c r="E3521" t="s">
        <v>399</v>
      </c>
      <c r="F3521" t="s">
        <v>579</v>
      </c>
      <c r="G3521" t="s">
        <v>9914</v>
      </c>
      <c r="H3521">
        <v>2005</v>
      </c>
      <c r="I3521" t="s">
        <v>15441</v>
      </c>
      <c r="J3521" t="s">
        <v>48</v>
      </c>
      <c r="K3521" t="s">
        <v>13251</v>
      </c>
      <c r="L3521">
        <v>0</v>
      </c>
      <c r="M3521">
        <v>1</v>
      </c>
      <c r="N3521" t="s">
        <v>49</v>
      </c>
      <c r="O3521" t="s">
        <v>50</v>
      </c>
      <c r="P3521">
        <v>0</v>
      </c>
      <c r="Q3521" t="s">
        <v>51</v>
      </c>
      <c r="R3521" t="s">
        <v>51</v>
      </c>
      <c r="S3521" t="s">
        <v>14807</v>
      </c>
      <c r="T3521">
        <v>46.965643399635752</v>
      </c>
      <c r="U3521">
        <v>109.7</v>
      </c>
      <c r="V3521" t="s">
        <v>15172</v>
      </c>
      <c r="W3521" t="s">
        <v>15172</v>
      </c>
      <c r="X3521" t="s">
        <v>13243</v>
      </c>
      <c r="Y3521" s="102">
        <v>45993.385736689816</v>
      </c>
    </row>
    <row r="3522" spans="1:25" x14ac:dyDescent="0.25">
      <c r="A3522">
        <v>5355</v>
      </c>
      <c r="B3522" t="s">
        <v>9915</v>
      </c>
      <c r="C3522" t="s">
        <v>9520</v>
      </c>
      <c r="D3522" t="s">
        <v>9877</v>
      </c>
      <c r="E3522" t="s">
        <v>399</v>
      </c>
      <c r="F3522" t="s">
        <v>579</v>
      </c>
      <c r="G3522" t="s">
        <v>9916</v>
      </c>
      <c r="H3522">
        <v>1936</v>
      </c>
      <c r="I3522" t="s">
        <v>15489</v>
      </c>
      <c r="J3522" t="s">
        <v>928</v>
      </c>
      <c r="K3522" t="s">
        <v>13254</v>
      </c>
      <c r="L3522">
        <v>9.5</v>
      </c>
      <c r="M3522">
        <v>3</v>
      </c>
      <c r="N3522" t="s">
        <v>928</v>
      </c>
      <c r="O3522" t="s">
        <v>50</v>
      </c>
      <c r="P3522">
        <v>0</v>
      </c>
      <c r="Q3522" t="s">
        <v>51</v>
      </c>
      <c r="R3522" t="s">
        <v>51</v>
      </c>
      <c r="S3522" t="s">
        <v>14807</v>
      </c>
      <c r="T3522">
        <v>58.655749534951298</v>
      </c>
      <c r="U3522">
        <v>59</v>
      </c>
      <c r="V3522" t="s">
        <v>15172</v>
      </c>
      <c r="W3522" t="s">
        <v>15172</v>
      </c>
      <c r="X3522" t="s">
        <v>13243</v>
      </c>
      <c r="Y3522" s="102">
        <v>45993.385736689816</v>
      </c>
    </row>
    <row r="3523" spans="1:25" x14ac:dyDescent="0.25">
      <c r="A3523">
        <v>5356</v>
      </c>
      <c r="B3523" t="s">
        <v>9917</v>
      </c>
      <c r="C3523" t="s">
        <v>172</v>
      </c>
      <c r="D3523" t="s">
        <v>9877</v>
      </c>
      <c r="E3523" t="s">
        <v>399</v>
      </c>
      <c r="F3523" t="s">
        <v>579</v>
      </c>
      <c r="G3523" t="s">
        <v>9918</v>
      </c>
      <c r="H3523">
        <v>1936</v>
      </c>
      <c r="I3523" t="s">
        <v>15450</v>
      </c>
      <c r="J3523" t="s">
        <v>928</v>
      </c>
      <c r="K3523" t="s">
        <v>13254</v>
      </c>
      <c r="L3523">
        <v>8.5</v>
      </c>
      <c r="M3523">
        <v>1</v>
      </c>
      <c r="N3523" t="s">
        <v>928</v>
      </c>
      <c r="O3523" t="s">
        <v>50</v>
      </c>
      <c r="P3523">
        <v>0</v>
      </c>
      <c r="Q3523" t="s">
        <v>51</v>
      </c>
      <c r="R3523" t="s">
        <v>51</v>
      </c>
      <c r="S3523" t="s">
        <v>14807</v>
      </c>
      <c r="T3523">
        <v>59.578425285748658</v>
      </c>
      <c r="U3523">
        <v>21</v>
      </c>
      <c r="V3523" t="s">
        <v>15172</v>
      </c>
      <c r="W3523" t="s">
        <v>15172</v>
      </c>
      <c r="X3523" t="s">
        <v>13243</v>
      </c>
      <c r="Y3523" s="102">
        <v>45993.385736689816</v>
      </c>
    </row>
    <row r="3524" spans="1:25" x14ac:dyDescent="0.25">
      <c r="A3524">
        <v>5357</v>
      </c>
      <c r="B3524" t="s">
        <v>9919</v>
      </c>
      <c r="C3524" t="s">
        <v>9920</v>
      </c>
      <c r="D3524" t="s">
        <v>9877</v>
      </c>
      <c r="E3524" t="s">
        <v>399</v>
      </c>
      <c r="F3524" t="s">
        <v>579</v>
      </c>
      <c r="G3524" t="s">
        <v>9921</v>
      </c>
      <c r="H3524">
        <v>1961</v>
      </c>
      <c r="I3524" t="s">
        <v>15440</v>
      </c>
      <c r="J3524" t="s">
        <v>51</v>
      </c>
      <c r="K3524" t="s">
        <v>15442</v>
      </c>
      <c r="L3524">
        <v>3</v>
      </c>
      <c r="M3524">
        <v>1</v>
      </c>
      <c r="N3524" t="s">
        <v>165</v>
      </c>
      <c r="O3524" t="s">
        <v>116</v>
      </c>
      <c r="P3524">
        <v>0</v>
      </c>
      <c r="Q3524" t="s">
        <v>51</v>
      </c>
      <c r="R3524" t="s">
        <v>51</v>
      </c>
      <c r="S3524" t="s">
        <v>14807</v>
      </c>
      <c r="T3524">
        <v>60.795015815967091</v>
      </c>
      <c r="U3524">
        <v>8</v>
      </c>
      <c r="V3524" t="s">
        <v>15172</v>
      </c>
      <c r="W3524" t="s">
        <v>15172</v>
      </c>
      <c r="X3524" t="s">
        <v>13243</v>
      </c>
      <c r="Y3524" s="102">
        <v>45993.385736689816</v>
      </c>
    </row>
    <row r="3525" spans="1:25" x14ac:dyDescent="0.25">
      <c r="A3525">
        <v>5358</v>
      </c>
      <c r="B3525" t="s">
        <v>9922</v>
      </c>
      <c r="C3525" t="s">
        <v>9570</v>
      </c>
      <c r="D3525" t="s">
        <v>9877</v>
      </c>
      <c r="E3525" t="s">
        <v>399</v>
      </c>
      <c r="F3525" t="s">
        <v>579</v>
      </c>
      <c r="G3525" t="s">
        <v>9921</v>
      </c>
      <c r="H3525">
        <v>1936</v>
      </c>
      <c r="I3525" t="s">
        <v>15440</v>
      </c>
      <c r="J3525" t="s">
        <v>51</v>
      </c>
      <c r="K3525" t="s">
        <v>15442</v>
      </c>
      <c r="L3525">
        <v>2</v>
      </c>
      <c r="M3525">
        <v>1</v>
      </c>
      <c r="N3525" t="s">
        <v>165</v>
      </c>
      <c r="O3525" t="s">
        <v>116</v>
      </c>
      <c r="P3525">
        <v>0</v>
      </c>
      <c r="Q3525" t="s">
        <v>51</v>
      </c>
      <c r="R3525" t="s">
        <v>51</v>
      </c>
      <c r="S3525" t="s">
        <v>14807</v>
      </c>
      <c r="T3525">
        <v>60.914327360636349</v>
      </c>
      <c r="U3525">
        <v>8</v>
      </c>
      <c r="V3525" t="s">
        <v>15172</v>
      </c>
      <c r="W3525" t="s">
        <v>15172</v>
      </c>
      <c r="X3525" t="s">
        <v>13243</v>
      </c>
      <c r="Y3525" s="102">
        <v>45993.385736689816</v>
      </c>
    </row>
    <row r="3526" spans="1:25" x14ac:dyDescent="0.25">
      <c r="A3526">
        <v>5359</v>
      </c>
      <c r="B3526" t="s">
        <v>9923</v>
      </c>
      <c r="C3526" t="s">
        <v>1974</v>
      </c>
      <c r="D3526" t="s">
        <v>9877</v>
      </c>
      <c r="E3526" t="s">
        <v>399</v>
      </c>
      <c r="F3526" t="s">
        <v>579</v>
      </c>
      <c r="G3526" t="s">
        <v>9924</v>
      </c>
      <c r="H3526">
        <v>1965</v>
      </c>
      <c r="I3526" t="s">
        <v>15440</v>
      </c>
      <c r="J3526" t="s">
        <v>48</v>
      </c>
      <c r="K3526" t="s">
        <v>13251</v>
      </c>
      <c r="L3526">
        <v>0</v>
      </c>
      <c r="M3526">
        <v>3</v>
      </c>
      <c r="N3526" t="s">
        <v>49</v>
      </c>
      <c r="O3526" t="s">
        <v>50</v>
      </c>
      <c r="P3526">
        <v>0</v>
      </c>
      <c r="Q3526" t="s">
        <v>51</v>
      </c>
      <c r="R3526" t="s">
        <v>51</v>
      </c>
      <c r="S3526" t="s">
        <v>14807</v>
      </c>
      <c r="T3526">
        <v>61.585808961066597</v>
      </c>
      <c r="U3526">
        <v>184</v>
      </c>
      <c r="V3526" t="s">
        <v>15172</v>
      </c>
      <c r="W3526" t="s">
        <v>15172</v>
      </c>
      <c r="X3526" t="s">
        <v>13243</v>
      </c>
      <c r="Y3526" s="102">
        <v>45993.385736689816</v>
      </c>
    </row>
    <row r="3527" spans="1:25" x14ac:dyDescent="0.25">
      <c r="A3527">
        <v>5361</v>
      </c>
      <c r="B3527" t="s">
        <v>9925</v>
      </c>
      <c r="C3527" t="s">
        <v>587</v>
      </c>
      <c r="D3527" t="s">
        <v>9877</v>
      </c>
      <c r="E3527" t="s">
        <v>399</v>
      </c>
      <c r="F3527" t="s">
        <v>579</v>
      </c>
      <c r="G3527" t="s">
        <v>9574</v>
      </c>
      <c r="H3527">
        <v>1978</v>
      </c>
      <c r="I3527" t="s">
        <v>15440</v>
      </c>
      <c r="J3527" t="s">
        <v>48</v>
      </c>
      <c r="K3527" t="s">
        <v>13251</v>
      </c>
      <c r="L3527">
        <v>0</v>
      </c>
      <c r="M3527">
        <v>4</v>
      </c>
      <c r="N3527" t="s">
        <v>49</v>
      </c>
      <c r="O3527" t="s">
        <v>50</v>
      </c>
      <c r="P3527">
        <v>0</v>
      </c>
      <c r="Q3527" t="s">
        <v>51</v>
      </c>
      <c r="R3527" t="s">
        <v>51</v>
      </c>
      <c r="S3527" t="s">
        <v>14807</v>
      </c>
      <c r="T3527">
        <v>63.493473979133384</v>
      </c>
      <c r="U3527">
        <v>184</v>
      </c>
      <c r="V3527" t="s">
        <v>15172</v>
      </c>
      <c r="W3527" t="s">
        <v>15172</v>
      </c>
      <c r="X3527" t="s">
        <v>13243</v>
      </c>
      <c r="Y3527" s="102">
        <v>45993.385736689816</v>
      </c>
    </row>
    <row r="3528" spans="1:25" x14ac:dyDescent="0.25">
      <c r="A3528">
        <v>5362</v>
      </c>
      <c r="B3528" t="s">
        <v>9926</v>
      </c>
      <c r="C3528" t="s">
        <v>9927</v>
      </c>
      <c r="D3528" t="s">
        <v>9928</v>
      </c>
      <c r="E3528" t="s">
        <v>399</v>
      </c>
      <c r="F3528" t="s">
        <v>487</v>
      </c>
      <c r="G3528" t="s">
        <v>9929</v>
      </c>
      <c r="H3528">
        <v>1962</v>
      </c>
      <c r="I3528" t="s">
        <v>15440</v>
      </c>
      <c r="J3528" t="s">
        <v>48</v>
      </c>
      <c r="K3528" t="s">
        <v>13324</v>
      </c>
      <c r="L3528">
        <v>1.75</v>
      </c>
      <c r="M3528">
        <v>6</v>
      </c>
      <c r="N3528" t="s">
        <v>73</v>
      </c>
      <c r="O3528" t="s">
        <v>475</v>
      </c>
      <c r="P3528">
        <v>3</v>
      </c>
      <c r="Q3528" t="s">
        <v>59</v>
      </c>
      <c r="R3528" t="s">
        <v>50</v>
      </c>
      <c r="S3528" t="s">
        <v>14808</v>
      </c>
      <c r="T3528">
        <v>1.8676477653852357</v>
      </c>
      <c r="U3528">
        <v>1125.8</v>
      </c>
      <c r="V3528" t="s">
        <v>15172</v>
      </c>
      <c r="W3528" t="s">
        <v>15172</v>
      </c>
      <c r="X3528" t="s">
        <v>13243</v>
      </c>
      <c r="Y3528" s="102">
        <v>45993.385736689816</v>
      </c>
    </row>
    <row r="3529" spans="1:25" x14ac:dyDescent="0.25">
      <c r="A3529">
        <v>5363</v>
      </c>
      <c r="B3529" t="s">
        <v>9930</v>
      </c>
      <c r="C3529" t="s">
        <v>167</v>
      </c>
      <c r="D3529" t="s">
        <v>9931</v>
      </c>
      <c r="E3529" t="s">
        <v>399</v>
      </c>
      <c r="F3529" t="s">
        <v>3309</v>
      </c>
      <c r="G3529" t="s">
        <v>9932</v>
      </c>
      <c r="H3529">
        <v>1963</v>
      </c>
      <c r="I3529" t="s">
        <v>15440</v>
      </c>
      <c r="J3529" t="s">
        <v>51</v>
      </c>
      <c r="K3529" t="s">
        <v>15442</v>
      </c>
      <c r="L3529">
        <v>15</v>
      </c>
      <c r="M3529">
        <v>1</v>
      </c>
      <c r="N3529" t="s">
        <v>59</v>
      </c>
      <c r="O3529" t="s">
        <v>116</v>
      </c>
      <c r="P3529">
        <v>0</v>
      </c>
      <c r="Q3529" t="s">
        <v>51</v>
      </c>
      <c r="R3529" t="s">
        <v>51</v>
      </c>
      <c r="S3529" t="s">
        <v>14808</v>
      </c>
      <c r="T3529">
        <v>20.096880200751613</v>
      </c>
      <c r="U3529">
        <v>10</v>
      </c>
      <c r="V3529" t="s">
        <v>15172</v>
      </c>
      <c r="W3529" t="s">
        <v>15172</v>
      </c>
      <c r="X3529" t="s">
        <v>13243</v>
      </c>
      <c r="Y3529" s="102">
        <v>45993.385736689816</v>
      </c>
    </row>
    <row r="3530" spans="1:25" x14ac:dyDescent="0.25">
      <c r="A3530">
        <v>5364</v>
      </c>
      <c r="B3530" t="s">
        <v>9933</v>
      </c>
      <c r="C3530" t="s">
        <v>891</v>
      </c>
      <c r="D3530" t="s">
        <v>9931</v>
      </c>
      <c r="E3530" t="s">
        <v>399</v>
      </c>
      <c r="F3530" t="s">
        <v>3309</v>
      </c>
      <c r="G3530" t="s">
        <v>9934</v>
      </c>
      <c r="H3530">
        <v>1974</v>
      </c>
      <c r="I3530" t="s">
        <v>15440</v>
      </c>
      <c r="J3530" t="s">
        <v>48</v>
      </c>
      <c r="K3530" t="s">
        <v>13251</v>
      </c>
      <c r="L3530">
        <v>0</v>
      </c>
      <c r="M3530">
        <v>2</v>
      </c>
      <c r="N3530" t="s">
        <v>59</v>
      </c>
      <c r="O3530" t="s">
        <v>50</v>
      </c>
      <c r="P3530">
        <v>5</v>
      </c>
      <c r="Q3530" t="s">
        <v>49</v>
      </c>
      <c r="R3530" t="s">
        <v>50</v>
      </c>
      <c r="S3530" t="s">
        <v>14808</v>
      </c>
      <c r="T3530">
        <v>45.430405</v>
      </c>
      <c r="U3530">
        <v>527.9</v>
      </c>
      <c r="V3530" t="s">
        <v>15172</v>
      </c>
      <c r="W3530" t="s">
        <v>15172</v>
      </c>
      <c r="X3530" t="s">
        <v>13243</v>
      </c>
      <c r="Y3530" s="102">
        <v>45993.385736689816</v>
      </c>
    </row>
    <row r="3531" spans="1:25" x14ac:dyDescent="0.25">
      <c r="A3531">
        <v>5365</v>
      </c>
      <c r="B3531" t="s">
        <v>9935</v>
      </c>
      <c r="C3531" t="s">
        <v>614</v>
      </c>
      <c r="D3531" t="s">
        <v>9931</v>
      </c>
      <c r="E3531" t="s">
        <v>399</v>
      </c>
      <c r="F3531" t="s">
        <v>3309</v>
      </c>
      <c r="G3531" t="s">
        <v>9936</v>
      </c>
      <c r="H3531">
        <v>1988</v>
      </c>
      <c r="I3531" t="s">
        <v>15440</v>
      </c>
      <c r="J3531" t="s">
        <v>48</v>
      </c>
      <c r="K3531" t="s">
        <v>13251</v>
      </c>
      <c r="L3531">
        <v>0</v>
      </c>
      <c r="M3531">
        <v>3</v>
      </c>
      <c r="N3531" t="s">
        <v>49</v>
      </c>
      <c r="O3531" t="s">
        <v>50</v>
      </c>
      <c r="P3531">
        <v>0</v>
      </c>
      <c r="Q3531" t="s">
        <v>51</v>
      </c>
      <c r="R3531" t="s">
        <v>51</v>
      </c>
      <c r="S3531" t="s">
        <v>14808</v>
      </c>
      <c r="T3531">
        <v>51.198503000000002</v>
      </c>
      <c r="U3531">
        <v>272.89999999999998</v>
      </c>
      <c r="V3531" t="s">
        <v>15172</v>
      </c>
      <c r="W3531" t="s">
        <v>15172</v>
      </c>
      <c r="X3531" t="s">
        <v>13243</v>
      </c>
      <c r="Y3531" s="102">
        <v>45993.385736689816</v>
      </c>
    </row>
    <row r="3532" spans="1:25" x14ac:dyDescent="0.25">
      <c r="A3532">
        <v>5366</v>
      </c>
      <c r="B3532" t="s">
        <v>9937</v>
      </c>
      <c r="C3532" t="s">
        <v>9346</v>
      </c>
      <c r="D3532" t="s">
        <v>9938</v>
      </c>
      <c r="E3532" t="s">
        <v>399</v>
      </c>
      <c r="F3532" t="s">
        <v>3309</v>
      </c>
      <c r="G3532" t="s">
        <v>9939</v>
      </c>
      <c r="H3532">
        <v>1990</v>
      </c>
      <c r="I3532" t="s">
        <v>15440</v>
      </c>
      <c r="J3532" t="s">
        <v>51</v>
      </c>
      <c r="K3532" t="s">
        <v>15442</v>
      </c>
      <c r="L3532">
        <v>0</v>
      </c>
      <c r="M3532">
        <v>2</v>
      </c>
      <c r="N3532" t="s">
        <v>165</v>
      </c>
      <c r="O3532" t="s">
        <v>116</v>
      </c>
      <c r="P3532">
        <v>0</v>
      </c>
      <c r="Q3532" t="s">
        <v>51</v>
      </c>
      <c r="R3532" t="s">
        <v>51</v>
      </c>
      <c r="S3532" t="s">
        <v>14808</v>
      </c>
      <c r="T3532">
        <v>81.782947048540265</v>
      </c>
      <c r="U3532">
        <v>24</v>
      </c>
      <c r="V3532" t="s">
        <v>15172</v>
      </c>
      <c r="W3532" t="s">
        <v>15172</v>
      </c>
      <c r="X3532" t="s">
        <v>13243</v>
      </c>
      <c r="Y3532" s="102">
        <v>45993.385736689816</v>
      </c>
    </row>
    <row r="3533" spans="1:25" x14ac:dyDescent="0.25">
      <c r="A3533">
        <v>5367</v>
      </c>
      <c r="B3533" t="s">
        <v>9940</v>
      </c>
      <c r="C3533" t="s">
        <v>9941</v>
      </c>
      <c r="D3533" t="s">
        <v>9938</v>
      </c>
      <c r="E3533" t="s">
        <v>399</v>
      </c>
      <c r="F3533" t="s">
        <v>4634</v>
      </c>
      <c r="G3533" t="s">
        <v>9942</v>
      </c>
      <c r="H3533">
        <v>1969</v>
      </c>
      <c r="I3533" t="s">
        <v>15440</v>
      </c>
      <c r="J3533" t="s">
        <v>48</v>
      </c>
      <c r="K3533" t="s">
        <v>13279</v>
      </c>
      <c r="L3533">
        <v>0</v>
      </c>
      <c r="M3533">
        <v>1</v>
      </c>
      <c r="N3533" t="s">
        <v>49</v>
      </c>
      <c r="O3533" t="s">
        <v>50</v>
      </c>
      <c r="P3533">
        <v>0</v>
      </c>
      <c r="Q3533" t="s">
        <v>51</v>
      </c>
      <c r="R3533" t="s">
        <v>51</v>
      </c>
      <c r="S3533" t="s">
        <v>14808</v>
      </c>
      <c r="T3533">
        <v>88.58726295986169</v>
      </c>
      <c r="U3533">
        <v>71.5</v>
      </c>
      <c r="V3533" t="s">
        <v>15172</v>
      </c>
      <c r="W3533" t="s">
        <v>15172</v>
      </c>
      <c r="X3533" t="s">
        <v>13243</v>
      </c>
      <c r="Y3533" s="102">
        <v>45993.385736689816</v>
      </c>
    </row>
    <row r="3534" spans="1:25" x14ac:dyDescent="0.25">
      <c r="A3534">
        <v>5368</v>
      </c>
      <c r="B3534" t="s">
        <v>9943</v>
      </c>
      <c r="C3534" t="s">
        <v>9944</v>
      </c>
      <c r="D3534" t="s">
        <v>9931</v>
      </c>
      <c r="E3534" t="s">
        <v>399</v>
      </c>
      <c r="F3534" t="s">
        <v>4634</v>
      </c>
      <c r="G3534" t="s">
        <v>9945</v>
      </c>
      <c r="H3534">
        <v>1954</v>
      </c>
      <c r="I3534" t="s">
        <v>15470</v>
      </c>
      <c r="J3534" t="s">
        <v>928</v>
      </c>
      <c r="K3534" t="s">
        <v>13254</v>
      </c>
      <c r="L3534">
        <v>8</v>
      </c>
      <c r="M3534">
        <v>5</v>
      </c>
      <c r="N3534" t="s">
        <v>928</v>
      </c>
      <c r="O3534" t="s">
        <v>50</v>
      </c>
      <c r="P3534">
        <v>0</v>
      </c>
      <c r="Q3534" t="s">
        <v>51</v>
      </c>
      <c r="R3534" t="s">
        <v>51</v>
      </c>
      <c r="S3534" t="s">
        <v>14808</v>
      </c>
      <c r="T3534">
        <v>98.47360533237044</v>
      </c>
      <c r="U3534">
        <v>95</v>
      </c>
      <c r="V3534" t="s">
        <v>15172</v>
      </c>
      <c r="W3534" t="s">
        <v>15172</v>
      </c>
      <c r="X3534" t="s">
        <v>13243</v>
      </c>
      <c r="Y3534" s="102">
        <v>45993.385736689816</v>
      </c>
    </row>
    <row r="3535" spans="1:25" x14ac:dyDescent="0.25">
      <c r="A3535">
        <v>5369</v>
      </c>
      <c r="B3535" t="s">
        <v>9946</v>
      </c>
      <c r="C3535" t="s">
        <v>2141</v>
      </c>
      <c r="D3535" t="s">
        <v>9931</v>
      </c>
      <c r="E3535" t="s">
        <v>399</v>
      </c>
      <c r="F3535" t="s">
        <v>4634</v>
      </c>
      <c r="G3535" t="s">
        <v>4687</v>
      </c>
      <c r="H3535">
        <v>1966</v>
      </c>
      <c r="I3535" t="s">
        <v>15440</v>
      </c>
      <c r="J3535" t="s">
        <v>48</v>
      </c>
      <c r="K3535" t="s">
        <v>13254</v>
      </c>
      <c r="L3535">
        <v>4</v>
      </c>
      <c r="M3535">
        <v>2</v>
      </c>
      <c r="N3535" t="s">
        <v>49</v>
      </c>
      <c r="O3535" t="s">
        <v>50</v>
      </c>
      <c r="P3535">
        <v>0</v>
      </c>
      <c r="Q3535" t="s">
        <v>51</v>
      </c>
      <c r="R3535" t="s">
        <v>51</v>
      </c>
      <c r="S3535" t="s">
        <v>14808</v>
      </c>
      <c r="T3535">
        <v>106.13637968784172</v>
      </c>
      <c r="U3535">
        <v>122</v>
      </c>
      <c r="V3535" t="s">
        <v>15172</v>
      </c>
      <c r="W3535" t="s">
        <v>15172</v>
      </c>
      <c r="X3535" t="s">
        <v>13243</v>
      </c>
      <c r="Y3535" s="102">
        <v>45993.385736689816</v>
      </c>
    </row>
    <row r="3536" spans="1:25" x14ac:dyDescent="0.25">
      <c r="A3536">
        <v>5370</v>
      </c>
      <c r="B3536" t="s">
        <v>9947</v>
      </c>
      <c r="C3536" t="s">
        <v>1252</v>
      </c>
      <c r="D3536" t="s">
        <v>9948</v>
      </c>
      <c r="E3536" t="s">
        <v>45</v>
      </c>
      <c r="F3536" t="s">
        <v>1228</v>
      </c>
      <c r="G3536" t="s">
        <v>9949</v>
      </c>
      <c r="H3536">
        <v>1930</v>
      </c>
      <c r="I3536" t="s">
        <v>15489</v>
      </c>
      <c r="J3536" t="s">
        <v>48</v>
      </c>
      <c r="K3536" t="s">
        <v>13279</v>
      </c>
      <c r="L3536">
        <v>0.25</v>
      </c>
      <c r="M3536">
        <v>3</v>
      </c>
      <c r="N3536" t="s">
        <v>73</v>
      </c>
      <c r="O3536" t="s">
        <v>2520</v>
      </c>
      <c r="P3536">
        <v>2</v>
      </c>
      <c r="Q3536" t="s">
        <v>165</v>
      </c>
      <c r="R3536" t="s">
        <v>479</v>
      </c>
      <c r="S3536" t="s">
        <v>14791</v>
      </c>
      <c r="T3536">
        <v>0.17278875356195889</v>
      </c>
      <c r="U3536">
        <v>408.9</v>
      </c>
      <c r="V3536" t="s">
        <v>15172</v>
      </c>
      <c r="W3536" t="s">
        <v>15172</v>
      </c>
      <c r="X3536" t="s">
        <v>13243</v>
      </c>
      <c r="Y3536" s="102">
        <v>45993.385736689816</v>
      </c>
    </row>
    <row r="3537" spans="1:25" x14ac:dyDescent="0.25">
      <c r="A3537">
        <v>5372</v>
      </c>
      <c r="B3537" t="s">
        <v>9950</v>
      </c>
      <c r="C3537" t="s">
        <v>1252</v>
      </c>
      <c r="D3537" t="s">
        <v>9542</v>
      </c>
      <c r="E3537" t="s">
        <v>45</v>
      </c>
      <c r="F3537" t="s">
        <v>1228</v>
      </c>
      <c r="G3537" t="s">
        <v>6175</v>
      </c>
      <c r="H3537">
        <v>1958</v>
      </c>
      <c r="I3537" t="s">
        <v>15440</v>
      </c>
      <c r="J3537" t="s">
        <v>48</v>
      </c>
      <c r="K3537" t="s">
        <v>13256</v>
      </c>
      <c r="L3537">
        <v>0</v>
      </c>
      <c r="M3537">
        <v>4</v>
      </c>
      <c r="N3537" t="s">
        <v>73</v>
      </c>
      <c r="O3537" t="s">
        <v>50</v>
      </c>
      <c r="P3537">
        <v>0</v>
      </c>
      <c r="Q3537" t="s">
        <v>51</v>
      </c>
      <c r="R3537" t="s">
        <v>51</v>
      </c>
      <c r="S3537" t="s">
        <v>14791</v>
      </c>
      <c r="T3537">
        <v>20.392037769976046</v>
      </c>
      <c r="U3537">
        <v>450</v>
      </c>
      <c r="V3537" t="s">
        <v>15172</v>
      </c>
      <c r="W3537" t="s">
        <v>15172</v>
      </c>
      <c r="X3537" t="s">
        <v>13243</v>
      </c>
      <c r="Y3537" s="102">
        <v>45993.385736689816</v>
      </c>
    </row>
    <row r="3538" spans="1:25" x14ac:dyDescent="0.25">
      <c r="A3538">
        <v>5373</v>
      </c>
      <c r="B3538" t="s">
        <v>9951</v>
      </c>
      <c r="C3538" t="s">
        <v>9823</v>
      </c>
      <c r="D3538" t="s">
        <v>9542</v>
      </c>
      <c r="E3538" t="s">
        <v>45</v>
      </c>
      <c r="F3538" t="s">
        <v>1228</v>
      </c>
      <c r="G3538" t="s">
        <v>9952</v>
      </c>
      <c r="H3538">
        <v>1960</v>
      </c>
      <c r="I3538" t="s">
        <v>15440</v>
      </c>
      <c r="J3538" t="s">
        <v>48</v>
      </c>
      <c r="K3538" t="s">
        <v>13256</v>
      </c>
      <c r="L3538">
        <v>0</v>
      </c>
      <c r="M3538">
        <v>3</v>
      </c>
      <c r="N3538" t="s">
        <v>64</v>
      </c>
      <c r="O3538" t="s">
        <v>479</v>
      </c>
      <c r="P3538">
        <v>0</v>
      </c>
      <c r="Q3538" t="s">
        <v>51</v>
      </c>
      <c r="R3538" t="s">
        <v>51</v>
      </c>
      <c r="S3538" t="s">
        <v>14791</v>
      </c>
      <c r="T3538">
        <v>24.049336342921624</v>
      </c>
      <c r="U3538">
        <v>90</v>
      </c>
      <c r="V3538" t="s">
        <v>15172</v>
      </c>
      <c r="W3538" t="s">
        <v>15172</v>
      </c>
      <c r="X3538" t="s">
        <v>13243</v>
      </c>
      <c r="Y3538" s="102">
        <v>45993.385736689816</v>
      </c>
    </row>
    <row r="3539" spans="1:25" x14ac:dyDescent="0.25">
      <c r="A3539">
        <v>5374</v>
      </c>
      <c r="B3539" t="s">
        <v>9953</v>
      </c>
      <c r="C3539" t="s">
        <v>113</v>
      </c>
      <c r="D3539" t="s">
        <v>9954</v>
      </c>
      <c r="E3539" t="s">
        <v>45</v>
      </c>
      <c r="F3539" t="s">
        <v>1228</v>
      </c>
      <c r="G3539" t="s">
        <v>9955</v>
      </c>
      <c r="H3539">
        <v>1964</v>
      </c>
      <c r="I3539" t="s">
        <v>15440</v>
      </c>
      <c r="J3539" t="s">
        <v>51</v>
      </c>
      <c r="K3539" t="s">
        <v>15442</v>
      </c>
      <c r="L3539">
        <v>0</v>
      </c>
      <c r="M3539">
        <v>1</v>
      </c>
      <c r="N3539" t="s">
        <v>59</v>
      </c>
      <c r="O3539" t="s">
        <v>116</v>
      </c>
      <c r="P3539">
        <v>0</v>
      </c>
      <c r="Q3539" t="s">
        <v>51</v>
      </c>
      <c r="R3539" t="s">
        <v>51</v>
      </c>
      <c r="S3539" t="s">
        <v>14791</v>
      </c>
      <c r="T3539">
        <v>47.758917682958057</v>
      </c>
      <c r="U3539">
        <v>15.7</v>
      </c>
      <c r="V3539" t="s">
        <v>15172</v>
      </c>
      <c r="W3539" t="s">
        <v>15172</v>
      </c>
      <c r="X3539" t="s">
        <v>13243</v>
      </c>
      <c r="Y3539" s="102">
        <v>45993.385736689816</v>
      </c>
    </row>
    <row r="3540" spans="1:25" x14ac:dyDescent="0.25">
      <c r="A3540">
        <v>5375</v>
      </c>
      <c r="B3540" t="s">
        <v>9956</v>
      </c>
      <c r="C3540" t="s">
        <v>1252</v>
      </c>
      <c r="D3540" t="s">
        <v>15700</v>
      </c>
      <c r="E3540" t="s">
        <v>45</v>
      </c>
      <c r="F3540" t="s">
        <v>1228</v>
      </c>
      <c r="G3540" t="s">
        <v>9957</v>
      </c>
      <c r="H3540">
        <v>2013</v>
      </c>
      <c r="I3540" t="s">
        <v>15441</v>
      </c>
      <c r="J3540" t="s">
        <v>48</v>
      </c>
      <c r="K3540" t="s">
        <v>13256</v>
      </c>
      <c r="L3540">
        <v>0</v>
      </c>
      <c r="M3540">
        <v>4</v>
      </c>
      <c r="N3540" t="s">
        <v>73</v>
      </c>
      <c r="O3540" t="s">
        <v>50</v>
      </c>
      <c r="P3540">
        <v>0</v>
      </c>
      <c r="Q3540" t="s">
        <v>51</v>
      </c>
      <c r="R3540" t="s">
        <v>51</v>
      </c>
      <c r="S3540" t="s">
        <v>14791</v>
      </c>
      <c r="T3540">
        <v>55.804722194327411</v>
      </c>
      <c r="U3540">
        <v>641.79999999999995</v>
      </c>
      <c r="V3540" t="s">
        <v>15172</v>
      </c>
      <c r="W3540" t="s">
        <v>15172</v>
      </c>
      <c r="X3540" t="s">
        <v>13243</v>
      </c>
      <c r="Y3540" s="102">
        <v>45993.385736689816</v>
      </c>
    </row>
    <row r="3541" spans="1:25" x14ac:dyDescent="0.25">
      <c r="A3541">
        <v>5376</v>
      </c>
      <c r="B3541" t="s">
        <v>9958</v>
      </c>
      <c r="C3541" t="s">
        <v>9959</v>
      </c>
      <c r="D3541" t="s">
        <v>9542</v>
      </c>
      <c r="E3541" t="s">
        <v>45</v>
      </c>
      <c r="F3541" t="s">
        <v>1228</v>
      </c>
      <c r="G3541" t="s">
        <v>9960</v>
      </c>
      <c r="H3541">
        <v>1962</v>
      </c>
      <c r="I3541" t="s">
        <v>15448</v>
      </c>
      <c r="J3541" t="s">
        <v>48</v>
      </c>
      <c r="K3541" t="s">
        <v>13251</v>
      </c>
      <c r="L3541">
        <v>0</v>
      </c>
      <c r="M3541">
        <v>4</v>
      </c>
      <c r="N3541" t="s">
        <v>73</v>
      </c>
      <c r="O3541" t="s">
        <v>50</v>
      </c>
      <c r="P3541">
        <v>0</v>
      </c>
      <c r="Q3541" t="s">
        <v>51</v>
      </c>
      <c r="R3541" t="s">
        <v>51</v>
      </c>
      <c r="S3541" t="s">
        <v>14791</v>
      </c>
      <c r="T3541">
        <v>57.838477482850863</v>
      </c>
      <c r="U3541">
        <v>279</v>
      </c>
      <c r="V3541" t="s">
        <v>15172</v>
      </c>
      <c r="W3541" t="s">
        <v>15172</v>
      </c>
      <c r="X3541" t="s">
        <v>13242</v>
      </c>
      <c r="Y3541" s="102">
        <v>45993.385736689816</v>
      </c>
    </row>
    <row r="3542" spans="1:25" x14ac:dyDescent="0.25">
      <c r="A3542">
        <v>5377</v>
      </c>
      <c r="B3542" t="s">
        <v>9961</v>
      </c>
      <c r="C3542" t="s">
        <v>9962</v>
      </c>
      <c r="D3542" t="s">
        <v>9963</v>
      </c>
      <c r="E3542" t="s">
        <v>45</v>
      </c>
      <c r="F3542" t="s">
        <v>1118</v>
      </c>
      <c r="G3542" t="s">
        <v>9964</v>
      </c>
      <c r="H3542">
        <v>2009</v>
      </c>
      <c r="I3542" t="s">
        <v>15441</v>
      </c>
      <c r="J3542" t="s">
        <v>48</v>
      </c>
      <c r="K3542" t="s">
        <v>13256</v>
      </c>
      <c r="L3542">
        <v>0</v>
      </c>
      <c r="M3542">
        <v>1</v>
      </c>
      <c r="N3542" t="s">
        <v>49</v>
      </c>
      <c r="O3542" t="s">
        <v>50</v>
      </c>
      <c r="P3542">
        <v>0</v>
      </c>
      <c r="Q3542" t="s">
        <v>51</v>
      </c>
      <c r="R3542" t="s">
        <v>51</v>
      </c>
      <c r="S3542" t="s">
        <v>14809</v>
      </c>
      <c r="T3542">
        <v>4.5079192873167804</v>
      </c>
      <c r="U3542">
        <v>82</v>
      </c>
      <c r="V3542" t="s">
        <v>15172</v>
      </c>
      <c r="W3542" t="s">
        <v>15172</v>
      </c>
      <c r="X3542" t="s">
        <v>13243</v>
      </c>
      <c r="Y3542" s="102">
        <v>45993.385736689816</v>
      </c>
    </row>
    <row r="3543" spans="1:25" x14ac:dyDescent="0.25">
      <c r="A3543">
        <v>5378</v>
      </c>
      <c r="B3543" t="s">
        <v>9965</v>
      </c>
      <c r="C3543" t="s">
        <v>9966</v>
      </c>
      <c r="D3543" t="s">
        <v>9967</v>
      </c>
      <c r="E3543" t="s">
        <v>45</v>
      </c>
      <c r="F3543" t="s">
        <v>197</v>
      </c>
      <c r="G3543" t="s">
        <v>9968</v>
      </c>
      <c r="H3543">
        <v>1961</v>
      </c>
      <c r="I3543" t="s">
        <v>15440</v>
      </c>
      <c r="J3543" t="s">
        <v>48</v>
      </c>
      <c r="K3543" t="s">
        <v>13279</v>
      </c>
      <c r="L3543">
        <v>1</v>
      </c>
      <c r="M3543">
        <v>5</v>
      </c>
      <c r="N3543" t="s">
        <v>49</v>
      </c>
      <c r="O3543" t="s">
        <v>50</v>
      </c>
      <c r="P3543">
        <v>0</v>
      </c>
      <c r="Q3543" t="s">
        <v>51</v>
      </c>
      <c r="R3543" t="s">
        <v>51</v>
      </c>
      <c r="S3543" t="s">
        <v>14808</v>
      </c>
      <c r="T3543">
        <v>8.0851924212288182</v>
      </c>
      <c r="U3543">
        <v>259.5</v>
      </c>
      <c r="V3543" t="s">
        <v>15172</v>
      </c>
      <c r="W3543" t="s">
        <v>15172</v>
      </c>
      <c r="X3543" t="s">
        <v>13243</v>
      </c>
      <c r="Y3543" s="102">
        <v>45993.385736689816</v>
      </c>
    </row>
    <row r="3544" spans="1:25" x14ac:dyDescent="0.25">
      <c r="A3544">
        <v>5379</v>
      </c>
      <c r="B3544" t="s">
        <v>9969</v>
      </c>
      <c r="C3544" t="s">
        <v>9970</v>
      </c>
      <c r="D3544" t="s">
        <v>9877</v>
      </c>
      <c r="E3544" t="s">
        <v>45</v>
      </c>
      <c r="F3544" t="s">
        <v>197</v>
      </c>
      <c r="G3544" t="s">
        <v>5589</v>
      </c>
      <c r="H3544">
        <v>1933</v>
      </c>
      <c r="I3544" t="s">
        <v>15489</v>
      </c>
      <c r="J3544" t="s">
        <v>48</v>
      </c>
      <c r="K3544" t="s">
        <v>13256</v>
      </c>
      <c r="L3544">
        <v>0</v>
      </c>
      <c r="M3544">
        <v>3</v>
      </c>
      <c r="N3544" t="s">
        <v>165</v>
      </c>
      <c r="O3544" t="s">
        <v>479</v>
      </c>
      <c r="P3544">
        <v>0</v>
      </c>
      <c r="Q3544" t="s">
        <v>51</v>
      </c>
      <c r="R3544" t="s">
        <v>51</v>
      </c>
      <c r="S3544" t="s">
        <v>14807</v>
      </c>
      <c r="T3544">
        <v>30.677542060289802</v>
      </c>
      <c r="U3544">
        <v>85</v>
      </c>
      <c r="V3544" t="s">
        <v>15172</v>
      </c>
      <c r="W3544" t="s">
        <v>15172</v>
      </c>
      <c r="X3544" t="s">
        <v>13243</v>
      </c>
      <c r="Y3544" s="102">
        <v>45993.385736689816</v>
      </c>
    </row>
    <row r="3545" spans="1:25" x14ac:dyDescent="0.25">
      <c r="A3545">
        <v>5380</v>
      </c>
      <c r="B3545" t="s">
        <v>9971</v>
      </c>
      <c r="C3545" t="s">
        <v>9972</v>
      </c>
      <c r="D3545" t="s">
        <v>9877</v>
      </c>
      <c r="E3545" t="s">
        <v>45</v>
      </c>
      <c r="F3545" t="s">
        <v>197</v>
      </c>
      <c r="G3545" t="s">
        <v>9973</v>
      </c>
      <c r="H3545">
        <v>2001</v>
      </c>
      <c r="I3545" t="s">
        <v>15441</v>
      </c>
      <c r="J3545" t="s">
        <v>48</v>
      </c>
      <c r="K3545" t="s">
        <v>13256</v>
      </c>
      <c r="L3545">
        <v>0</v>
      </c>
      <c r="M3545">
        <v>3</v>
      </c>
      <c r="N3545" t="s">
        <v>73</v>
      </c>
      <c r="O3545" t="s">
        <v>50</v>
      </c>
      <c r="P3545">
        <v>0</v>
      </c>
      <c r="Q3545" t="s">
        <v>51</v>
      </c>
      <c r="R3545" t="s">
        <v>51</v>
      </c>
      <c r="S3545" t="s">
        <v>14807</v>
      </c>
      <c r="T3545">
        <v>47.966333826448945</v>
      </c>
      <c r="U3545">
        <v>141</v>
      </c>
      <c r="V3545" t="s">
        <v>15172</v>
      </c>
      <c r="W3545" t="s">
        <v>15172</v>
      </c>
      <c r="X3545" t="s">
        <v>13243</v>
      </c>
      <c r="Y3545" s="102">
        <v>45993.385736689816</v>
      </c>
    </row>
    <row r="3546" spans="1:25" x14ac:dyDescent="0.25">
      <c r="A3546">
        <v>5381</v>
      </c>
      <c r="B3546" t="s">
        <v>9974</v>
      </c>
      <c r="C3546" t="s">
        <v>1136</v>
      </c>
      <c r="D3546" t="s">
        <v>9877</v>
      </c>
      <c r="E3546" t="s">
        <v>45</v>
      </c>
      <c r="F3546" t="s">
        <v>197</v>
      </c>
      <c r="G3546" t="s">
        <v>9973</v>
      </c>
      <c r="H3546">
        <v>2001</v>
      </c>
      <c r="I3546" t="s">
        <v>15440</v>
      </c>
      <c r="J3546" t="s">
        <v>48</v>
      </c>
      <c r="K3546" t="s">
        <v>13256</v>
      </c>
      <c r="L3546">
        <v>0</v>
      </c>
      <c r="M3546">
        <v>4</v>
      </c>
      <c r="N3546" t="s">
        <v>64</v>
      </c>
      <c r="O3546" t="s">
        <v>65</v>
      </c>
      <c r="P3546">
        <v>0</v>
      </c>
      <c r="Q3546" t="s">
        <v>51</v>
      </c>
      <c r="R3546" t="s">
        <v>51</v>
      </c>
      <c r="S3546" t="s">
        <v>14807</v>
      </c>
      <c r="T3546">
        <v>48.158112982418892</v>
      </c>
      <c r="U3546">
        <v>92.66</v>
      </c>
      <c r="V3546" t="s">
        <v>15172</v>
      </c>
      <c r="W3546" t="s">
        <v>15172</v>
      </c>
      <c r="X3546" t="s">
        <v>13243</v>
      </c>
      <c r="Y3546" s="102">
        <v>45993.385736689816</v>
      </c>
    </row>
    <row r="3547" spans="1:25" x14ac:dyDescent="0.25">
      <c r="A3547">
        <v>5382</v>
      </c>
      <c r="B3547" t="s">
        <v>9975</v>
      </c>
      <c r="C3547" t="s">
        <v>1136</v>
      </c>
      <c r="D3547" t="s">
        <v>9877</v>
      </c>
      <c r="E3547" t="s">
        <v>45</v>
      </c>
      <c r="F3547" t="s">
        <v>197</v>
      </c>
      <c r="G3547" t="s">
        <v>9973</v>
      </c>
      <c r="H3547">
        <v>2001</v>
      </c>
      <c r="I3547" t="s">
        <v>15440</v>
      </c>
      <c r="J3547" t="s">
        <v>48</v>
      </c>
      <c r="K3547" t="s">
        <v>13256</v>
      </c>
      <c r="L3547">
        <v>0</v>
      </c>
      <c r="M3547">
        <v>3</v>
      </c>
      <c r="N3547" t="s">
        <v>64</v>
      </c>
      <c r="O3547" t="s">
        <v>65</v>
      </c>
      <c r="P3547">
        <v>0</v>
      </c>
      <c r="Q3547" t="s">
        <v>51</v>
      </c>
      <c r="R3547" t="s">
        <v>51</v>
      </c>
      <c r="S3547" t="s">
        <v>14807</v>
      </c>
      <c r="T3547">
        <v>48.231199120124487</v>
      </c>
      <c r="U3547">
        <v>66.75</v>
      </c>
      <c r="V3547" t="s">
        <v>15172</v>
      </c>
      <c r="W3547" t="s">
        <v>15172</v>
      </c>
      <c r="X3547" t="s">
        <v>13243</v>
      </c>
      <c r="Y3547" s="102">
        <v>45993.385736689816</v>
      </c>
    </row>
    <row r="3548" spans="1:25" x14ac:dyDescent="0.25">
      <c r="A3548">
        <v>5383</v>
      </c>
      <c r="B3548" t="s">
        <v>9976</v>
      </c>
      <c r="C3548" t="s">
        <v>1136</v>
      </c>
      <c r="D3548" t="s">
        <v>9877</v>
      </c>
      <c r="E3548" t="s">
        <v>45</v>
      </c>
      <c r="F3548" t="s">
        <v>197</v>
      </c>
      <c r="G3548" t="s">
        <v>9977</v>
      </c>
      <c r="H3548">
        <v>2001</v>
      </c>
      <c r="I3548" t="s">
        <v>15440</v>
      </c>
      <c r="J3548" t="s">
        <v>48</v>
      </c>
      <c r="K3548" t="s">
        <v>13256</v>
      </c>
      <c r="L3548">
        <v>0</v>
      </c>
      <c r="M3548">
        <v>2</v>
      </c>
      <c r="N3548" t="s">
        <v>49</v>
      </c>
      <c r="O3548" t="s">
        <v>50</v>
      </c>
      <c r="P3548">
        <v>0</v>
      </c>
      <c r="Q3548" t="s">
        <v>51</v>
      </c>
      <c r="R3548" t="s">
        <v>51</v>
      </c>
      <c r="S3548" t="s">
        <v>14807</v>
      </c>
      <c r="T3548">
        <v>48.363723160206213</v>
      </c>
      <c r="U3548">
        <v>126</v>
      </c>
      <c r="V3548" t="s">
        <v>15172</v>
      </c>
      <c r="W3548" t="s">
        <v>15172</v>
      </c>
      <c r="X3548" t="s">
        <v>13243</v>
      </c>
      <c r="Y3548" s="102">
        <v>45993.385736689816</v>
      </c>
    </row>
    <row r="3549" spans="1:25" x14ac:dyDescent="0.25">
      <c r="A3549">
        <v>5384</v>
      </c>
      <c r="B3549" t="s">
        <v>9978</v>
      </c>
      <c r="C3549" t="s">
        <v>9966</v>
      </c>
      <c r="D3549" t="s">
        <v>9877</v>
      </c>
      <c r="E3549" t="s">
        <v>45</v>
      </c>
      <c r="F3549" t="s">
        <v>197</v>
      </c>
      <c r="G3549" t="s">
        <v>9977</v>
      </c>
      <c r="H3549">
        <v>2001</v>
      </c>
      <c r="I3549" t="s">
        <v>15440</v>
      </c>
      <c r="J3549" t="s">
        <v>48</v>
      </c>
      <c r="K3549" t="s">
        <v>13256</v>
      </c>
      <c r="L3549">
        <v>0</v>
      </c>
      <c r="M3549">
        <v>3</v>
      </c>
      <c r="N3549" t="s">
        <v>49</v>
      </c>
      <c r="O3549" t="s">
        <v>50</v>
      </c>
      <c r="P3549">
        <v>0</v>
      </c>
      <c r="Q3549" t="s">
        <v>51</v>
      </c>
      <c r="R3549" t="s">
        <v>51</v>
      </c>
      <c r="S3549" t="s">
        <v>14807</v>
      </c>
      <c r="T3549">
        <v>48.484452569177634</v>
      </c>
      <c r="U3549">
        <v>322.5</v>
      </c>
      <c r="V3549" t="s">
        <v>15172</v>
      </c>
      <c r="W3549" t="s">
        <v>15172</v>
      </c>
      <c r="X3549" t="s">
        <v>13243</v>
      </c>
      <c r="Y3549" s="102">
        <v>45993.385736689816</v>
      </c>
    </row>
    <row r="3550" spans="1:25" x14ac:dyDescent="0.25">
      <c r="A3550">
        <v>5385</v>
      </c>
      <c r="B3550" t="s">
        <v>9979</v>
      </c>
      <c r="C3550" t="s">
        <v>9980</v>
      </c>
      <c r="D3550" t="s">
        <v>9877</v>
      </c>
      <c r="E3550" t="s">
        <v>45</v>
      </c>
      <c r="F3550" t="s">
        <v>197</v>
      </c>
      <c r="G3550" t="s">
        <v>9981</v>
      </c>
      <c r="H3550">
        <v>1925</v>
      </c>
      <c r="I3550" t="s">
        <v>15450</v>
      </c>
      <c r="J3550" t="s">
        <v>928</v>
      </c>
      <c r="K3550" t="s">
        <v>13254</v>
      </c>
      <c r="L3550">
        <v>8</v>
      </c>
      <c r="M3550">
        <v>1</v>
      </c>
      <c r="N3550" t="s">
        <v>928</v>
      </c>
      <c r="O3550" t="s">
        <v>50</v>
      </c>
      <c r="P3550">
        <v>0</v>
      </c>
      <c r="Q3550" t="s">
        <v>51</v>
      </c>
      <c r="R3550" t="s">
        <v>51</v>
      </c>
      <c r="S3550" t="s">
        <v>14807</v>
      </c>
      <c r="T3550">
        <v>56.382601579227291</v>
      </c>
      <c r="U3550">
        <v>19</v>
      </c>
      <c r="V3550" t="s">
        <v>15172</v>
      </c>
      <c r="W3550" t="s">
        <v>15172</v>
      </c>
      <c r="X3550" t="s">
        <v>13243</v>
      </c>
      <c r="Y3550" s="102">
        <v>45993.385736689816</v>
      </c>
    </row>
    <row r="3551" spans="1:25" x14ac:dyDescent="0.25">
      <c r="A3551">
        <v>5386</v>
      </c>
      <c r="B3551" t="s">
        <v>9982</v>
      </c>
      <c r="C3551" t="s">
        <v>9983</v>
      </c>
      <c r="D3551" t="s">
        <v>9877</v>
      </c>
      <c r="E3551" t="s">
        <v>45</v>
      </c>
      <c r="F3551" t="s">
        <v>197</v>
      </c>
      <c r="G3551" t="s">
        <v>9984</v>
      </c>
      <c r="H3551">
        <v>1997</v>
      </c>
      <c r="I3551" t="s">
        <v>15440</v>
      </c>
      <c r="J3551" t="s">
        <v>51</v>
      </c>
      <c r="K3551" t="s">
        <v>15442</v>
      </c>
      <c r="L3551">
        <v>0</v>
      </c>
      <c r="M3551">
        <v>2</v>
      </c>
      <c r="N3551" t="s">
        <v>165</v>
      </c>
      <c r="O3551" t="s">
        <v>116</v>
      </c>
      <c r="P3551">
        <v>0</v>
      </c>
      <c r="Q3551" t="s">
        <v>51</v>
      </c>
      <c r="R3551" t="s">
        <v>51</v>
      </c>
      <c r="S3551" t="s">
        <v>14807</v>
      </c>
      <c r="T3551">
        <v>65.21858828281853</v>
      </c>
      <c r="U3551">
        <v>26.4</v>
      </c>
      <c r="V3551" t="s">
        <v>15172</v>
      </c>
      <c r="W3551" t="s">
        <v>15172</v>
      </c>
      <c r="X3551" t="s">
        <v>13243</v>
      </c>
      <c r="Y3551" s="102">
        <v>45993.385736689816</v>
      </c>
    </row>
    <row r="3552" spans="1:25" x14ac:dyDescent="0.25">
      <c r="A3552">
        <v>5387</v>
      </c>
      <c r="B3552" t="s">
        <v>9985</v>
      </c>
      <c r="C3552" t="s">
        <v>9986</v>
      </c>
      <c r="D3552" t="s">
        <v>9877</v>
      </c>
      <c r="E3552" t="s">
        <v>45</v>
      </c>
      <c r="F3552" t="s">
        <v>197</v>
      </c>
      <c r="G3552" t="s">
        <v>9987</v>
      </c>
      <c r="H3552">
        <v>1934</v>
      </c>
      <c r="I3552" t="s">
        <v>15489</v>
      </c>
      <c r="J3552" t="s">
        <v>928</v>
      </c>
      <c r="K3552" t="s">
        <v>13254</v>
      </c>
      <c r="L3552">
        <v>7</v>
      </c>
      <c r="M3552">
        <v>2</v>
      </c>
      <c r="N3552" t="s">
        <v>928</v>
      </c>
      <c r="O3552" t="s">
        <v>50</v>
      </c>
      <c r="P3552">
        <v>0</v>
      </c>
      <c r="Q3552" t="s">
        <v>51</v>
      </c>
      <c r="R3552" t="s">
        <v>51</v>
      </c>
      <c r="S3552" t="s">
        <v>14807</v>
      </c>
      <c r="T3552">
        <v>75.078395903060056</v>
      </c>
      <c r="U3552">
        <v>39</v>
      </c>
      <c r="V3552" t="s">
        <v>15172</v>
      </c>
      <c r="W3552" t="s">
        <v>15172</v>
      </c>
      <c r="X3552" t="s">
        <v>13243</v>
      </c>
      <c r="Y3552" s="102">
        <v>45993.385736689816</v>
      </c>
    </row>
    <row r="3553" spans="1:25" x14ac:dyDescent="0.25">
      <c r="A3553">
        <v>5388</v>
      </c>
      <c r="B3553" t="s">
        <v>9988</v>
      </c>
      <c r="C3553" t="s">
        <v>9989</v>
      </c>
      <c r="D3553" t="s">
        <v>9877</v>
      </c>
      <c r="E3553" t="s">
        <v>45</v>
      </c>
      <c r="F3553" t="s">
        <v>197</v>
      </c>
      <c r="G3553" t="s">
        <v>9990</v>
      </c>
      <c r="H3553">
        <v>1934</v>
      </c>
      <c r="I3553" t="s">
        <v>15450</v>
      </c>
      <c r="J3553" t="s">
        <v>928</v>
      </c>
      <c r="K3553" t="s">
        <v>13254</v>
      </c>
      <c r="L3553">
        <v>6</v>
      </c>
      <c r="M3553">
        <v>1</v>
      </c>
      <c r="N3553" t="s">
        <v>928</v>
      </c>
      <c r="O3553" t="s">
        <v>50</v>
      </c>
      <c r="P3553">
        <v>0</v>
      </c>
      <c r="Q3553" t="s">
        <v>51</v>
      </c>
      <c r="R3553" t="s">
        <v>51</v>
      </c>
      <c r="S3553" t="s">
        <v>14807</v>
      </c>
      <c r="T3553">
        <v>75.923445323110116</v>
      </c>
      <c r="U3553">
        <v>21</v>
      </c>
      <c r="V3553" t="s">
        <v>15172</v>
      </c>
      <c r="W3553" t="s">
        <v>15172</v>
      </c>
      <c r="X3553" t="s">
        <v>13243</v>
      </c>
      <c r="Y3553" s="102">
        <v>45993.385736689816</v>
      </c>
    </row>
    <row r="3554" spans="1:25" x14ac:dyDescent="0.25">
      <c r="A3554">
        <v>5389</v>
      </c>
      <c r="B3554" t="s">
        <v>9991</v>
      </c>
      <c r="C3554" t="s">
        <v>470</v>
      </c>
      <c r="D3554" t="s">
        <v>9877</v>
      </c>
      <c r="E3554" t="s">
        <v>45</v>
      </c>
      <c r="F3554" t="s">
        <v>1118</v>
      </c>
      <c r="G3554" t="s">
        <v>9992</v>
      </c>
      <c r="H3554">
        <v>1950</v>
      </c>
      <c r="I3554" t="s">
        <v>15470</v>
      </c>
      <c r="J3554" t="s">
        <v>48</v>
      </c>
      <c r="K3554" t="s">
        <v>13256</v>
      </c>
      <c r="L3554">
        <v>0</v>
      </c>
      <c r="M3554">
        <v>8</v>
      </c>
      <c r="N3554" t="s">
        <v>73</v>
      </c>
      <c r="O3554" t="s">
        <v>50</v>
      </c>
      <c r="P3554">
        <v>0</v>
      </c>
      <c r="Q3554" t="s">
        <v>51</v>
      </c>
      <c r="R3554" t="s">
        <v>51</v>
      </c>
      <c r="S3554" t="s">
        <v>14807</v>
      </c>
      <c r="T3554">
        <v>82.370590000000007</v>
      </c>
      <c r="U3554">
        <v>373.9</v>
      </c>
      <c r="V3554" t="s">
        <v>15172</v>
      </c>
      <c r="W3554" t="s">
        <v>15172</v>
      </c>
      <c r="X3554" t="s">
        <v>13243</v>
      </c>
      <c r="Y3554" s="102">
        <v>45993.385736689816</v>
      </c>
    </row>
    <row r="3555" spans="1:25" x14ac:dyDescent="0.25">
      <c r="A3555">
        <v>5390</v>
      </c>
      <c r="B3555" t="s">
        <v>9993</v>
      </c>
      <c r="C3555" t="s">
        <v>1117</v>
      </c>
      <c r="D3555" t="s">
        <v>9877</v>
      </c>
      <c r="E3555" t="s">
        <v>45</v>
      </c>
      <c r="F3555" t="s">
        <v>280</v>
      </c>
      <c r="G3555" t="s">
        <v>9994</v>
      </c>
      <c r="H3555">
        <v>2001</v>
      </c>
      <c r="I3555" t="s">
        <v>15440</v>
      </c>
      <c r="J3555" t="s">
        <v>48</v>
      </c>
      <c r="K3555" t="s">
        <v>13256</v>
      </c>
      <c r="L3555">
        <v>0</v>
      </c>
      <c r="M3555">
        <v>3</v>
      </c>
      <c r="N3555" t="s">
        <v>49</v>
      </c>
      <c r="O3555" t="s">
        <v>50</v>
      </c>
      <c r="P3555">
        <v>0</v>
      </c>
      <c r="Q3555" t="s">
        <v>51</v>
      </c>
      <c r="R3555" t="s">
        <v>51</v>
      </c>
      <c r="S3555" t="s">
        <v>14807</v>
      </c>
      <c r="T3555">
        <v>82.984955999999997</v>
      </c>
      <c r="U3555">
        <v>347.28</v>
      </c>
      <c r="V3555" t="s">
        <v>15172</v>
      </c>
      <c r="W3555" t="s">
        <v>15172</v>
      </c>
      <c r="X3555" t="s">
        <v>13243</v>
      </c>
      <c r="Y3555" s="102">
        <v>45993.385736689816</v>
      </c>
    </row>
    <row r="3556" spans="1:25" x14ac:dyDescent="0.25">
      <c r="A3556">
        <v>5391</v>
      </c>
      <c r="B3556" t="s">
        <v>9995</v>
      </c>
      <c r="C3556" t="s">
        <v>9996</v>
      </c>
      <c r="D3556" t="s">
        <v>9877</v>
      </c>
      <c r="E3556" t="s">
        <v>45</v>
      </c>
      <c r="F3556" t="s">
        <v>1114</v>
      </c>
      <c r="G3556" t="s">
        <v>9997</v>
      </c>
      <c r="H3556">
        <v>1968</v>
      </c>
      <c r="I3556" t="s">
        <v>15440</v>
      </c>
      <c r="J3556" t="s">
        <v>48</v>
      </c>
      <c r="K3556" t="s">
        <v>13256</v>
      </c>
      <c r="L3556">
        <v>0</v>
      </c>
      <c r="M3556">
        <v>2</v>
      </c>
      <c r="N3556" t="s">
        <v>49</v>
      </c>
      <c r="O3556" t="s">
        <v>50</v>
      </c>
      <c r="P3556">
        <v>0</v>
      </c>
      <c r="Q3556" t="s">
        <v>51</v>
      </c>
      <c r="R3556" t="s">
        <v>51</v>
      </c>
      <c r="S3556" t="s">
        <v>14807</v>
      </c>
      <c r="T3556">
        <v>89.364699109797456</v>
      </c>
      <c r="U3556">
        <v>102</v>
      </c>
      <c r="V3556" t="s">
        <v>15172</v>
      </c>
      <c r="W3556" t="s">
        <v>15172</v>
      </c>
      <c r="X3556" t="s">
        <v>13243</v>
      </c>
      <c r="Y3556" s="102">
        <v>45993.385736689816</v>
      </c>
    </row>
    <row r="3557" spans="1:25" x14ac:dyDescent="0.25">
      <c r="A3557">
        <v>5392</v>
      </c>
      <c r="B3557" t="s">
        <v>9998</v>
      </c>
      <c r="C3557" t="s">
        <v>1117</v>
      </c>
      <c r="D3557" t="s">
        <v>9999</v>
      </c>
      <c r="E3557" t="s">
        <v>45</v>
      </c>
      <c r="F3557" t="s">
        <v>1118</v>
      </c>
      <c r="G3557" t="s">
        <v>10000</v>
      </c>
      <c r="H3557">
        <v>1949</v>
      </c>
      <c r="I3557" t="s">
        <v>15440</v>
      </c>
      <c r="J3557" t="s">
        <v>48</v>
      </c>
      <c r="K3557" t="s">
        <v>13256</v>
      </c>
      <c r="L3557">
        <v>0</v>
      </c>
      <c r="M3557">
        <v>3</v>
      </c>
      <c r="N3557" t="s">
        <v>73</v>
      </c>
      <c r="O3557" t="s">
        <v>50</v>
      </c>
      <c r="P3557">
        <v>0</v>
      </c>
      <c r="Q3557" t="s">
        <v>51</v>
      </c>
      <c r="R3557" t="s">
        <v>51</v>
      </c>
      <c r="S3557" t="s">
        <v>13250</v>
      </c>
      <c r="T3557">
        <v>93.901006996901131</v>
      </c>
      <c r="U3557">
        <v>247</v>
      </c>
      <c r="V3557" t="s">
        <v>15172</v>
      </c>
      <c r="W3557" t="s">
        <v>15172</v>
      </c>
      <c r="X3557" t="s">
        <v>13243</v>
      </c>
      <c r="Y3557" s="102">
        <v>45993.385736689816</v>
      </c>
    </row>
    <row r="3558" spans="1:25" x14ac:dyDescent="0.25">
      <c r="A3558">
        <v>5393</v>
      </c>
      <c r="B3558" t="s">
        <v>10001</v>
      </c>
      <c r="C3558" t="s">
        <v>10002</v>
      </c>
      <c r="D3558" t="s">
        <v>9999</v>
      </c>
      <c r="E3558" t="s">
        <v>45</v>
      </c>
      <c r="F3558" t="s">
        <v>1118</v>
      </c>
      <c r="G3558" t="s">
        <v>1123</v>
      </c>
      <c r="H3558">
        <v>2010</v>
      </c>
      <c r="I3558" t="s">
        <v>15441</v>
      </c>
      <c r="J3558" t="s">
        <v>48</v>
      </c>
      <c r="K3558" t="s">
        <v>13256</v>
      </c>
      <c r="L3558">
        <v>0</v>
      </c>
      <c r="M3558">
        <v>4</v>
      </c>
      <c r="N3558" t="s">
        <v>49</v>
      </c>
      <c r="O3558" t="s">
        <v>50</v>
      </c>
      <c r="P3558">
        <v>0</v>
      </c>
      <c r="Q3558" t="s">
        <v>51</v>
      </c>
      <c r="R3558" t="s">
        <v>51</v>
      </c>
      <c r="S3558" t="s">
        <v>14876</v>
      </c>
      <c r="T3558">
        <v>97.685490000000001</v>
      </c>
      <c r="U3558">
        <v>227.6</v>
      </c>
      <c r="V3558" t="s">
        <v>15172</v>
      </c>
      <c r="W3558" t="s">
        <v>15172</v>
      </c>
      <c r="X3558" t="s">
        <v>13242</v>
      </c>
      <c r="Y3558" s="102">
        <v>45993.385736689816</v>
      </c>
    </row>
    <row r="3559" spans="1:25" x14ac:dyDescent="0.25">
      <c r="A3559">
        <v>5394</v>
      </c>
      <c r="B3559" t="s">
        <v>10003</v>
      </c>
      <c r="C3559" t="s">
        <v>1974</v>
      </c>
      <c r="D3559" t="s">
        <v>9519</v>
      </c>
      <c r="E3559" t="s">
        <v>45</v>
      </c>
      <c r="F3559" t="s">
        <v>1114</v>
      </c>
      <c r="G3559" t="s">
        <v>2751</v>
      </c>
      <c r="H3559">
        <v>2007</v>
      </c>
      <c r="I3559" t="s">
        <v>15464</v>
      </c>
      <c r="J3559" t="s">
        <v>48</v>
      </c>
      <c r="K3559" t="s">
        <v>13256</v>
      </c>
      <c r="L3559">
        <v>0</v>
      </c>
      <c r="M3559">
        <v>1</v>
      </c>
      <c r="N3559" t="s">
        <v>49</v>
      </c>
      <c r="O3559" t="s">
        <v>50</v>
      </c>
      <c r="P3559">
        <v>0</v>
      </c>
      <c r="Q3559" t="s">
        <v>51</v>
      </c>
      <c r="R3559" t="s">
        <v>51</v>
      </c>
      <c r="S3559" t="s">
        <v>14790</v>
      </c>
      <c r="T3559">
        <v>11.127046494221794</v>
      </c>
      <c r="U3559">
        <v>74.8</v>
      </c>
      <c r="V3559" t="s">
        <v>15172</v>
      </c>
      <c r="W3559" t="s">
        <v>15172</v>
      </c>
      <c r="X3559" t="s">
        <v>13243</v>
      </c>
      <c r="Y3559" s="102">
        <v>45993.385736689816</v>
      </c>
    </row>
    <row r="3560" spans="1:25" x14ac:dyDescent="0.25">
      <c r="A3560">
        <v>5395</v>
      </c>
      <c r="B3560" t="s">
        <v>10004</v>
      </c>
      <c r="C3560" t="s">
        <v>172</v>
      </c>
      <c r="D3560" t="s">
        <v>9519</v>
      </c>
      <c r="E3560" t="s">
        <v>45</v>
      </c>
      <c r="F3560" t="s">
        <v>1114</v>
      </c>
      <c r="G3560" t="s">
        <v>2751</v>
      </c>
      <c r="H3560">
        <v>2016</v>
      </c>
      <c r="I3560" t="s">
        <v>15450</v>
      </c>
      <c r="J3560" t="s">
        <v>51</v>
      </c>
      <c r="K3560" t="s">
        <v>15442</v>
      </c>
      <c r="L3560">
        <v>18</v>
      </c>
      <c r="M3560">
        <v>1</v>
      </c>
      <c r="N3560" t="s">
        <v>165</v>
      </c>
      <c r="O3560" t="s">
        <v>116</v>
      </c>
      <c r="P3560">
        <v>0</v>
      </c>
      <c r="Q3560" t="s">
        <v>51</v>
      </c>
      <c r="R3560" t="s">
        <v>51</v>
      </c>
      <c r="S3560" t="s">
        <v>14790</v>
      </c>
      <c r="T3560">
        <v>11.691842145291988</v>
      </c>
      <c r="U3560">
        <v>16.28</v>
      </c>
      <c r="V3560" t="s">
        <v>15172</v>
      </c>
      <c r="W3560" t="s">
        <v>15172</v>
      </c>
      <c r="X3560" t="s">
        <v>13243</v>
      </c>
      <c r="Y3560" s="102">
        <v>45993.385736689816</v>
      </c>
    </row>
    <row r="3561" spans="1:25" x14ac:dyDescent="0.25">
      <c r="A3561">
        <v>5396</v>
      </c>
      <c r="B3561" t="s">
        <v>10005</v>
      </c>
      <c r="C3561" t="s">
        <v>1974</v>
      </c>
      <c r="D3561" t="s">
        <v>9519</v>
      </c>
      <c r="E3561" t="s">
        <v>45</v>
      </c>
      <c r="F3561" t="s">
        <v>1114</v>
      </c>
      <c r="G3561" t="s">
        <v>10006</v>
      </c>
      <c r="H3561">
        <v>2015</v>
      </c>
      <c r="I3561" t="s">
        <v>15441</v>
      </c>
      <c r="J3561" t="s">
        <v>2211</v>
      </c>
      <c r="K3561" t="s">
        <v>13256</v>
      </c>
      <c r="L3561">
        <v>0</v>
      </c>
      <c r="M3561">
        <v>1</v>
      </c>
      <c r="N3561" t="s">
        <v>49</v>
      </c>
      <c r="O3561" t="s">
        <v>65</v>
      </c>
      <c r="P3561">
        <v>0</v>
      </c>
      <c r="Q3561" t="s">
        <v>51</v>
      </c>
      <c r="R3561" t="s">
        <v>51</v>
      </c>
      <c r="S3561" t="s">
        <v>14790</v>
      </c>
      <c r="T3561">
        <v>11.92032021641683</v>
      </c>
      <c r="U3561">
        <v>71.8</v>
      </c>
      <c r="V3561" t="s">
        <v>15172</v>
      </c>
      <c r="W3561" t="s">
        <v>15172</v>
      </c>
      <c r="X3561" t="s">
        <v>13243</v>
      </c>
      <c r="Y3561" s="102">
        <v>45993.385736689816</v>
      </c>
    </row>
    <row r="3562" spans="1:25" x14ac:dyDescent="0.25">
      <c r="A3562">
        <v>5397</v>
      </c>
      <c r="B3562" t="s">
        <v>10007</v>
      </c>
      <c r="C3562" t="s">
        <v>1974</v>
      </c>
      <c r="D3562" t="s">
        <v>9519</v>
      </c>
      <c r="E3562" t="s">
        <v>45</v>
      </c>
      <c r="F3562" t="s">
        <v>1114</v>
      </c>
      <c r="G3562" t="s">
        <v>10008</v>
      </c>
      <c r="H3562">
        <v>2015</v>
      </c>
      <c r="I3562" t="s">
        <v>15441</v>
      </c>
      <c r="J3562" t="s">
        <v>2211</v>
      </c>
      <c r="K3562" t="s">
        <v>13256</v>
      </c>
      <c r="L3562">
        <v>0</v>
      </c>
      <c r="M3562">
        <v>1</v>
      </c>
      <c r="N3562" t="s">
        <v>49</v>
      </c>
      <c r="O3562" t="s">
        <v>65</v>
      </c>
      <c r="P3562">
        <v>0</v>
      </c>
      <c r="Q3562" t="s">
        <v>51</v>
      </c>
      <c r="R3562" t="s">
        <v>51</v>
      </c>
      <c r="S3562" t="s">
        <v>14790</v>
      </c>
      <c r="T3562">
        <v>14.790123234527512</v>
      </c>
      <c r="U3562">
        <v>73</v>
      </c>
      <c r="V3562" t="s">
        <v>15172</v>
      </c>
      <c r="W3562" t="s">
        <v>15172</v>
      </c>
      <c r="X3562" t="s">
        <v>13243</v>
      </c>
      <c r="Y3562" s="102">
        <v>45993.385736689816</v>
      </c>
    </row>
    <row r="3563" spans="1:25" x14ac:dyDescent="0.25">
      <c r="A3563">
        <v>5398</v>
      </c>
      <c r="B3563" t="s">
        <v>10009</v>
      </c>
      <c r="C3563" t="s">
        <v>1974</v>
      </c>
      <c r="D3563" t="s">
        <v>9519</v>
      </c>
      <c r="E3563" t="s">
        <v>45</v>
      </c>
      <c r="F3563" t="s">
        <v>1114</v>
      </c>
      <c r="G3563" t="s">
        <v>10008</v>
      </c>
      <c r="H3563">
        <v>2015</v>
      </c>
      <c r="I3563" t="s">
        <v>15441</v>
      </c>
      <c r="J3563" t="s">
        <v>2211</v>
      </c>
      <c r="K3563" t="s">
        <v>13256</v>
      </c>
      <c r="L3563">
        <v>0</v>
      </c>
      <c r="M3563">
        <v>1</v>
      </c>
      <c r="N3563" t="s">
        <v>49</v>
      </c>
      <c r="O3563" t="s">
        <v>65</v>
      </c>
      <c r="P3563">
        <v>0</v>
      </c>
      <c r="Q3563" t="s">
        <v>51</v>
      </c>
      <c r="R3563" t="s">
        <v>51</v>
      </c>
      <c r="S3563" t="s">
        <v>14790</v>
      </c>
      <c r="T3563">
        <v>15.0794157144698</v>
      </c>
      <c r="U3563">
        <v>73</v>
      </c>
      <c r="V3563" t="s">
        <v>15172</v>
      </c>
      <c r="W3563" t="s">
        <v>15172</v>
      </c>
      <c r="X3563" t="s">
        <v>13243</v>
      </c>
      <c r="Y3563" s="102">
        <v>45993.385736689816</v>
      </c>
    </row>
    <row r="3564" spans="1:25" x14ac:dyDescent="0.25">
      <c r="A3564">
        <v>5399</v>
      </c>
      <c r="B3564" t="s">
        <v>10010</v>
      </c>
      <c r="C3564" t="s">
        <v>1974</v>
      </c>
      <c r="D3564" t="s">
        <v>9519</v>
      </c>
      <c r="E3564" t="s">
        <v>45</v>
      </c>
      <c r="F3564" t="s">
        <v>1114</v>
      </c>
      <c r="G3564" t="s">
        <v>10011</v>
      </c>
      <c r="H3564">
        <v>2014</v>
      </c>
      <c r="I3564" t="s">
        <v>15489</v>
      </c>
      <c r="J3564" t="s">
        <v>260</v>
      </c>
      <c r="K3564" t="s">
        <v>13256</v>
      </c>
      <c r="L3564">
        <v>0</v>
      </c>
      <c r="M3564">
        <v>1</v>
      </c>
      <c r="N3564" t="s">
        <v>49</v>
      </c>
      <c r="O3564" t="s">
        <v>479</v>
      </c>
      <c r="P3564">
        <v>0</v>
      </c>
      <c r="Q3564" t="s">
        <v>51</v>
      </c>
      <c r="R3564" t="s">
        <v>51</v>
      </c>
      <c r="S3564" t="s">
        <v>14790</v>
      </c>
      <c r="T3564">
        <v>17.324431119532221</v>
      </c>
      <c r="U3564">
        <v>55.2</v>
      </c>
      <c r="V3564" t="s">
        <v>15172</v>
      </c>
      <c r="W3564" t="s">
        <v>15172</v>
      </c>
      <c r="X3564" t="s">
        <v>13243</v>
      </c>
      <c r="Y3564" s="102">
        <v>45993.385736689816</v>
      </c>
    </row>
    <row r="3565" spans="1:25" x14ac:dyDescent="0.25">
      <c r="A3565">
        <v>5400</v>
      </c>
      <c r="B3565" t="s">
        <v>10012</v>
      </c>
      <c r="C3565" t="s">
        <v>1974</v>
      </c>
      <c r="D3565" t="s">
        <v>9519</v>
      </c>
      <c r="E3565" t="s">
        <v>45</v>
      </c>
      <c r="F3565" t="s">
        <v>1114</v>
      </c>
      <c r="G3565" t="s">
        <v>10013</v>
      </c>
      <c r="H3565">
        <v>2014</v>
      </c>
      <c r="I3565" t="s">
        <v>15450</v>
      </c>
      <c r="J3565" t="s">
        <v>260</v>
      </c>
      <c r="K3565" t="s">
        <v>13256</v>
      </c>
      <c r="L3565">
        <v>0</v>
      </c>
      <c r="M3565">
        <v>1</v>
      </c>
      <c r="N3565" t="s">
        <v>49</v>
      </c>
      <c r="O3565" t="s">
        <v>479</v>
      </c>
      <c r="P3565">
        <v>0</v>
      </c>
      <c r="Q3565" t="s">
        <v>51</v>
      </c>
      <c r="R3565" t="s">
        <v>51</v>
      </c>
      <c r="S3565" t="s">
        <v>14790</v>
      </c>
      <c r="T3565">
        <v>19.568595875689841</v>
      </c>
      <c r="U3565">
        <v>55.2</v>
      </c>
      <c r="V3565" t="s">
        <v>15172</v>
      </c>
      <c r="W3565" t="s">
        <v>15172</v>
      </c>
      <c r="X3565" t="s">
        <v>13243</v>
      </c>
      <c r="Y3565" s="102">
        <v>45993.385736689816</v>
      </c>
    </row>
    <row r="3566" spans="1:25" x14ac:dyDescent="0.25">
      <c r="A3566">
        <v>5401</v>
      </c>
      <c r="B3566" t="s">
        <v>10014</v>
      </c>
      <c r="C3566" t="s">
        <v>1974</v>
      </c>
      <c r="D3566" t="s">
        <v>9519</v>
      </c>
      <c r="E3566" t="s">
        <v>45</v>
      </c>
      <c r="F3566" t="s">
        <v>1114</v>
      </c>
      <c r="G3566" t="s">
        <v>10013</v>
      </c>
      <c r="H3566">
        <v>2014</v>
      </c>
      <c r="I3566" t="s">
        <v>15450</v>
      </c>
      <c r="J3566" t="s">
        <v>260</v>
      </c>
      <c r="K3566" t="s">
        <v>13256</v>
      </c>
      <c r="L3566">
        <v>0</v>
      </c>
      <c r="M3566">
        <v>1</v>
      </c>
      <c r="N3566" t="s">
        <v>49</v>
      </c>
      <c r="O3566" t="s">
        <v>479</v>
      </c>
      <c r="P3566">
        <v>0</v>
      </c>
      <c r="Q3566" t="s">
        <v>51</v>
      </c>
      <c r="R3566" t="s">
        <v>51</v>
      </c>
      <c r="S3566" t="s">
        <v>14790</v>
      </c>
      <c r="T3566">
        <v>19.757236900676311</v>
      </c>
      <c r="U3566">
        <v>55.2</v>
      </c>
      <c r="V3566" t="s">
        <v>15172</v>
      </c>
      <c r="W3566" t="s">
        <v>15172</v>
      </c>
      <c r="X3566" t="s">
        <v>13243</v>
      </c>
      <c r="Y3566" s="102">
        <v>45993.385736689816</v>
      </c>
    </row>
    <row r="3567" spans="1:25" x14ac:dyDescent="0.25">
      <c r="A3567">
        <v>5405</v>
      </c>
      <c r="B3567" t="s">
        <v>10015</v>
      </c>
      <c r="C3567" t="s">
        <v>10016</v>
      </c>
      <c r="D3567" t="s">
        <v>9519</v>
      </c>
      <c r="E3567" t="s">
        <v>45</v>
      </c>
      <c r="F3567" t="s">
        <v>5672</v>
      </c>
      <c r="G3567" t="s">
        <v>10017</v>
      </c>
      <c r="H3567">
        <v>1997</v>
      </c>
      <c r="I3567" t="s">
        <v>15440</v>
      </c>
      <c r="J3567" t="s">
        <v>48</v>
      </c>
      <c r="K3567" t="s">
        <v>13256</v>
      </c>
      <c r="L3567">
        <v>0</v>
      </c>
      <c r="M3567">
        <v>1</v>
      </c>
      <c r="N3567" t="s">
        <v>59</v>
      </c>
      <c r="O3567" t="s">
        <v>50</v>
      </c>
      <c r="P3567">
        <v>0</v>
      </c>
      <c r="Q3567" t="s">
        <v>51</v>
      </c>
      <c r="R3567" t="s">
        <v>51</v>
      </c>
      <c r="S3567" t="s">
        <v>14790</v>
      </c>
      <c r="T3567">
        <v>33.485229801753974</v>
      </c>
      <c r="U3567">
        <v>73</v>
      </c>
      <c r="V3567" t="s">
        <v>15172</v>
      </c>
      <c r="W3567" t="s">
        <v>15172</v>
      </c>
      <c r="X3567" t="s">
        <v>13243</v>
      </c>
      <c r="Y3567" s="102">
        <v>45993.385736689816</v>
      </c>
    </row>
    <row r="3568" spans="1:25" x14ac:dyDescent="0.25">
      <c r="A3568">
        <v>5406</v>
      </c>
      <c r="B3568" t="s">
        <v>10018</v>
      </c>
      <c r="C3568" t="s">
        <v>10019</v>
      </c>
      <c r="D3568" t="s">
        <v>9519</v>
      </c>
      <c r="E3568" t="s">
        <v>45</v>
      </c>
      <c r="F3568" t="s">
        <v>5672</v>
      </c>
      <c r="G3568" t="s">
        <v>10020</v>
      </c>
      <c r="H3568">
        <v>1937</v>
      </c>
      <c r="I3568" t="s">
        <v>15489</v>
      </c>
      <c r="J3568" t="s">
        <v>928</v>
      </c>
      <c r="K3568" t="s">
        <v>13254</v>
      </c>
      <c r="L3568">
        <v>4</v>
      </c>
      <c r="M3568">
        <v>1</v>
      </c>
      <c r="N3568" t="s">
        <v>928</v>
      </c>
      <c r="O3568" t="s">
        <v>50</v>
      </c>
      <c r="P3568">
        <v>0</v>
      </c>
      <c r="Q3568" t="s">
        <v>51</v>
      </c>
      <c r="R3568" t="s">
        <v>51</v>
      </c>
      <c r="S3568" t="s">
        <v>14790</v>
      </c>
      <c r="T3568">
        <v>48.910733156911057</v>
      </c>
      <c r="U3568">
        <v>26</v>
      </c>
      <c r="V3568" t="s">
        <v>15172</v>
      </c>
      <c r="W3568" t="s">
        <v>15172</v>
      </c>
      <c r="X3568" t="s">
        <v>13243</v>
      </c>
      <c r="Y3568" s="102">
        <v>45993.385736689816</v>
      </c>
    </row>
    <row r="3569" spans="1:25" x14ac:dyDescent="0.25">
      <c r="A3569">
        <v>5407</v>
      </c>
      <c r="B3569" t="s">
        <v>10021</v>
      </c>
      <c r="C3569" t="s">
        <v>10022</v>
      </c>
      <c r="D3569" t="s">
        <v>9519</v>
      </c>
      <c r="E3569" t="s">
        <v>45</v>
      </c>
      <c r="F3569" t="s">
        <v>5672</v>
      </c>
      <c r="G3569" t="s">
        <v>10023</v>
      </c>
      <c r="H3569">
        <v>2012</v>
      </c>
      <c r="I3569" t="s">
        <v>15441</v>
      </c>
      <c r="J3569" t="s">
        <v>48</v>
      </c>
      <c r="K3569" t="s">
        <v>13256</v>
      </c>
      <c r="M3569">
        <v>1</v>
      </c>
      <c r="N3569" t="s">
        <v>49</v>
      </c>
      <c r="O3569" t="s">
        <v>50</v>
      </c>
      <c r="P3569">
        <v>0</v>
      </c>
      <c r="Q3569" t="s">
        <v>51</v>
      </c>
      <c r="R3569" t="s">
        <v>51</v>
      </c>
      <c r="S3569" t="s">
        <v>14790</v>
      </c>
      <c r="T3569">
        <v>66.118854714007654</v>
      </c>
      <c r="U3569">
        <v>117</v>
      </c>
      <c r="V3569" t="s">
        <v>15172</v>
      </c>
      <c r="W3569" t="s">
        <v>15172</v>
      </c>
      <c r="X3569" t="s">
        <v>13243</v>
      </c>
      <c r="Y3569" s="102">
        <v>45993.385736689816</v>
      </c>
    </row>
    <row r="3570" spans="1:25" x14ac:dyDescent="0.25">
      <c r="A3570">
        <v>5409</v>
      </c>
      <c r="B3570" t="s">
        <v>10024</v>
      </c>
      <c r="C3570" t="s">
        <v>10025</v>
      </c>
      <c r="D3570" t="s">
        <v>10026</v>
      </c>
      <c r="E3570" t="s">
        <v>45</v>
      </c>
      <c r="F3570" t="s">
        <v>5672</v>
      </c>
      <c r="G3570" t="s">
        <v>10027</v>
      </c>
      <c r="H3570">
        <v>2012</v>
      </c>
      <c r="I3570" t="s">
        <v>15441</v>
      </c>
      <c r="J3570" t="s">
        <v>48</v>
      </c>
      <c r="K3570" t="s">
        <v>13256</v>
      </c>
      <c r="L3570">
        <v>0</v>
      </c>
      <c r="M3570">
        <v>1</v>
      </c>
      <c r="N3570" t="s">
        <v>49</v>
      </c>
      <c r="O3570" t="s">
        <v>50</v>
      </c>
      <c r="P3570">
        <v>0</v>
      </c>
      <c r="Q3570" t="s">
        <v>51</v>
      </c>
      <c r="R3570" t="s">
        <v>51</v>
      </c>
      <c r="S3570" t="s">
        <v>14790</v>
      </c>
      <c r="T3570">
        <v>67.98665217965241</v>
      </c>
      <c r="U3570">
        <v>128.13999999999999</v>
      </c>
      <c r="V3570" t="s">
        <v>15172</v>
      </c>
      <c r="W3570" t="s">
        <v>15172</v>
      </c>
      <c r="X3570" t="s">
        <v>13243</v>
      </c>
      <c r="Y3570" s="102">
        <v>45993.385736689816</v>
      </c>
    </row>
    <row r="3571" spans="1:25" x14ac:dyDescent="0.25">
      <c r="A3571">
        <v>5411</v>
      </c>
      <c r="B3571" t="s">
        <v>10029</v>
      </c>
      <c r="C3571" t="s">
        <v>10030</v>
      </c>
      <c r="D3571" t="s">
        <v>9519</v>
      </c>
      <c r="E3571" t="s">
        <v>45</v>
      </c>
      <c r="F3571" t="s">
        <v>5672</v>
      </c>
      <c r="G3571" t="s">
        <v>10028</v>
      </c>
      <c r="H3571">
        <v>2012</v>
      </c>
      <c r="I3571" t="s">
        <v>15441</v>
      </c>
      <c r="J3571" t="s">
        <v>48</v>
      </c>
      <c r="K3571" t="s">
        <v>13256</v>
      </c>
      <c r="L3571">
        <v>0</v>
      </c>
      <c r="M3571">
        <v>1</v>
      </c>
      <c r="N3571" t="s">
        <v>49</v>
      </c>
      <c r="O3571" t="s">
        <v>50</v>
      </c>
      <c r="P3571">
        <v>0</v>
      </c>
      <c r="Q3571" t="s">
        <v>51</v>
      </c>
      <c r="R3571" t="s">
        <v>51</v>
      </c>
      <c r="S3571" t="s">
        <v>14790</v>
      </c>
      <c r="T3571">
        <v>68.16922025351505</v>
      </c>
      <c r="U3571">
        <v>149.80000000000001</v>
      </c>
      <c r="V3571" t="s">
        <v>15172</v>
      </c>
      <c r="W3571" t="s">
        <v>15172</v>
      </c>
      <c r="X3571" t="s">
        <v>13243</v>
      </c>
      <c r="Y3571" s="102">
        <v>45993.385736689816</v>
      </c>
    </row>
    <row r="3572" spans="1:25" x14ac:dyDescent="0.25">
      <c r="A3572">
        <v>5415</v>
      </c>
      <c r="B3572" t="s">
        <v>10031</v>
      </c>
      <c r="C3572" t="s">
        <v>10032</v>
      </c>
      <c r="D3572" t="s">
        <v>9519</v>
      </c>
      <c r="E3572" t="s">
        <v>45</v>
      </c>
      <c r="F3572" t="s">
        <v>5672</v>
      </c>
      <c r="G3572" t="s">
        <v>10033</v>
      </c>
      <c r="H3572">
        <v>2014</v>
      </c>
      <c r="I3572" t="s">
        <v>15489</v>
      </c>
      <c r="J3572" t="s">
        <v>48</v>
      </c>
      <c r="K3572" t="s">
        <v>13256</v>
      </c>
      <c r="L3572">
        <v>0</v>
      </c>
      <c r="M3572">
        <v>2</v>
      </c>
      <c r="N3572" t="s">
        <v>49</v>
      </c>
      <c r="O3572" t="s">
        <v>50</v>
      </c>
      <c r="P3572">
        <v>0</v>
      </c>
      <c r="Q3572" t="s">
        <v>51</v>
      </c>
      <c r="R3572" t="s">
        <v>51</v>
      </c>
      <c r="S3572" t="s">
        <v>14790</v>
      </c>
      <c r="T3572">
        <v>76.244096542703119</v>
      </c>
      <c r="U3572">
        <v>129</v>
      </c>
      <c r="V3572" t="s">
        <v>15172</v>
      </c>
      <c r="W3572" t="s">
        <v>15172</v>
      </c>
      <c r="X3572" t="s">
        <v>13243</v>
      </c>
      <c r="Y3572" s="102">
        <v>45993.385736689816</v>
      </c>
    </row>
    <row r="3573" spans="1:25" x14ac:dyDescent="0.25">
      <c r="A3573">
        <v>5417</v>
      </c>
      <c r="B3573" t="s">
        <v>16169</v>
      </c>
      <c r="C3573" t="s">
        <v>16170</v>
      </c>
      <c r="D3573" t="s">
        <v>9519</v>
      </c>
      <c r="E3573" t="s">
        <v>1292</v>
      </c>
      <c r="F3573" t="s">
        <v>8383</v>
      </c>
      <c r="G3573" t="s">
        <v>16171</v>
      </c>
      <c r="H3573">
        <v>2025</v>
      </c>
      <c r="I3573" t="s">
        <v>15441</v>
      </c>
      <c r="J3573" t="s">
        <v>51</v>
      </c>
      <c r="K3573" t="s">
        <v>15442</v>
      </c>
      <c r="L3573">
        <v>24</v>
      </c>
      <c r="M3573">
        <v>1</v>
      </c>
      <c r="N3573" t="s">
        <v>165</v>
      </c>
      <c r="O3573" t="s">
        <v>116</v>
      </c>
      <c r="P3573">
        <v>0</v>
      </c>
      <c r="Q3573" t="s">
        <v>51</v>
      </c>
      <c r="R3573" t="s">
        <v>51</v>
      </c>
      <c r="S3573" t="s">
        <v>14790</v>
      </c>
      <c r="T3573">
        <v>77.350744620512344</v>
      </c>
      <c r="U3573">
        <v>10</v>
      </c>
      <c r="V3573" t="s">
        <v>15172</v>
      </c>
      <c r="W3573" t="s">
        <v>15172</v>
      </c>
      <c r="X3573" t="s">
        <v>13243</v>
      </c>
      <c r="Y3573" s="102">
        <v>45993.385736689816</v>
      </c>
    </row>
    <row r="3574" spans="1:25" x14ac:dyDescent="0.25">
      <c r="A3574">
        <v>5422</v>
      </c>
      <c r="B3574" t="s">
        <v>16172</v>
      </c>
      <c r="C3574" t="s">
        <v>10034</v>
      </c>
      <c r="D3574" t="s">
        <v>9519</v>
      </c>
      <c r="E3574" t="s">
        <v>1292</v>
      </c>
      <c r="F3574" t="s">
        <v>8383</v>
      </c>
      <c r="G3574" t="s">
        <v>10035</v>
      </c>
      <c r="H3574">
        <v>2025</v>
      </c>
      <c r="I3574" t="s">
        <v>15441</v>
      </c>
      <c r="J3574" t="s">
        <v>48</v>
      </c>
      <c r="K3574" t="s">
        <v>13256</v>
      </c>
      <c r="L3574">
        <v>0</v>
      </c>
      <c r="M3574">
        <v>1</v>
      </c>
      <c r="N3574" t="s">
        <v>49</v>
      </c>
      <c r="O3574" t="s">
        <v>50</v>
      </c>
      <c r="P3574">
        <v>0</v>
      </c>
      <c r="Q3574" t="s">
        <v>51</v>
      </c>
      <c r="R3574" t="s">
        <v>51</v>
      </c>
      <c r="S3574" t="s">
        <v>14790</v>
      </c>
      <c r="T3574">
        <v>82.239817496573039</v>
      </c>
      <c r="U3574">
        <v>96</v>
      </c>
      <c r="V3574" t="s">
        <v>15172</v>
      </c>
      <c r="W3574" t="s">
        <v>15172</v>
      </c>
      <c r="X3574" t="s">
        <v>13243</v>
      </c>
      <c r="Y3574" s="102">
        <v>45993.385736689816</v>
      </c>
    </row>
    <row r="3575" spans="1:25" x14ac:dyDescent="0.25">
      <c r="A3575">
        <v>5423</v>
      </c>
      <c r="B3575" t="s">
        <v>15219</v>
      </c>
      <c r="C3575" t="s">
        <v>10036</v>
      </c>
      <c r="D3575" t="s">
        <v>9519</v>
      </c>
      <c r="E3575" t="s">
        <v>1292</v>
      </c>
      <c r="F3575" t="s">
        <v>8383</v>
      </c>
      <c r="G3575" t="s">
        <v>15701</v>
      </c>
      <c r="H3575">
        <v>2019</v>
      </c>
      <c r="J3575" t="s">
        <v>51</v>
      </c>
      <c r="K3575" t="s">
        <v>15442</v>
      </c>
      <c r="L3575">
        <v>119</v>
      </c>
      <c r="M3575">
        <v>0</v>
      </c>
      <c r="N3575" t="s">
        <v>59</v>
      </c>
      <c r="O3575" t="s">
        <v>116</v>
      </c>
      <c r="P3575">
        <v>0</v>
      </c>
      <c r="Q3575" t="s">
        <v>51</v>
      </c>
      <c r="R3575" t="s">
        <v>51</v>
      </c>
      <c r="S3575" t="s">
        <v>15215</v>
      </c>
      <c r="T3575">
        <v>84.848539926506064</v>
      </c>
      <c r="U3575">
        <v>18</v>
      </c>
      <c r="V3575" t="s">
        <v>15172</v>
      </c>
      <c r="W3575" t="s">
        <v>15172</v>
      </c>
      <c r="X3575" t="s">
        <v>13243</v>
      </c>
      <c r="Y3575" s="102">
        <v>45993.385736689816</v>
      </c>
    </row>
    <row r="3576" spans="1:25" x14ac:dyDescent="0.25">
      <c r="A3576">
        <v>5424</v>
      </c>
      <c r="B3576" t="s">
        <v>10037</v>
      </c>
      <c r="C3576" t="s">
        <v>10038</v>
      </c>
      <c r="D3576" t="s">
        <v>9519</v>
      </c>
      <c r="E3576" t="s">
        <v>1292</v>
      </c>
      <c r="F3576" t="s">
        <v>8383</v>
      </c>
      <c r="G3576" t="s">
        <v>10039</v>
      </c>
      <c r="H3576">
        <v>1966</v>
      </c>
      <c r="I3576" t="s">
        <v>15441</v>
      </c>
      <c r="J3576" t="s">
        <v>48</v>
      </c>
      <c r="K3576" t="s">
        <v>13251</v>
      </c>
      <c r="L3576">
        <v>0</v>
      </c>
      <c r="M3576">
        <v>3</v>
      </c>
      <c r="N3576" t="s">
        <v>64</v>
      </c>
      <c r="O3576" t="s">
        <v>65</v>
      </c>
      <c r="P3576">
        <v>0</v>
      </c>
      <c r="Q3576" t="s">
        <v>51</v>
      </c>
      <c r="R3576" t="s">
        <v>51</v>
      </c>
      <c r="S3576" t="s">
        <v>14790</v>
      </c>
      <c r="T3576">
        <v>88.075525807027589</v>
      </c>
      <c r="U3576">
        <v>65</v>
      </c>
      <c r="V3576" t="s">
        <v>15172</v>
      </c>
      <c r="W3576" t="s">
        <v>15172</v>
      </c>
      <c r="X3576" t="s">
        <v>13243</v>
      </c>
      <c r="Y3576" s="102">
        <v>45993.385736689816</v>
      </c>
    </row>
    <row r="3577" spans="1:25" x14ac:dyDescent="0.25">
      <c r="A3577">
        <v>5425</v>
      </c>
      <c r="B3577" t="s">
        <v>10040</v>
      </c>
      <c r="C3577" t="s">
        <v>172</v>
      </c>
      <c r="D3577" t="s">
        <v>9519</v>
      </c>
      <c r="E3577" t="s">
        <v>1292</v>
      </c>
      <c r="F3577" t="s">
        <v>8383</v>
      </c>
      <c r="G3577" t="s">
        <v>10041</v>
      </c>
      <c r="H3577">
        <v>1968</v>
      </c>
      <c r="I3577" t="s">
        <v>15440</v>
      </c>
      <c r="J3577" t="s">
        <v>51</v>
      </c>
      <c r="K3577" t="s">
        <v>15442</v>
      </c>
      <c r="L3577">
        <v>0</v>
      </c>
      <c r="M3577">
        <v>1</v>
      </c>
      <c r="N3577" t="s">
        <v>59</v>
      </c>
      <c r="O3577" t="s">
        <v>116</v>
      </c>
      <c r="P3577">
        <v>0</v>
      </c>
      <c r="Q3577" t="s">
        <v>51</v>
      </c>
      <c r="R3577" t="s">
        <v>51</v>
      </c>
      <c r="S3577" t="s">
        <v>14790</v>
      </c>
      <c r="T3577">
        <v>93.50944885806021</v>
      </c>
      <c r="U3577">
        <v>12</v>
      </c>
      <c r="V3577" t="s">
        <v>15172</v>
      </c>
      <c r="W3577" t="s">
        <v>15172</v>
      </c>
      <c r="X3577" t="s">
        <v>13243</v>
      </c>
      <c r="Y3577" s="102">
        <v>45993.385736689816</v>
      </c>
    </row>
    <row r="3578" spans="1:25" x14ac:dyDescent="0.25">
      <c r="A3578">
        <v>5426</v>
      </c>
      <c r="B3578" t="s">
        <v>10042</v>
      </c>
      <c r="C3578" t="s">
        <v>172</v>
      </c>
      <c r="D3578" t="s">
        <v>9519</v>
      </c>
      <c r="E3578" t="s">
        <v>1292</v>
      </c>
      <c r="F3578" t="s">
        <v>8383</v>
      </c>
      <c r="G3578" t="s">
        <v>10043</v>
      </c>
      <c r="H3578">
        <v>1968</v>
      </c>
      <c r="I3578" t="s">
        <v>15440</v>
      </c>
      <c r="J3578" t="s">
        <v>51</v>
      </c>
      <c r="K3578" t="s">
        <v>15442</v>
      </c>
      <c r="L3578">
        <v>0</v>
      </c>
      <c r="M3578">
        <v>1</v>
      </c>
      <c r="N3578" t="s">
        <v>59</v>
      </c>
      <c r="O3578" t="s">
        <v>116</v>
      </c>
      <c r="P3578">
        <v>0</v>
      </c>
      <c r="Q3578" t="s">
        <v>51</v>
      </c>
      <c r="R3578" t="s">
        <v>51</v>
      </c>
      <c r="S3578" t="s">
        <v>14790</v>
      </c>
      <c r="T3578">
        <v>95.562104626173976</v>
      </c>
      <c r="U3578">
        <v>12</v>
      </c>
      <c r="V3578" t="s">
        <v>15172</v>
      </c>
      <c r="W3578" t="s">
        <v>15172</v>
      </c>
      <c r="X3578" t="s">
        <v>13243</v>
      </c>
      <c r="Y3578" s="102">
        <v>45993.385736689816</v>
      </c>
    </row>
    <row r="3579" spans="1:25" x14ac:dyDescent="0.25">
      <c r="A3579">
        <v>5427</v>
      </c>
      <c r="B3579" t="s">
        <v>10044</v>
      </c>
      <c r="C3579" t="s">
        <v>167</v>
      </c>
      <c r="D3579" t="s">
        <v>9519</v>
      </c>
      <c r="E3579" t="s">
        <v>1292</v>
      </c>
      <c r="F3579" t="s">
        <v>8383</v>
      </c>
      <c r="G3579" t="s">
        <v>10043</v>
      </c>
      <c r="H3579">
        <v>1953</v>
      </c>
      <c r="I3579" t="s">
        <v>15440</v>
      </c>
      <c r="J3579" t="s">
        <v>51</v>
      </c>
      <c r="K3579" t="s">
        <v>15442</v>
      </c>
      <c r="L3579">
        <v>0</v>
      </c>
      <c r="M3579">
        <v>1</v>
      </c>
      <c r="N3579" t="s">
        <v>59</v>
      </c>
      <c r="O3579" t="s">
        <v>116</v>
      </c>
      <c r="P3579">
        <v>0</v>
      </c>
      <c r="Q3579" t="s">
        <v>51</v>
      </c>
      <c r="R3579" t="s">
        <v>51</v>
      </c>
      <c r="S3579" t="s">
        <v>14790</v>
      </c>
      <c r="T3579">
        <v>95.609830517569577</v>
      </c>
      <c r="U3579">
        <v>12</v>
      </c>
      <c r="V3579" t="s">
        <v>15172</v>
      </c>
      <c r="W3579" t="s">
        <v>15172</v>
      </c>
      <c r="X3579" t="s">
        <v>13243</v>
      </c>
      <c r="Y3579" s="102">
        <v>45993.385736689816</v>
      </c>
    </row>
    <row r="3580" spans="1:25" x14ac:dyDescent="0.25">
      <c r="A3580">
        <v>5428</v>
      </c>
      <c r="B3580" t="s">
        <v>10045</v>
      </c>
      <c r="C3580" t="s">
        <v>172</v>
      </c>
      <c r="D3580" t="s">
        <v>9519</v>
      </c>
      <c r="E3580" t="s">
        <v>1292</v>
      </c>
      <c r="F3580" t="s">
        <v>8383</v>
      </c>
      <c r="G3580" t="s">
        <v>10043</v>
      </c>
      <c r="H3580">
        <v>1953</v>
      </c>
      <c r="I3580" t="s">
        <v>15440</v>
      </c>
      <c r="J3580" t="s">
        <v>51</v>
      </c>
      <c r="K3580" t="s">
        <v>15442</v>
      </c>
      <c r="L3580">
        <v>0</v>
      </c>
      <c r="M3580">
        <v>1</v>
      </c>
      <c r="N3580" t="s">
        <v>59</v>
      </c>
      <c r="O3580" t="s">
        <v>116</v>
      </c>
      <c r="P3580">
        <v>0</v>
      </c>
      <c r="Q3580" t="s">
        <v>51</v>
      </c>
      <c r="R3580" t="s">
        <v>51</v>
      </c>
      <c r="S3580" t="s">
        <v>14790</v>
      </c>
      <c r="T3580">
        <v>95.943989231100787</v>
      </c>
      <c r="U3580">
        <v>8.6999999999999993</v>
      </c>
      <c r="V3580" t="s">
        <v>15172</v>
      </c>
      <c r="W3580" t="s">
        <v>15172</v>
      </c>
      <c r="X3580" t="s">
        <v>13243</v>
      </c>
      <c r="Y3580" s="102">
        <v>45993.385736689816</v>
      </c>
    </row>
    <row r="3581" spans="1:25" x14ac:dyDescent="0.25">
      <c r="A3581">
        <v>5429</v>
      </c>
      <c r="B3581" t="s">
        <v>10046</v>
      </c>
      <c r="C3581" t="s">
        <v>167</v>
      </c>
      <c r="D3581" t="s">
        <v>9519</v>
      </c>
      <c r="E3581" t="s">
        <v>1292</v>
      </c>
      <c r="F3581" t="s">
        <v>8383</v>
      </c>
      <c r="G3581" t="s">
        <v>10047</v>
      </c>
      <c r="H3581">
        <v>1968</v>
      </c>
      <c r="I3581" t="s">
        <v>15440</v>
      </c>
      <c r="J3581" t="s">
        <v>51</v>
      </c>
      <c r="K3581" t="s">
        <v>15442</v>
      </c>
      <c r="L3581">
        <v>0</v>
      </c>
      <c r="M3581">
        <v>1</v>
      </c>
      <c r="N3581" t="s">
        <v>59</v>
      </c>
      <c r="O3581" t="s">
        <v>116</v>
      </c>
      <c r="P3581">
        <v>0</v>
      </c>
      <c r="Q3581" t="s">
        <v>51</v>
      </c>
      <c r="R3581" t="s">
        <v>51</v>
      </c>
      <c r="S3581" t="s">
        <v>14790</v>
      </c>
      <c r="T3581">
        <v>97.232511425284486</v>
      </c>
      <c r="U3581">
        <v>12</v>
      </c>
      <c r="V3581" t="s">
        <v>15172</v>
      </c>
      <c r="W3581" t="s">
        <v>15172</v>
      </c>
      <c r="X3581" t="s">
        <v>13243</v>
      </c>
      <c r="Y3581" s="102">
        <v>45993.385736689816</v>
      </c>
    </row>
    <row r="3582" spans="1:25" x14ac:dyDescent="0.25">
      <c r="A3582">
        <v>5430</v>
      </c>
      <c r="B3582" t="s">
        <v>10048</v>
      </c>
      <c r="C3582" t="s">
        <v>172</v>
      </c>
      <c r="D3582" t="s">
        <v>9519</v>
      </c>
      <c r="E3582" t="s">
        <v>1292</v>
      </c>
      <c r="F3582" t="s">
        <v>8383</v>
      </c>
      <c r="G3582" t="s">
        <v>10049</v>
      </c>
      <c r="H3582">
        <v>2006</v>
      </c>
      <c r="I3582" t="s">
        <v>15440</v>
      </c>
      <c r="J3582" t="s">
        <v>51</v>
      </c>
      <c r="K3582" t="s">
        <v>15442</v>
      </c>
      <c r="L3582">
        <v>0</v>
      </c>
      <c r="M3582">
        <v>1</v>
      </c>
      <c r="N3582" t="s">
        <v>59</v>
      </c>
      <c r="O3582" t="s">
        <v>116</v>
      </c>
      <c r="P3582">
        <v>0</v>
      </c>
      <c r="Q3582" t="s">
        <v>51</v>
      </c>
      <c r="R3582" t="s">
        <v>51</v>
      </c>
      <c r="S3582" t="s">
        <v>14790</v>
      </c>
      <c r="T3582">
        <v>97.280480453404977</v>
      </c>
      <c r="U3582">
        <v>12</v>
      </c>
      <c r="V3582" t="s">
        <v>15172</v>
      </c>
      <c r="W3582" t="s">
        <v>15172</v>
      </c>
      <c r="X3582" t="s">
        <v>13243</v>
      </c>
      <c r="Y3582" s="102">
        <v>45993.385736689816</v>
      </c>
    </row>
    <row r="3583" spans="1:25" x14ac:dyDescent="0.25">
      <c r="A3583">
        <v>5431</v>
      </c>
      <c r="B3583" t="s">
        <v>10050</v>
      </c>
      <c r="C3583" t="s">
        <v>172</v>
      </c>
      <c r="D3583" t="s">
        <v>10051</v>
      </c>
      <c r="E3583" t="s">
        <v>1292</v>
      </c>
      <c r="F3583" t="s">
        <v>8383</v>
      </c>
      <c r="G3583" t="s">
        <v>10052</v>
      </c>
      <c r="H3583">
        <v>1953</v>
      </c>
      <c r="I3583" t="s">
        <v>15440</v>
      </c>
      <c r="J3583" t="s">
        <v>51</v>
      </c>
      <c r="K3583" t="s">
        <v>15442</v>
      </c>
      <c r="L3583">
        <v>0</v>
      </c>
      <c r="M3583">
        <v>1</v>
      </c>
      <c r="N3583" t="s">
        <v>59</v>
      </c>
      <c r="O3583" t="s">
        <v>116</v>
      </c>
      <c r="P3583">
        <v>0</v>
      </c>
      <c r="Q3583" t="s">
        <v>51</v>
      </c>
      <c r="R3583" t="s">
        <v>51</v>
      </c>
      <c r="S3583" t="s">
        <v>14790</v>
      </c>
      <c r="T3583">
        <v>99.953438799498784</v>
      </c>
      <c r="U3583">
        <v>10.5</v>
      </c>
      <c r="V3583" t="s">
        <v>15172</v>
      </c>
      <c r="W3583" t="s">
        <v>15172</v>
      </c>
      <c r="X3583" t="s">
        <v>13243</v>
      </c>
      <c r="Y3583" s="102">
        <v>45993.385736689816</v>
      </c>
    </row>
    <row r="3584" spans="1:25" x14ac:dyDescent="0.25">
      <c r="A3584">
        <v>5432</v>
      </c>
      <c r="B3584" t="s">
        <v>10053</v>
      </c>
      <c r="C3584" t="s">
        <v>10054</v>
      </c>
      <c r="D3584" t="s">
        <v>10055</v>
      </c>
      <c r="E3584" t="s">
        <v>1292</v>
      </c>
      <c r="F3584" t="s">
        <v>8383</v>
      </c>
      <c r="G3584" t="s">
        <v>10056</v>
      </c>
      <c r="H3584">
        <v>1939</v>
      </c>
      <c r="I3584" t="s">
        <v>15489</v>
      </c>
      <c r="J3584" t="s">
        <v>48</v>
      </c>
      <c r="K3584" t="s">
        <v>13254</v>
      </c>
      <c r="L3584">
        <v>0.5</v>
      </c>
      <c r="M3584">
        <v>3</v>
      </c>
      <c r="N3584" t="s">
        <v>73</v>
      </c>
      <c r="O3584" t="s">
        <v>50</v>
      </c>
      <c r="P3584">
        <v>1</v>
      </c>
      <c r="Q3584" t="s">
        <v>165</v>
      </c>
      <c r="R3584" t="s">
        <v>479</v>
      </c>
      <c r="S3584" t="s">
        <v>14790</v>
      </c>
      <c r="T3584">
        <v>100.33630518031231</v>
      </c>
      <c r="U3584">
        <v>203.9</v>
      </c>
      <c r="V3584" t="s">
        <v>15172</v>
      </c>
      <c r="W3584" t="s">
        <v>15172</v>
      </c>
      <c r="X3584" t="s">
        <v>13243</v>
      </c>
      <c r="Y3584" s="102">
        <v>45993.385736689816</v>
      </c>
    </row>
    <row r="3585" spans="1:25" x14ac:dyDescent="0.25">
      <c r="A3585">
        <v>5433</v>
      </c>
      <c r="B3585" t="s">
        <v>10057</v>
      </c>
      <c r="C3585" t="s">
        <v>167</v>
      </c>
      <c r="D3585" t="s">
        <v>9519</v>
      </c>
      <c r="E3585" t="s">
        <v>1292</v>
      </c>
      <c r="F3585" t="s">
        <v>8383</v>
      </c>
      <c r="G3585" t="s">
        <v>10058</v>
      </c>
      <c r="H3585">
        <v>1968</v>
      </c>
      <c r="I3585" t="s">
        <v>15440</v>
      </c>
      <c r="J3585" t="s">
        <v>51</v>
      </c>
      <c r="K3585" t="s">
        <v>15442</v>
      </c>
      <c r="L3585">
        <v>0</v>
      </c>
      <c r="M3585">
        <v>1</v>
      </c>
      <c r="N3585" t="s">
        <v>59</v>
      </c>
      <c r="O3585" t="s">
        <v>116</v>
      </c>
      <c r="P3585">
        <v>0</v>
      </c>
      <c r="Q3585" t="s">
        <v>51</v>
      </c>
      <c r="R3585" t="s">
        <v>51</v>
      </c>
      <c r="S3585" t="s">
        <v>14790</v>
      </c>
      <c r="T3585">
        <v>101.95868064488718</v>
      </c>
      <c r="U3585">
        <v>11</v>
      </c>
      <c r="V3585" t="s">
        <v>15172</v>
      </c>
      <c r="W3585" t="s">
        <v>15172</v>
      </c>
      <c r="X3585" t="s">
        <v>13243</v>
      </c>
      <c r="Y3585" s="102">
        <v>45993.385736689816</v>
      </c>
    </row>
    <row r="3586" spans="1:25" x14ac:dyDescent="0.25">
      <c r="A3586">
        <v>5436</v>
      </c>
      <c r="B3586" t="s">
        <v>10059</v>
      </c>
      <c r="C3586" t="s">
        <v>2132</v>
      </c>
      <c r="D3586" t="s">
        <v>9519</v>
      </c>
      <c r="E3586" t="s">
        <v>1292</v>
      </c>
      <c r="F3586" t="s">
        <v>8383</v>
      </c>
      <c r="G3586" t="s">
        <v>10060</v>
      </c>
      <c r="H3586">
        <v>1953</v>
      </c>
      <c r="I3586" t="s">
        <v>15440</v>
      </c>
      <c r="J3586" t="s">
        <v>51</v>
      </c>
      <c r="K3586" t="s">
        <v>15442</v>
      </c>
      <c r="L3586">
        <v>0</v>
      </c>
      <c r="M3586">
        <v>1</v>
      </c>
      <c r="N3586" t="s">
        <v>59</v>
      </c>
      <c r="O3586" t="s">
        <v>116</v>
      </c>
      <c r="P3586">
        <v>0</v>
      </c>
      <c r="Q3586" t="s">
        <v>51</v>
      </c>
      <c r="R3586" t="s">
        <v>51</v>
      </c>
      <c r="S3586" t="s">
        <v>14790</v>
      </c>
      <c r="T3586">
        <v>106.38204736241673</v>
      </c>
      <c r="U3586">
        <v>12.5</v>
      </c>
      <c r="V3586" t="s">
        <v>15172</v>
      </c>
      <c r="W3586" t="s">
        <v>15172</v>
      </c>
      <c r="X3586" t="s">
        <v>13243</v>
      </c>
      <c r="Y3586" s="102">
        <v>45993.385736689816</v>
      </c>
    </row>
    <row r="3587" spans="1:25" x14ac:dyDescent="0.25">
      <c r="A3587">
        <v>5437</v>
      </c>
      <c r="B3587" t="s">
        <v>10061</v>
      </c>
      <c r="C3587" t="s">
        <v>167</v>
      </c>
      <c r="D3587" t="s">
        <v>9519</v>
      </c>
      <c r="E3587" t="s">
        <v>1292</v>
      </c>
      <c r="F3587" t="s">
        <v>8383</v>
      </c>
      <c r="G3587" t="s">
        <v>10062</v>
      </c>
      <c r="H3587">
        <v>2012</v>
      </c>
      <c r="I3587" t="s">
        <v>15450</v>
      </c>
      <c r="J3587" t="s">
        <v>51</v>
      </c>
      <c r="K3587" t="s">
        <v>15442</v>
      </c>
      <c r="M3587">
        <v>1</v>
      </c>
      <c r="N3587" t="s">
        <v>165</v>
      </c>
      <c r="O3587" t="s">
        <v>116</v>
      </c>
      <c r="P3587">
        <v>0</v>
      </c>
      <c r="Q3587" t="s">
        <v>51</v>
      </c>
      <c r="R3587" t="s">
        <v>51</v>
      </c>
      <c r="S3587" t="s">
        <v>14790</v>
      </c>
      <c r="T3587">
        <v>109.14597027695336</v>
      </c>
      <c r="U3587">
        <v>20.5</v>
      </c>
      <c r="V3587" t="s">
        <v>15172</v>
      </c>
      <c r="W3587" t="s">
        <v>15172</v>
      </c>
      <c r="X3587" t="s">
        <v>13243</v>
      </c>
      <c r="Y3587" s="102">
        <v>45993.385736689816</v>
      </c>
    </row>
    <row r="3588" spans="1:25" x14ac:dyDescent="0.25">
      <c r="A3588">
        <v>5438</v>
      </c>
      <c r="B3588" t="s">
        <v>10063</v>
      </c>
      <c r="C3588" t="s">
        <v>2132</v>
      </c>
      <c r="D3588" t="s">
        <v>9519</v>
      </c>
      <c r="E3588" t="s">
        <v>1292</v>
      </c>
      <c r="F3588" t="s">
        <v>8383</v>
      </c>
      <c r="G3588" t="s">
        <v>10064</v>
      </c>
      <c r="H3588">
        <v>2012</v>
      </c>
      <c r="I3588" t="s">
        <v>15450</v>
      </c>
      <c r="J3588" t="s">
        <v>51</v>
      </c>
      <c r="K3588" t="s">
        <v>15442</v>
      </c>
      <c r="L3588">
        <v>0</v>
      </c>
      <c r="M3588">
        <v>1</v>
      </c>
      <c r="N3588" t="s">
        <v>165</v>
      </c>
      <c r="O3588" t="s">
        <v>116</v>
      </c>
      <c r="P3588">
        <v>0</v>
      </c>
      <c r="Q3588" t="s">
        <v>51</v>
      </c>
      <c r="R3588" t="s">
        <v>51</v>
      </c>
      <c r="S3588" t="s">
        <v>14790</v>
      </c>
      <c r="T3588">
        <v>110.52859132320089</v>
      </c>
      <c r="U3588">
        <v>20.7</v>
      </c>
      <c r="V3588" t="s">
        <v>15172</v>
      </c>
      <c r="W3588" t="s">
        <v>15172</v>
      </c>
      <c r="X3588" t="s">
        <v>13243</v>
      </c>
      <c r="Y3588" s="102">
        <v>45993.385736689816</v>
      </c>
    </row>
    <row r="3589" spans="1:25" x14ac:dyDescent="0.25">
      <c r="A3589">
        <v>5439</v>
      </c>
      <c r="B3589" t="s">
        <v>10065</v>
      </c>
      <c r="C3589" t="s">
        <v>172</v>
      </c>
      <c r="D3589" t="s">
        <v>9519</v>
      </c>
      <c r="E3589" t="s">
        <v>1292</v>
      </c>
      <c r="F3589" t="s">
        <v>8383</v>
      </c>
      <c r="G3589" t="s">
        <v>10066</v>
      </c>
      <c r="H3589">
        <v>2012</v>
      </c>
      <c r="I3589" t="s">
        <v>15440</v>
      </c>
      <c r="J3589" t="s">
        <v>51</v>
      </c>
      <c r="K3589" t="s">
        <v>15442</v>
      </c>
      <c r="L3589">
        <v>40</v>
      </c>
      <c r="M3589">
        <v>1</v>
      </c>
      <c r="N3589" t="s">
        <v>165</v>
      </c>
      <c r="O3589" t="s">
        <v>116</v>
      </c>
      <c r="P3589">
        <v>0</v>
      </c>
      <c r="Q3589" t="s">
        <v>51</v>
      </c>
      <c r="R3589" t="s">
        <v>51</v>
      </c>
      <c r="S3589" t="s">
        <v>14790</v>
      </c>
      <c r="T3589">
        <v>113.6604719940369</v>
      </c>
      <c r="U3589">
        <v>8</v>
      </c>
      <c r="V3589" t="s">
        <v>15172</v>
      </c>
      <c r="W3589" t="s">
        <v>15172</v>
      </c>
      <c r="X3589" t="s">
        <v>13243</v>
      </c>
      <c r="Y3589" s="102">
        <v>45993.385736689816</v>
      </c>
    </row>
    <row r="3590" spans="1:25" x14ac:dyDescent="0.25">
      <c r="A3590">
        <v>5440</v>
      </c>
      <c r="B3590" t="s">
        <v>10067</v>
      </c>
      <c r="C3590" t="s">
        <v>167</v>
      </c>
      <c r="D3590" t="s">
        <v>9519</v>
      </c>
      <c r="E3590" t="s">
        <v>1292</v>
      </c>
      <c r="F3590" t="s">
        <v>4535</v>
      </c>
      <c r="G3590" t="s">
        <v>10068</v>
      </c>
      <c r="H3590">
        <v>2006</v>
      </c>
      <c r="I3590" t="s">
        <v>15440</v>
      </c>
      <c r="J3590" t="s">
        <v>51</v>
      </c>
      <c r="K3590" t="s">
        <v>15442</v>
      </c>
      <c r="L3590">
        <v>0</v>
      </c>
      <c r="M3590">
        <v>1</v>
      </c>
      <c r="N3590" t="s">
        <v>59</v>
      </c>
      <c r="O3590" t="s">
        <v>116</v>
      </c>
      <c r="P3590">
        <v>0</v>
      </c>
      <c r="Q3590" t="s">
        <v>51</v>
      </c>
      <c r="R3590" t="s">
        <v>51</v>
      </c>
      <c r="S3590" t="s">
        <v>14790</v>
      </c>
      <c r="T3590">
        <v>123.91969741056403</v>
      </c>
      <c r="U3590">
        <v>10</v>
      </c>
      <c r="V3590" t="s">
        <v>15172</v>
      </c>
      <c r="W3590" t="s">
        <v>15172</v>
      </c>
      <c r="X3590" t="s">
        <v>13243</v>
      </c>
      <c r="Y3590" s="102">
        <v>45993.385736689816</v>
      </c>
    </row>
    <row r="3591" spans="1:25" x14ac:dyDescent="0.25">
      <c r="A3591">
        <v>5442</v>
      </c>
      <c r="B3591" t="s">
        <v>10069</v>
      </c>
      <c r="C3591" t="s">
        <v>10070</v>
      </c>
      <c r="D3591" t="s">
        <v>9519</v>
      </c>
      <c r="E3591" t="s">
        <v>1292</v>
      </c>
      <c r="F3591" t="s">
        <v>4535</v>
      </c>
      <c r="G3591" t="s">
        <v>10071</v>
      </c>
      <c r="H3591">
        <v>1988</v>
      </c>
      <c r="I3591" t="s">
        <v>15440</v>
      </c>
      <c r="J3591" t="s">
        <v>48</v>
      </c>
      <c r="K3591" t="s">
        <v>13251</v>
      </c>
      <c r="L3591">
        <v>0</v>
      </c>
      <c r="M3591">
        <v>2</v>
      </c>
      <c r="N3591" t="s">
        <v>49</v>
      </c>
      <c r="O3591" t="s">
        <v>50</v>
      </c>
      <c r="P3591">
        <v>0</v>
      </c>
      <c r="Q3591" t="s">
        <v>51</v>
      </c>
      <c r="R3591" t="s">
        <v>51</v>
      </c>
      <c r="S3591" t="s">
        <v>14790</v>
      </c>
      <c r="T3591">
        <v>133.46062436990852</v>
      </c>
      <c r="U3591">
        <v>123</v>
      </c>
      <c r="V3591" t="s">
        <v>15172</v>
      </c>
      <c r="W3591" t="s">
        <v>15172</v>
      </c>
      <c r="X3591" t="s">
        <v>13243</v>
      </c>
      <c r="Y3591" s="102">
        <v>45993.385736689816</v>
      </c>
    </row>
    <row r="3592" spans="1:25" x14ac:dyDescent="0.25">
      <c r="A3592">
        <v>5443</v>
      </c>
      <c r="B3592" t="s">
        <v>10072</v>
      </c>
      <c r="C3592" t="s">
        <v>10073</v>
      </c>
      <c r="D3592" t="s">
        <v>9519</v>
      </c>
      <c r="E3592" t="s">
        <v>1292</v>
      </c>
      <c r="F3592" t="s">
        <v>4535</v>
      </c>
      <c r="G3592" t="s">
        <v>10074</v>
      </c>
      <c r="H3592">
        <v>1990</v>
      </c>
      <c r="I3592" t="s">
        <v>15440</v>
      </c>
      <c r="J3592" t="s">
        <v>51</v>
      </c>
      <c r="K3592" t="s">
        <v>15442</v>
      </c>
      <c r="L3592">
        <v>0</v>
      </c>
      <c r="M3592">
        <v>1</v>
      </c>
      <c r="N3592" t="s">
        <v>59</v>
      </c>
      <c r="O3592" t="s">
        <v>116</v>
      </c>
      <c r="P3592">
        <v>0</v>
      </c>
      <c r="Q3592" t="s">
        <v>51</v>
      </c>
      <c r="R3592" t="s">
        <v>51</v>
      </c>
      <c r="S3592" t="s">
        <v>14790</v>
      </c>
      <c r="T3592">
        <v>139.61434595079552</v>
      </c>
      <c r="U3592">
        <v>21.3</v>
      </c>
      <c r="V3592" t="s">
        <v>15172</v>
      </c>
      <c r="W3592" t="s">
        <v>15172</v>
      </c>
      <c r="X3592" t="s">
        <v>13243</v>
      </c>
      <c r="Y3592" s="102">
        <v>45993.385736689816</v>
      </c>
    </row>
    <row r="3593" spans="1:25" x14ac:dyDescent="0.25">
      <c r="A3593">
        <v>5444</v>
      </c>
      <c r="B3593" t="s">
        <v>10075</v>
      </c>
      <c r="C3593" t="s">
        <v>10076</v>
      </c>
      <c r="D3593" t="s">
        <v>9519</v>
      </c>
      <c r="E3593" t="s">
        <v>1292</v>
      </c>
      <c r="F3593" t="s">
        <v>4535</v>
      </c>
      <c r="G3593" t="s">
        <v>10077</v>
      </c>
      <c r="H3593">
        <v>1935</v>
      </c>
      <c r="I3593" t="s">
        <v>15489</v>
      </c>
      <c r="J3593" t="s">
        <v>928</v>
      </c>
      <c r="K3593" t="s">
        <v>13254</v>
      </c>
      <c r="L3593">
        <v>6</v>
      </c>
      <c r="M3593">
        <v>3</v>
      </c>
      <c r="N3593" t="s">
        <v>928</v>
      </c>
      <c r="O3593" t="s">
        <v>50</v>
      </c>
      <c r="P3593">
        <v>0</v>
      </c>
      <c r="Q3593" t="s">
        <v>51</v>
      </c>
      <c r="R3593" t="s">
        <v>51</v>
      </c>
      <c r="S3593" t="s">
        <v>14790</v>
      </c>
      <c r="T3593">
        <v>147.30351844887994</v>
      </c>
      <c r="U3593">
        <v>57.41</v>
      </c>
      <c r="V3593" t="s">
        <v>15172</v>
      </c>
      <c r="W3593" t="s">
        <v>15172</v>
      </c>
      <c r="X3593" t="s">
        <v>13243</v>
      </c>
      <c r="Y3593" s="102">
        <v>45993.385736689816</v>
      </c>
    </row>
    <row r="3594" spans="1:25" x14ac:dyDescent="0.25">
      <c r="A3594">
        <v>5445</v>
      </c>
      <c r="B3594" t="s">
        <v>10078</v>
      </c>
      <c r="C3594" t="s">
        <v>10076</v>
      </c>
      <c r="D3594" t="s">
        <v>9519</v>
      </c>
      <c r="E3594" t="s">
        <v>1292</v>
      </c>
      <c r="F3594" t="s">
        <v>4535</v>
      </c>
      <c r="G3594" t="s">
        <v>10077</v>
      </c>
      <c r="H3594">
        <v>1935</v>
      </c>
      <c r="I3594" t="s">
        <v>15489</v>
      </c>
      <c r="J3594" t="s">
        <v>928</v>
      </c>
      <c r="K3594" t="s">
        <v>13254</v>
      </c>
      <c r="L3594">
        <v>12</v>
      </c>
      <c r="M3594">
        <v>3</v>
      </c>
      <c r="N3594" t="s">
        <v>928</v>
      </c>
      <c r="O3594" t="s">
        <v>50</v>
      </c>
      <c r="P3594">
        <v>0</v>
      </c>
      <c r="Q3594" t="s">
        <v>51</v>
      </c>
      <c r="R3594" t="s">
        <v>51</v>
      </c>
      <c r="S3594" t="s">
        <v>14790</v>
      </c>
      <c r="T3594">
        <v>147.44735650453813</v>
      </c>
      <c r="U3594">
        <v>57.67</v>
      </c>
      <c r="V3594" t="s">
        <v>15172</v>
      </c>
      <c r="W3594" t="s">
        <v>15172</v>
      </c>
      <c r="X3594" t="s">
        <v>13243</v>
      </c>
      <c r="Y3594" s="102">
        <v>45993.385736689816</v>
      </c>
    </row>
    <row r="3595" spans="1:25" x14ac:dyDescent="0.25">
      <c r="A3595">
        <v>5446</v>
      </c>
      <c r="B3595" t="s">
        <v>10079</v>
      </c>
      <c r="C3595" t="s">
        <v>172</v>
      </c>
      <c r="D3595" t="s">
        <v>9519</v>
      </c>
      <c r="E3595" t="s">
        <v>1292</v>
      </c>
      <c r="F3595" t="s">
        <v>4535</v>
      </c>
      <c r="G3595" t="s">
        <v>10080</v>
      </c>
      <c r="H3595">
        <v>1935</v>
      </c>
      <c r="I3595" t="s">
        <v>15489</v>
      </c>
      <c r="J3595" t="s">
        <v>928</v>
      </c>
      <c r="K3595" t="s">
        <v>13254</v>
      </c>
      <c r="L3595">
        <v>12</v>
      </c>
      <c r="M3595">
        <v>4</v>
      </c>
      <c r="N3595" t="s">
        <v>928</v>
      </c>
      <c r="O3595" t="s">
        <v>50</v>
      </c>
      <c r="P3595">
        <v>0</v>
      </c>
      <c r="Q3595" t="s">
        <v>51</v>
      </c>
      <c r="R3595" t="s">
        <v>51</v>
      </c>
      <c r="S3595" t="s">
        <v>14790</v>
      </c>
      <c r="T3595">
        <v>148.45434706887016</v>
      </c>
      <c r="U3595">
        <v>76.42</v>
      </c>
      <c r="V3595" t="s">
        <v>15172</v>
      </c>
      <c r="W3595" t="s">
        <v>15172</v>
      </c>
      <c r="X3595" t="s">
        <v>13243</v>
      </c>
      <c r="Y3595" s="102">
        <v>45993.385736689816</v>
      </c>
    </row>
    <row r="3596" spans="1:25" x14ac:dyDescent="0.25">
      <c r="A3596">
        <v>5447</v>
      </c>
      <c r="B3596" t="s">
        <v>10081</v>
      </c>
      <c r="C3596" t="s">
        <v>10082</v>
      </c>
      <c r="D3596" t="s">
        <v>9519</v>
      </c>
      <c r="E3596" t="s">
        <v>1292</v>
      </c>
      <c r="F3596" t="s">
        <v>5996</v>
      </c>
      <c r="G3596" t="s">
        <v>10083</v>
      </c>
      <c r="H3596">
        <v>1935</v>
      </c>
      <c r="I3596" t="s">
        <v>15489</v>
      </c>
      <c r="J3596" t="s">
        <v>928</v>
      </c>
      <c r="K3596" t="s">
        <v>13254</v>
      </c>
      <c r="L3596">
        <v>8</v>
      </c>
      <c r="M3596">
        <v>4</v>
      </c>
      <c r="N3596" t="s">
        <v>928</v>
      </c>
      <c r="O3596" t="s">
        <v>50</v>
      </c>
      <c r="P3596">
        <v>0</v>
      </c>
      <c r="Q3596" t="s">
        <v>51</v>
      </c>
      <c r="R3596" t="s">
        <v>51</v>
      </c>
      <c r="S3596" t="s">
        <v>14790</v>
      </c>
      <c r="T3596">
        <v>152.26681970944014</v>
      </c>
      <c r="U3596">
        <v>77</v>
      </c>
      <c r="V3596" t="s">
        <v>15172</v>
      </c>
      <c r="W3596" t="s">
        <v>15172</v>
      </c>
      <c r="X3596" t="s">
        <v>13243</v>
      </c>
      <c r="Y3596" s="102">
        <v>45993.385736689816</v>
      </c>
    </row>
    <row r="3597" spans="1:25" x14ac:dyDescent="0.25">
      <c r="A3597">
        <v>5449</v>
      </c>
      <c r="B3597" t="s">
        <v>10084</v>
      </c>
      <c r="C3597" t="s">
        <v>172</v>
      </c>
      <c r="D3597" t="s">
        <v>9519</v>
      </c>
      <c r="E3597" t="s">
        <v>1292</v>
      </c>
      <c r="F3597" t="s">
        <v>5996</v>
      </c>
      <c r="G3597" t="s">
        <v>10085</v>
      </c>
      <c r="H3597">
        <v>2006</v>
      </c>
      <c r="I3597" t="s">
        <v>15440</v>
      </c>
      <c r="J3597" t="s">
        <v>51</v>
      </c>
      <c r="K3597" t="s">
        <v>15442</v>
      </c>
      <c r="L3597">
        <v>0</v>
      </c>
      <c r="M3597">
        <v>2</v>
      </c>
      <c r="N3597" t="s">
        <v>59</v>
      </c>
      <c r="O3597" t="s">
        <v>116</v>
      </c>
      <c r="P3597">
        <v>0</v>
      </c>
      <c r="Q3597" t="s">
        <v>51</v>
      </c>
      <c r="R3597" t="s">
        <v>51</v>
      </c>
      <c r="S3597" t="s">
        <v>14790</v>
      </c>
      <c r="T3597">
        <v>157.50379157887664</v>
      </c>
      <c r="U3597">
        <v>26.6</v>
      </c>
      <c r="V3597" t="s">
        <v>15172</v>
      </c>
      <c r="W3597" t="s">
        <v>15172</v>
      </c>
      <c r="X3597" t="s">
        <v>13243</v>
      </c>
      <c r="Y3597" s="102">
        <v>45993.385736689816</v>
      </c>
    </row>
    <row r="3598" spans="1:25" x14ac:dyDescent="0.25">
      <c r="A3598">
        <v>5450</v>
      </c>
      <c r="B3598" t="s">
        <v>10086</v>
      </c>
      <c r="C3598" t="s">
        <v>10087</v>
      </c>
      <c r="D3598" t="s">
        <v>9519</v>
      </c>
      <c r="E3598" t="s">
        <v>1292</v>
      </c>
      <c r="F3598" t="s">
        <v>5996</v>
      </c>
      <c r="G3598" t="s">
        <v>10088</v>
      </c>
      <c r="H3598">
        <v>1936</v>
      </c>
      <c r="I3598" t="s">
        <v>15489</v>
      </c>
      <c r="J3598" t="s">
        <v>928</v>
      </c>
      <c r="K3598" t="s">
        <v>13254</v>
      </c>
      <c r="L3598">
        <v>5</v>
      </c>
      <c r="M3598">
        <v>5</v>
      </c>
      <c r="N3598" t="s">
        <v>928</v>
      </c>
      <c r="O3598" t="s">
        <v>50</v>
      </c>
      <c r="P3598">
        <v>0</v>
      </c>
      <c r="Q3598" t="s">
        <v>51</v>
      </c>
      <c r="R3598" t="s">
        <v>51</v>
      </c>
      <c r="S3598" t="s">
        <v>14790</v>
      </c>
      <c r="T3598">
        <v>161.21624260474931</v>
      </c>
      <c r="U3598">
        <v>93.43</v>
      </c>
      <c r="V3598" t="s">
        <v>15172</v>
      </c>
      <c r="W3598" t="s">
        <v>15172</v>
      </c>
      <c r="X3598" t="s">
        <v>13243</v>
      </c>
      <c r="Y3598" s="102">
        <v>45993.385736689816</v>
      </c>
    </row>
    <row r="3599" spans="1:25" x14ac:dyDescent="0.25">
      <c r="A3599">
        <v>5451</v>
      </c>
      <c r="B3599" t="s">
        <v>10089</v>
      </c>
      <c r="C3599" t="s">
        <v>10090</v>
      </c>
      <c r="D3599" t="s">
        <v>9519</v>
      </c>
      <c r="E3599" t="s">
        <v>1292</v>
      </c>
      <c r="F3599" t="s">
        <v>5996</v>
      </c>
      <c r="G3599" t="s">
        <v>10091</v>
      </c>
      <c r="H3599">
        <v>2015</v>
      </c>
      <c r="I3599" t="s">
        <v>15441</v>
      </c>
      <c r="J3599" t="s">
        <v>48</v>
      </c>
      <c r="K3599" t="s">
        <v>13251</v>
      </c>
      <c r="L3599">
        <v>0</v>
      </c>
      <c r="M3599">
        <v>1</v>
      </c>
      <c r="N3599" t="s">
        <v>49</v>
      </c>
      <c r="O3599" t="s">
        <v>50</v>
      </c>
      <c r="P3599">
        <v>0</v>
      </c>
      <c r="Q3599" t="s">
        <v>51</v>
      </c>
      <c r="R3599" t="s">
        <v>51</v>
      </c>
      <c r="S3599" t="s">
        <v>14790</v>
      </c>
      <c r="T3599">
        <v>165.60778467044892</v>
      </c>
      <c r="U3599">
        <v>91.2</v>
      </c>
      <c r="V3599" t="s">
        <v>15172</v>
      </c>
      <c r="W3599" t="s">
        <v>15172</v>
      </c>
      <c r="X3599" t="s">
        <v>13243</v>
      </c>
      <c r="Y3599" s="102">
        <v>45993.385736689816</v>
      </c>
    </row>
    <row r="3600" spans="1:25" x14ac:dyDescent="0.25">
      <c r="A3600">
        <v>5452</v>
      </c>
      <c r="B3600" t="s">
        <v>10092</v>
      </c>
      <c r="C3600" t="s">
        <v>1051</v>
      </c>
      <c r="D3600" t="s">
        <v>9519</v>
      </c>
      <c r="E3600" t="s">
        <v>1292</v>
      </c>
      <c r="F3600" t="s">
        <v>5996</v>
      </c>
      <c r="G3600" t="s">
        <v>10093</v>
      </c>
      <c r="H3600">
        <v>1999</v>
      </c>
      <c r="I3600" t="s">
        <v>15440</v>
      </c>
      <c r="J3600" t="s">
        <v>51</v>
      </c>
      <c r="K3600" t="s">
        <v>15442</v>
      </c>
      <c r="L3600">
        <v>0</v>
      </c>
      <c r="M3600">
        <v>2</v>
      </c>
      <c r="N3600" t="s">
        <v>165</v>
      </c>
      <c r="O3600" t="s">
        <v>116</v>
      </c>
      <c r="P3600">
        <v>0</v>
      </c>
      <c r="Q3600" t="s">
        <v>51</v>
      </c>
      <c r="R3600" t="s">
        <v>51</v>
      </c>
      <c r="S3600" t="s">
        <v>14790</v>
      </c>
      <c r="T3600">
        <v>174.49447071421409</v>
      </c>
      <c r="U3600">
        <v>21.8</v>
      </c>
      <c r="V3600" t="s">
        <v>15172</v>
      </c>
      <c r="W3600" t="s">
        <v>15172</v>
      </c>
      <c r="X3600" t="s">
        <v>13243</v>
      </c>
      <c r="Y3600" s="102">
        <v>45993.385736689816</v>
      </c>
    </row>
    <row r="3601" spans="1:25" x14ac:dyDescent="0.25">
      <c r="A3601">
        <v>5470</v>
      </c>
      <c r="B3601" t="s">
        <v>10095</v>
      </c>
      <c r="C3601" t="s">
        <v>172</v>
      </c>
      <c r="D3601" t="s">
        <v>9519</v>
      </c>
      <c r="E3601" t="s">
        <v>1292</v>
      </c>
      <c r="F3601" t="s">
        <v>5996</v>
      </c>
      <c r="G3601" t="s">
        <v>10094</v>
      </c>
      <c r="H3601">
        <v>2003</v>
      </c>
      <c r="I3601" t="s">
        <v>15440</v>
      </c>
      <c r="J3601" t="s">
        <v>51</v>
      </c>
      <c r="K3601" t="s">
        <v>15442</v>
      </c>
      <c r="L3601">
        <v>0</v>
      </c>
      <c r="M3601">
        <v>2</v>
      </c>
      <c r="N3601" t="s">
        <v>59</v>
      </c>
      <c r="O3601" t="s">
        <v>116</v>
      </c>
      <c r="P3601">
        <v>0</v>
      </c>
      <c r="Q3601" t="s">
        <v>51</v>
      </c>
      <c r="R3601" t="s">
        <v>51</v>
      </c>
      <c r="S3601" t="s">
        <v>14790</v>
      </c>
      <c r="T3601">
        <v>191.80043816513049</v>
      </c>
      <c r="U3601">
        <v>24</v>
      </c>
      <c r="V3601" t="s">
        <v>15172</v>
      </c>
      <c r="W3601" t="s">
        <v>15172</v>
      </c>
      <c r="X3601" t="s">
        <v>13243</v>
      </c>
      <c r="Y3601" s="102">
        <v>45993.385736689816</v>
      </c>
    </row>
    <row r="3602" spans="1:25" x14ac:dyDescent="0.25">
      <c r="A3602">
        <v>5474</v>
      </c>
      <c r="B3602" t="s">
        <v>10097</v>
      </c>
      <c r="C3602" t="s">
        <v>454</v>
      </c>
      <c r="D3602" t="s">
        <v>9519</v>
      </c>
      <c r="E3602" t="s">
        <v>1292</v>
      </c>
      <c r="F3602" t="s">
        <v>5996</v>
      </c>
      <c r="G3602" t="s">
        <v>10096</v>
      </c>
      <c r="H3602">
        <v>2003</v>
      </c>
      <c r="I3602" t="s">
        <v>15440</v>
      </c>
      <c r="J3602" t="s">
        <v>51</v>
      </c>
      <c r="K3602" t="s">
        <v>15442</v>
      </c>
      <c r="L3602">
        <v>0</v>
      </c>
      <c r="M3602">
        <v>2</v>
      </c>
      <c r="N3602" t="s">
        <v>165</v>
      </c>
      <c r="O3602" t="s">
        <v>116</v>
      </c>
      <c r="P3602">
        <v>0</v>
      </c>
      <c r="Q3602" t="s">
        <v>51</v>
      </c>
      <c r="R3602" t="s">
        <v>51</v>
      </c>
      <c r="S3602" t="s">
        <v>14790</v>
      </c>
      <c r="T3602">
        <v>195.61574968753135</v>
      </c>
      <c r="U3602">
        <v>27.18</v>
      </c>
      <c r="V3602" t="s">
        <v>15172</v>
      </c>
      <c r="W3602" t="s">
        <v>15172</v>
      </c>
      <c r="X3602" t="s">
        <v>13243</v>
      </c>
      <c r="Y3602" s="102">
        <v>45993.385736689816</v>
      </c>
    </row>
    <row r="3603" spans="1:25" x14ac:dyDescent="0.25">
      <c r="A3603">
        <v>5478</v>
      </c>
      <c r="B3603" t="s">
        <v>10098</v>
      </c>
      <c r="C3603" t="s">
        <v>172</v>
      </c>
      <c r="D3603" t="s">
        <v>9519</v>
      </c>
      <c r="E3603" t="s">
        <v>1292</v>
      </c>
      <c r="F3603" t="s">
        <v>5996</v>
      </c>
      <c r="G3603" t="s">
        <v>6013</v>
      </c>
      <c r="H3603">
        <v>2003</v>
      </c>
      <c r="I3603" t="s">
        <v>15440</v>
      </c>
      <c r="J3603" t="s">
        <v>51</v>
      </c>
      <c r="K3603" t="s">
        <v>15442</v>
      </c>
      <c r="L3603">
        <v>0</v>
      </c>
      <c r="M3603">
        <v>2</v>
      </c>
      <c r="N3603" t="s">
        <v>165</v>
      </c>
      <c r="O3603" t="s">
        <v>116</v>
      </c>
      <c r="P3603">
        <v>0</v>
      </c>
      <c r="Q3603" t="s">
        <v>51</v>
      </c>
      <c r="R3603" t="s">
        <v>51</v>
      </c>
      <c r="S3603" t="s">
        <v>14790</v>
      </c>
      <c r="T3603">
        <v>199.80727234333079</v>
      </c>
      <c r="U3603">
        <v>24.3</v>
      </c>
      <c r="V3603" t="s">
        <v>15172</v>
      </c>
      <c r="W3603" t="s">
        <v>15172</v>
      </c>
      <c r="X3603" t="s">
        <v>13243</v>
      </c>
      <c r="Y3603" s="102">
        <v>45993.385736689816</v>
      </c>
    </row>
    <row r="3604" spans="1:25" x14ac:dyDescent="0.25">
      <c r="A3604">
        <v>5483</v>
      </c>
      <c r="B3604" t="s">
        <v>15218</v>
      </c>
      <c r="C3604" t="s">
        <v>10099</v>
      </c>
      <c r="D3604" t="s">
        <v>15350</v>
      </c>
      <c r="E3604" t="s">
        <v>1292</v>
      </c>
      <c r="F3604" t="s">
        <v>1821</v>
      </c>
      <c r="G3604" t="s">
        <v>15702</v>
      </c>
      <c r="H3604">
        <v>2019</v>
      </c>
      <c r="I3604" t="s">
        <v>15441</v>
      </c>
      <c r="J3604" t="s">
        <v>48</v>
      </c>
      <c r="K3604" t="s">
        <v>13251</v>
      </c>
      <c r="L3604">
        <v>0</v>
      </c>
      <c r="M3604">
        <v>3</v>
      </c>
      <c r="N3604" t="s">
        <v>49</v>
      </c>
      <c r="O3604" t="s">
        <v>50</v>
      </c>
      <c r="P3604">
        <v>0</v>
      </c>
      <c r="Q3604" t="s">
        <v>51</v>
      </c>
      <c r="R3604" t="s">
        <v>51</v>
      </c>
      <c r="S3604" t="s">
        <v>15215</v>
      </c>
      <c r="T3604">
        <v>206.89489047039825</v>
      </c>
      <c r="U3604">
        <v>213.2</v>
      </c>
      <c r="V3604" t="s">
        <v>15172</v>
      </c>
      <c r="W3604" t="s">
        <v>15172</v>
      </c>
      <c r="X3604" t="s">
        <v>13243</v>
      </c>
      <c r="Y3604" s="102">
        <v>45993.385736689816</v>
      </c>
    </row>
    <row r="3605" spans="1:25" x14ac:dyDescent="0.25">
      <c r="A3605">
        <v>5484</v>
      </c>
      <c r="B3605" t="s">
        <v>15217</v>
      </c>
      <c r="C3605" t="s">
        <v>172</v>
      </c>
      <c r="D3605" t="s">
        <v>9519</v>
      </c>
      <c r="E3605" t="s">
        <v>1292</v>
      </c>
      <c r="F3605" t="s">
        <v>1821</v>
      </c>
      <c r="G3605" t="s">
        <v>15703</v>
      </c>
      <c r="H3605">
        <v>2019</v>
      </c>
      <c r="J3605" t="s">
        <v>51</v>
      </c>
      <c r="K3605" t="s">
        <v>15442</v>
      </c>
      <c r="L3605">
        <v>29</v>
      </c>
      <c r="M3605">
        <v>1</v>
      </c>
      <c r="N3605" t="s">
        <v>165</v>
      </c>
      <c r="O3605" t="s">
        <v>116</v>
      </c>
      <c r="P3605">
        <v>0</v>
      </c>
      <c r="Q3605" t="s">
        <v>51</v>
      </c>
      <c r="R3605" t="s">
        <v>51</v>
      </c>
      <c r="S3605" t="s">
        <v>15215</v>
      </c>
      <c r="T3605">
        <v>207.71383237453762</v>
      </c>
      <c r="U3605">
        <v>14</v>
      </c>
      <c r="V3605" t="s">
        <v>15172</v>
      </c>
      <c r="W3605" t="s">
        <v>15172</v>
      </c>
      <c r="X3605" t="s">
        <v>13243</v>
      </c>
      <c r="Y3605" s="102">
        <v>45993.385736689816</v>
      </c>
    </row>
    <row r="3606" spans="1:25" x14ac:dyDescent="0.25">
      <c r="A3606">
        <v>5485</v>
      </c>
      <c r="B3606" t="s">
        <v>15216</v>
      </c>
      <c r="C3606" t="s">
        <v>10100</v>
      </c>
      <c r="D3606" t="s">
        <v>9519</v>
      </c>
      <c r="E3606" t="s">
        <v>1292</v>
      </c>
      <c r="F3606" t="s">
        <v>1821</v>
      </c>
      <c r="G3606" t="s">
        <v>15704</v>
      </c>
      <c r="H3606">
        <v>2019</v>
      </c>
      <c r="I3606" t="s">
        <v>15441</v>
      </c>
      <c r="J3606" t="s">
        <v>48</v>
      </c>
      <c r="K3606" t="s">
        <v>13256</v>
      </c>
      <c r="L3606">
        <v>0</v>
      </c>
      <c r="M3606">
        <v>1</v>
      </c>
      <c r="N3606" t="s">
        <v>49</v>
      </c>
      <c r="O3606" t="s">
        <v>50</v>
      </c>
      <c r="P3606">
        <v>0</v>
      </c>
      <c r="Q3606" t="s">
        <v>51</v>
      </c>
      <c r="R3606" t="s">
        <v>51</v>
      </c>
      <c r="S3606" t="s">
        <v>14790</v>
      </c>
      <c r="T3606">
        <v>209.17944221264037</v>
      </c>
      <c r="U3606">
        <v>122.4</v>
      </c>
      <c r="V3606" t="s">
        <v>15172</v>
      </c>
      <c r="W3606" t="s">
        <v>15172</v>
      </c>
      <c r="X3606" t="s">
        <v>13243</v>
      </c>
      <c r="Y3606" s="102">
        <v>45993.385736689816</v>
      </c>
    </row>
    <row r="3607" spans="1:25" x14ac:dyDescent="0.25">
      <c r="A3607">
        <v>5489</v>
      </c>
      <c r="B3607" t="s">
        <v>15214</v>
      </c>
      <c r="C3607" t="s">
        <v>10100</v>
      </c>
      <c r="D3607" t="s">
        <v>9519</v>
      </c>
      <c r="E3607" t="s">
        <v>1292</v>
      </c>
      <c r="F3607" t="s">
        <v>1821</v>
      </c>
      <c r="G3607" t="s">
        <v>15705</v>
      </c>
      <c r="H3607">
        <v>2019</v>
      </c>
      <c r="J3607" t="s">
        <v>51</v>
      </c>
      <c r="K3607" t="s">
        <v>15442</v>
      </c>
      <c r="L3607">
        <v>32</v>
      </c>
      <c r="M3607">
        <v>0</v>
      </c>
      <c r="N3607" t="s">
        <v>59</v>
      </c>
      <c r="O3607" t="s">
        <v>116</v>
      </c>
      <c r="P3607">
        <v>0</v>
      </c>
      <c r="Q3607" t="s">
        <v>51</v>
      </c>
      <c r="R3607" t="s">
        <v>51</v>
      </c>
      <c r="S3607" t="s">
        <v>14790</v>
      </c>
      <c r="T3607">
        <v>216.36403141878313</v>
      </c>
      <c r="U3607">
        <v>15</v>
      </c>
      <c r="V3607" t="s">
        <v>15172</v>
      </c>
      <c r="W3607" t="s">
        <v>15172</v>
      </c>
      <c r="X3607" t="s">
        <v>13243</v>
      </c>
      <c r="Y3607" s="102">
        <v>45993.385736689816</v>
      </c>
    </row>
    <row r="3608" spans="1:25" x14ac:dyDescent="0.25">
      <c r="A3608">
        <v>5492</v>
      </c>
      <c r="B3608" t="s">
        <v>10101</v>
      </c>
      <c r="C3608" t="s">
        <v>10102</v>
      </c>
      <c r="D3608" t="s">
        <v>9519</v>
      </c>
      <c r="E3608" t="s">
        <v>1292</v>
      </c>
      <c r="F3608" t="s">
        <v>1821</v>
      </c>
      <c r="G3608" t="s">
        <v>10103</v>
      </c>
      <c r="H3608">
        <v>1947</v>
      </c>
      <c r="I3608" t="s">
        <v>15470</v>
      </c>
      <c r="J3608" t="s">
        <v>928</v>
      </c>
      <c r="K3608" t="s">
        <v>13254</v>
      </c>
      <c r="L3608">
        <v>13</v>
      </c>
      <c r="M3608">
        <v>3</v>
      </c>
      <c r="N3608" t="s">
        <v>928</v>
      </c>
      <c r="O3608" t="s">
        <v>50</v>
      </c>
      <c r="P3608">
        <v>0</v>
      </c>
      <c r="Q3608" t="s">
        <v>51</v>
      </c>
      <c r="R3608" t="s">
        <v>51</v>
      </c>
      <c r="S3608" t="s">
        <v>14790</v>
      </c>
      <c r="T3608">
        <v>219.70634366163122</v>
      </c>
      <c r="U3608">
        <v>57.75</v>
      </c>
      <c r="V3608" t="s">
        <v>15172</v>
      </c>
      <c r="W3608" t="s">
        <v>15172</v>
      </c>
      <c r="X3608" t="s">
        <v>13243</v>
      </c>
      <c r="Y3608" s="102">
        <v>45993.385736689816</v>
      </c>
    </row>
    <row r="3609" spans="1:25" x14ac:dyDescent="0.25">
      <c r="A3609">
        <v>5493</v>
      </c>
      <c r="B3609" t="s">
        <v>10104</v>
      </c>
      <c r="C3609" t="s">
        <v>172</v>
      </c>
      <c r="D3609" t="s">
        <v>9519</v>
      </c>
      <c r="E3609" t="s">
        <v>1292</v>
      </c>
      <c r="F3609" t="s">
        <v>1821</v>
      </c>
      <c r="G3609" t="s">
        <v>10105</v>
      </c>
      <c r="H3609">
        <v>1947</v>
      </c>
      <c r="I3609" t="s">
        <v>15470</v>
      </c>
      <c r="J3609" t="s">
        <v>928</v>
      </c>
      <c r="K3609" t="s">
        <v>13254</v>
      </c>
      <c r="L3609">
        <v>12</v>
      </c>
      <c r="M3609">
        <v>2</v>
      </c>
      <c r="N3609" t="s">
        <v>928</v>
      </c>
      <c r="O3609" t="s">
        <v>50</v>
      </c>
      <c r="P3609">
        <v>0</v>
      </c>
      <c r="Q3609" t="s">
        <v>51</v>
      </c>
      <c r="R3609" t="s">
        <v>51</v>
      </c>
      <c r="S3609" t="s">
        <v>14790</v>
      </c>
      <c r="T3609">
        <v>223.52674427727328</v>
      </c>
      <c r="U3609">
        <v>39</v>
      </c>
      <c r="V3609" t="s">
        <v>15172</v>
      </c>
      <c r="W3609" t="s">
        <v>15172</v>
      </c>
      <c r="X3609" t="s">
        <v>13243</v>
      </c>
      <c r="Y3609" s="102">
        <v>45993.385736689816</v>
      </c>
    </row>
    <row r="3610" spans="1:25" x14ac:dyDescent="0.25">
      <c r="A3610">
        <v>5494</v>
      </c>
      <c r="B3610" t="s">
        <v>10106</v>
      </c>
      <c r="C3610" t="s">
        <v>172</v>
      </c>
      <c r="D3610" t="s">
        <v>9519</v>
      </c>
      <c r="E3610" t="s">
        <v>1292</v>
      </c>
      <c r="F3610" t="s">
        <v>1821</v>
      </c>
      <c r="G3610" t="s">
        <v>10107</v>
      </c>
      <c r="H3610">
        <v>1947</v>
      </c>
      <c r="I3610" t="s">
        <v>15470</v>
      </c>
      <c r="J3610" t="s">
        <v>928</v>
      </c>
      <c r="K3610" t="s">
        <v>13254</v>
      </c>
      <c r="L3610">
        <v>12</v>
      </c>
      <c r="M3610">
        <v>3</v>
      </c>
      <c r="N3610" t="s">
        <v>928</v>
      </c>
      <c r="O3610" t="s">
        <v>50</v>
      </c>
      <c r="P3610">
        <v>0</v>
      </c>
      <c r="Q3610" t="s">
        <v>51</v>
      </c>
      <c r="R3610" t="s">
        <v>51</v>
      </c>
      <c r="S3610" t="s">
        <v>14790</v>
      </c>
      <c r="T3610">
        <v>224.33843478904103</v>
      </c>
      <c r="U3610">
        <v>58</v>
      </c>
      <c r="V3610" t="s">
        <v>15172</v>
      </c>
      <c r="W3610" t="s">
        <v>15172</v>
      </c>
      <c r="X3610" t="s">
        <v>13243</v>
      </c>
      <c r="Y3610" s="102">
        <v>45993.385736689816</v>
      </c>
    </row>
    <row r="3611" spans="1:25" x14ac:dyDescent="0.25">
      <c r="A3611">
        <v>5495</v>
      </c>
      <c r="B3611" t="s">
        <v>10108</v>
      </c>
      <c r="C3611" t="s">
        <v>9520</v>
      </c>
      <c r="D3611" t="s">
        <v>9519</v>
      </c>
      <c r="E3611" t="s">
        <v>1292</v>
      </c>
      <c r="F3611" t="s">
        <v>1821</v>
      </c>
      <c r="G3611" t="s">
        <v>10109</v>
      </c>
      <c r="H3611">
        <v>1947</v>
      </c>
      <c r="I3611" t="s">
        <v>15470</v>
      </c>
      <c r="J3611" t="s">
        <v>928</v>
      </c>
      <c r="K3611" t="s">
        <v>13254</v>
      </c>
      <c r="L3611">
        <v>12</v>
      </c>
      <c r="M3611">
        <v>3</v>
      </c>
      <c r="N3611" t="s">
        <v>928</v>
      </c>
      <c r="O3611" t="s">
        <v>50</v>
      </c>
      <c r="P3611">
        <v>0</v>
      </c>
      <c r="Q3611" t="s">
        <v>51</v>
      </c>
      <c r="R3611" t="s">
        <v>51</v>
      </c>
      <c r="S3611" t="s">
        <v>14790</v>
      </c>
      <c r="T3611">
        <v>227.03243497312496</v>
      </c>
      <c r="U3611">
        <v>58</v>
      </c>
      <c r="V3611" t="s">
        <v>15172</v>
      </c>
      <c r="W3611" t="s">
        <v>15172</v>
      </c>
      <c r="X3611" t="s">
        <v>13243</v>
      </c>
      <c r="Y3611" s="102">
        <v>45993.385736689816</v>
      </c>
    </row>
    <row r="3612" spans="1:25" x14ac:dyDescent="0.25">
      <c r="A3612">
        <v>5496</v>
      </c>
      <c r="B3612" t="s">
        <v>16173</v>
      </c>
      <c r="C3612" t="s">
        <v>15960</v>
      </c>
      <c r="D3612" t="s">
        <v>9519</v>
      </c>
      <c r="E3612" t="s">
        <v>1292</v>
      </c>
      <c r="F3612" t="s">
        <v>1821</v>
      </c>
      <c r="G3612" t="s">
        <v>16174</v>
      </c>
      <c r="H3612">
        <v>2025</v>
      </c>
      <c r="I3612" t="s">
        <v>15441</v>
      </c>
      <c r="J3612" t="s">
        <v>51</v>
      </c>
      <c r="K3612" t="s">
        <v>13256</v>
      </c>
      <c r="L3612">
        <v>33</v>
      </c>
      <c r="M3612">
        <v>1</v>
      </c>
      <c r="N3612" t="s">
        <v>165</v>
      </c>
      <c r="O3612" t="s">
        <v>116</v>
      </c>
      <c r="P3612">
        <v>0</v>
      </c>
      <c r="Q3612" t="s">
        <v>51</v>
      </c>
      <c r="R3612" t="s">
        <v>51</v>
      </c>
      <c r="S3612" t="s">
        <v>14790</v>
      </c>
      <c r="T3612">
        <v>229.09026360344816</v>
      </c>
      <c r="U3612">
        <v>13</v>
      </c>
      <c r="V3612" t="s">
        <v>15172</v>
      </c>
      <c r="W3612" t="s">
        <v>15172</v>
      </c>
      <c r="X3612" t="s">
        <v>13243</v>
      </c>
      <c r="Y3612" s="102">
        <v>45993.385736689816</v>
      </c>
    </row>
    <row r="3613" spans="1:25" x14ac:dyDescent="0.25">
      <c r="A3613">
        <v>5498</v>
      </c>
      <c r="B3613" t="s">
        <v>10110</v>
      </c>
      <c r="C3613" t="s">
        <v>172</v>
      </c>
      <c r="D3613" t="s">
        <v>9519</v>
      </c>
      <c r="E3613" t="s">
        <v>1820</v>
      </c>
      <c r="F3613" t="s">
        <v>1821</v>
      </c>
      <c r="G3613" t="s">
        <v>10111</v>
      </c>
      <c r="H3613">
        <v>1941</v>
      </c>
      <c r="I3613" t="s">
        <v>15489</v>
      </c>
      <c r="J3613" t="s">
        <v>928</v>
      </c>
      <c r="K3613" t="s">
        <v>13254</v>
      </c>
      <c r="L3613">
        <v>11</v>
      </c>
      <c r="M3613">
        <v>2</v>
      </c>
      <c r="N3613" t="s">
        <v>928</v>
      </c>
      <c r="O3613" t="s">
        <v>50</v>
      </c>
      <c r="P3613">
        <v>0</v>
      </c>
      <c r="Q3613" t="s">
        <v>51</v>
      </c>
      <c r="R3613" t="s">
        <v>51</v>
      </c>
      <c r="S3613" t="s">
        <v>14790</v>
      </c>
      <c r="T3613">
        <v>237.90955440619703</v>
      </c>
      <c r="U3613">
        <v>39</v>
      </c>
      <c r="V3613" t="s">
        <v>15172</v>
      </c>
      <c r="W3613" t="s">
        <v>15172</v>
      </c>
      <c r="X3613" t="s">
        <v>13243</v>
      </c>
      <c r="Y3613" s="102">
        <v>45993.385736689816</v>
      </c>
    </row>
    <row r="3614" spans="1:25" x14ac:dyDescent="0.25">
      <c r="A3614">
        <v>5499</v>
      </c>
      <c r="B3614" t="s">
        <v>10112</v>
      </c>
      <c r="C3614" t="s">
        <v>172</v>
      </c>
      <c r="D3614" t="s">
        <v>9519</v>
      </c>
      <c r="E3614" t="s">
        <v>1820</v>
      </c>
      <c r="F3614" t="s">
        <v>1821</v>
      </c>
      <c r="G3614" t="s">
        <v>10111</v>
      </c>
      <c r="H3614">
        <v>1941</v>
      </c>
      <c r="I3614" t="s">
        <v>15489</v>
      </c>
      <c r="J3614" t="s">
        <v>928</v>
      </c>
      <c r="K3614" t="s">
        <v>13254</v>
      </c>
      <c r="L3614">
        <v>9.5</v>
      </c>
      <c r="M3614">
        <v>3</v>
      </c>
      <c r="N3614" t="s">
        <v>928</v>
      </c>
      <c r="O3614" t="s">
        <v>50</v>
      </c>
      <c r="P3614">
        <v>0</v>
      </c>
      <c r="Q3614" t="s">
        <v>51</v>
      </c>
      <c r="R3614" t="s">
        <v>51</v>
      </c>
      <c r="S3614" t="s">
        <v>14790</v>
      </c>
      <c r="T3614">
        <v>238.74160182427352</v>
      </c>
      <c r="U3614">
        <v>58</v>
      </c>
      <c r="V3614" t="s">
        <v>15172</v>
      </c>
      <c r="W3614" t="s">
        <v>15172</v>
      </c>
      <c r="X3614" t="s">
        <v>13243</v>
      </c>
      <c r="Y3614" s="102">
        <v>45993.385736689816</v>
      </c>
    </row>
    <row r="3615" spans="1:25" x14ac:dyDescent="0.25">
      <c r="A3615">
        <v>5500</v>
      </c>
      <c r="B3615" t="s">
        <v>10113</v>
      </c>
      <c r="C3615" t="s">
        <v>172</v>
      </c>
      <c r="D3615" t="s">
        <v>9519</v>
      </c>
      <c r="E3615" t="s">
        <v>1820</v>
      </c>
      <c r="F3615" t="s">
        <v>1821</v>
      </c>
      <c r="G3615" t="s">
        <v>10114</v>
      </c>
      <c r="H3615">
        <v>1941</v>
      </c>
      <c r="I3615" t="s">
        <v>15489</v>
      </c>
      <c r="J3615" t="s">
        <v>928</v>
      </c>
      <c r="K3615" t="s">
        <v>13254</v>
      </c>
      <c r="L3615">
        <v>12</v>
      </c>
      <c r="M3615">
        <v>3</v>
      </c>
      <c r="N3615" t="s">
        <v>928</v>
      </c>
      <c r="O3615" t="s">
        <v>50</v>
      </c>
      <c r="P3615">
        <v>0</v>
      </c>
      <c r="Q3615" t="s">
        <v>51</v>
      </c>
      <c r="R3615" t="s">
        <v>51</v>
      </c>
      <c r="S3615" t="s">
        <v>14790</v>
      </c>
      <c r="T3615">
        <v>239.56065612722662</v>
      </c>
      <c r="U3615">
        <v>57</v>
      </c>
      <c r="V3615" t="s">
        <v>15172</v>
      </c>
      <c r="W3615" t="s">
        <v>15172</v>
      </c>
      <c r="X3615" t="s">
        <v>13243</v>
      </c>
      <c r="Y3615" s="102">
        <v>45993.385736689816</v>
      </c>
    </row>
    <row r="3616" spans="1:25" x14ac:dyDescent="0.25">
      <c r="A3616">
        <v>5501</v>
      </c>
      <c r="B3616" t="s">
        <v>15957</v>
      </c>
      <c r="C3616" t="s">
        <v>10115</v>
      </c>
      <c r="D3616" t="s">
        <v>9519</v>
      </c>
      <c r="E3616" t="s">
        <v>1820</v>
      </c>
      <c r="F3616" t="s">
        <v>1821</v>
      </c>
      <c r="G3616" t="s">
        <v>15958</v>
      </c>
      <c r="H3616">
        <v>2022</v>
      </c>
      <c r="J3616" t="s">
        <v>51</v>
      </c>
      <c r="K3616" t="s">
        <v>15442</v>
      </c>
      <c r="L3616">
        <v>0</v>
      </c>
      <c r="M3616">
        <v>1</v>
      </c>
      <c r="N3616" t="s">
        <v>165</v>
      </c>
      <c r="O3616" t="s">
        <v>116</v>
      </c>
      <c r="P3616">
        <v>0</v>
      </c>
      <c r="Q3616" t="s">
        <v>51</v>
      </c>
      <c r="R3616" t="s">
        <v>51</v>
      </c>
      <c r="S3616" t="s">
        <v>14790</v>
      </c>
      <c r="T3616">
        <v>243.44801200000001</v>
      </c>
      <c r="U3616">
        <v>19.5</v>
      </c>
      <c r="V3616" t="s">
        <v>15172</v>
      </c>
      <c r="W3616" t="s">
        <v>15172</v>
      </c>
      <c r="X3616" t="s">
        <v>13243</v>
      </c>
      <c r="Y3616" s="102">
        <v>45993.385736689816</v>
      </c>
    </row>
    <row r="3617" spans="1:25" x14ac:dyDescent="0.25">
      <c r="A3617">
        <v>5502</v>
      </c>
      <c r="B3617" t="s">
        <v>10116</v>
      </c>
      <c r="C3617" t="s">
        <v>172</v>
      </c>
      <c r="D3617" t="s">
        <v>9519</v>
      </c>
      <c r="E3617" t="s">
        <v>1820</v>
      </c>
      <c r="F3617" t="s">
        <v>1821</v>
      </c>
      <c r="G3617" t="s">
        <v>10117</v>
      </c>
      <c r="H3617">
        <v>1940</v>
      </c>
      <c r="I3617" t="s">
        <v>15489</v>
      </c>
      <c r="J3617" t="s">
        <v>928</v>
      </c>
      <c r="K3617" t="s">
        <v>13254</v>
      </c>
      <c r="L3617">
        <v>14</v>
      </c>
      <c r="M3617">
        <v>3</v>
      </c>
      <c r="N3617" t="s">
        <v>928</v>
      </c>
      <c r="O3617" t="s">
        <v>50</v>
      </c>
      <c r="P3617">
        <v>0</v>
      </c>
      <c r="Q3617" t="s">
        <v>51</v>
      </c>
      <c r="R3617" t="s">
        <v>51</v>
      </c>
      <c r="S3617" t="s">
        <v>14790</v>
      </c>
      <c r="T3617">
        <v>245.10197719266222</v>
      </c>
      <c r="U3617">
        <v>58</v>
      </c>
      <c r="V3617" t="s">
        <v>15172</v>
      </c>
      <c r="W3617" t="s">
        <v>15172</v>
      </c>
      <c r="X3617" t="s">
        <v>13243</v>
      </c>
      <c r="Y3617" s="102">
        <v>45993.385736689816</v>
      </c>
    </row>
    <row r="3618" spans="1:25" x14ac:dyDescent="0.25">
      <c r="A3618">
        <v>5503</v>
      </c>
      <c r="B3618" t="s">
        <v>10118</v>
      </c>
      <c r="C3618" t="s">
        <v>10115</v>
      </c>
      <c r="D3618" t="s">
        <v>9519</v>
      </c>
      <c r="E3618" t="s">
        <v>1820</v>
      </c>
      <c r="F3618" t="s">
        <v>1821</v>
      </c>
      <c r="G3618" t="s">
        <v>10119</v>
      </c>
      <c r="H3618">
        <v>2012</v>
      </c>
      <c r="I3618" t="s">
        <v>15441</v>
      </c>
      <c r="J3618" t="s">
        <v>2211</v>
      </c>
      <c r="K3618" t="s">
        <v>13254</v>
      </c>
      <c r="L3618">
        <v>2.4</v>
      </c>
      <c r="M3618">
        <v>3</v>
      </c>
      <c r="N3618" t="s">
        <v>49</v>
      </c>
      <c r="O3618" t="s">
        <v>479</v>
      </c>
      <c r="P3618">
        <v>0</v>
      </c>
      <c r="Q3618" t="s">
        <v>51</v>
      </c>
      <c r="R3618" t="s">
        <v>51</v>
      </c>
      <c r="S3618" t="s">
        <v>14790</v>
      </c>
      <c r="T3618">
        <v>246.10758612952529</v>
      </c>
      <c r="U3618">
        <v>90.1</v>
      </c>
      <c r="V3618" t="s">
        <v>15172</v>
      </c>
      <c r="W3618" t="s">
        <v>15172</v>
      </c>
      <c r="X3618" t="s">
        <v>13243</v>
      </c>
      <c r="Y3618" s="102">
        <v>45993.385736689816</v>
      </c>
    </row>
    <row r="3619" spans="1:25" x14ac:dyDescent="0.25">
      <c r="A3619">
        <v>5504</v>
      </c>
      <c r="B3619" t="s">
        <v>10120</v>
      </c>
      <c r="C3619" t="s">
        <v>10115</v>
      </c>
      <c r="D3619" t="s">
        <v>9519</v>
      </c>
      <c r="E3619" t="s">
        <v>1820</v>
      </c>
      <c r="F3619" t="s">
        <v>1821</v>
      </c>
      <c r="G3619" t="s">
        <v>10121</v>
      </c>
      <c r="H3619">
        <v>1940</v>
      </c>
      <c r="I3619" t="s">
        <v>15489</v>
      </c>
      <c r="J3619" t="s">
        <v>928</v>
      </c>
      <c r="K3619" t="s">
        <v>13254</v>
      </c>
      <c r="L3619">
        <v>12</v>
      </c>
      <c r="M3619">
        <v>4</v>
      </c>
      <c r="N3619" t="s">
        <v>928</v>
      </c>
      <c r="O3619" t="s">
        <v>50</v>
      </c>
      <c r="P3619">
        <v>0</v>
      </c>
      <c r="Q3619" t="s">
        <v>51</v>
      </c>
      <c r="R3619" t="s">
        <v>51</v>
      </c>
      <c r="S3619" t="s">
        <v>14790</v>
      </c>
      <c r="T3619">
        <v>250.34172662783706</v>
      </c>
      <c r="U3619">
        <v>101</v>
      </c>
      <c r="V3619" t="s">
        <v>15172</v>
      </c>
      <c r="W3619" t="s">
        <v>15172</v>
      </c>
      <c r="X3619" t="s">
        <v>13243</v>
      </c>
      <c r="Y3619" s="102">
        <v>45993.385736689816</v>
      </c>
    </row>
    <row r="3620" spans="1:25" x14ac:dyDescent="0.25">
      <c r="A3620">
        <v>5505</v>
      </c>
      <c r="B3620" t="s">
        <v>10122</v>
      </c>
      <c r="C3620" t="s">
        <v>10123</v>
      </c>
      <c r="D3620" t="s">
        <v>9519</v>
      </c>
      <c r="E3620" t="s">
        <v>1820</v>
      </c>
      <c r="F3620" t="s">
        <v>1821</v>
      </c>
      <c r="G3620" t="s">
        <v>10124</v>
      </c>
      <c r="H3620">
        <v>1940</v>
      </c>
      <c r="I3620" t="s">
        <v>15489</v>
      </c>
      <c r="J3620" t="s">
        <v>928</v>
      </c>
      <c r="K3620" t="s">
        <v>13254</v>
      </c>
      <c r="L3620">
        <v>11</v>
      </c>
      <c r="M3620">
        <v>3</v>
      </c>
      <c r="N3620" t="s">
        <v>928</v>
      </c>
      <c r="O3620" t="s">
        <v>50</v>
      </c>
      <c r="P3620">
        <v>0</v>
      </c>
      <c r="Q3620" t="s">
        <v>51</v>
      </c>
      <c r="R3620" t="s">
        <v>51</v>
      </c>
      <c r="S3620" t="s">
        <v>14790</v>
      </c>
      <c r="T3620">
        <v>251.87294952469824</v>
      </c>
      <c r="U3620">
        <v>58</v>
      </c>
      <c r="V3620" t="s">
        <v>15172</v>
      </c>
      <c r="W3620" t="s">
        <v>15172</v>
      </c>
      <c r="X3620" t="s">
        <v>13243</v>
      </c>
      <c r="Y3620" s="102">
        <v>45993.385736689816</v>
      </c>
    </row>
    <row r="3621" spans="1:25" x14ac:dyDescent="0.25">
      <c r="A3621">
        <v>5506</v>
      </c>
      <c r="B3621" t="s">
        <v>10125</v>
      </c>
      <c r="C3621" t="s">
        <v>172</v>
      </c>
      <c r="D3621" t="s">
        <v>9519</v>
      </c>
      <c r="E3621" t="s">
        <v>1820</v>
      </c>
      <c r="F3621" t="s">
        <v>1821</v>
      </c>
      <c r="G3621" t="s">
        <v>10126</v>
      </c>
      <c r="H3621">
        <v>1938</v>
      </c>
      <c r="I3621" t="s">
        <v>15489</v>
      </c>
      <c r="J3621" t="s">
        <v>928</v>
      </c>
      <c r="K3621" t="s">
        <v>13254</v>
      </c>
      <c r="L3621">
        <v>8</v>
      </c>
      <c r="M3621">
        <v>2</v>
      </c>
      <c r="N3621" t="s">
        <v>928</v>
      </c>
      <c r="O3621" t="s">
        <v>50</v>
      </c>
      <c r="P3621">
        <v>0</v>
      </c>
      <c r="Q3621" t="s">
        <v>51</v>
      </c>
      <c r="R3621" t="s">
        <v>51</v>
      </c>
      <c r="S3621" t="s">
        <v>14790</v>
      </c>
      <c r="T3621">
        <v>252.78783986681833</v>
      </c>
      <c r="U3621">
        <v>39</v>
      </c>
      <c r="V3621" t="s">
        <v>15172</v>
      </c>
      <c r="W3621" t="s">
        <v>15172</v>
      </c>
      <c r="X3621" t="s">
        <v>13243</v>
      </c>
      <c r="Y3621" s="102">
        <v>45993.385736689816</v>
      </c>
    </row>
    <row r="3622" spans="1:25" x14ac:dyDescent="0.25">
      <c r="A3622">
        <v>5507</v>
      </c>
      <c r="B3622" t="s">
        <v>10127</v>
      </c>
      <c r="C3622" t="s">
        <v>454</v>
      </c>
      <c r="D3622" t="s">
        <v>9519</v>
      </c>
      <c r="E3622" t="s">
        <v>1820</v>
      </c>
      <c r="F3622" t="s">
        <v>1821</v>
      </c>
      <c r="G3622" t="s">
        <v>10128</v>
      </c>
      <c r="H3622">
        <v>1938</v>
      </c>
      <c r="I3622" t="s">
        <v>15450</v>
      </c>
      <c r="J3622" t="s">
        <v>928</v>
      </c>
      <c r="K3622" t="s">
        <v>13254</v>
      </c>
      <c r="L3622">
        <v>8</v>
      </c>
      <c r="M3622">
        <v>1</v>
      </c>
      <c r="N3622" t="s">
        <v>928</v>
      </c>
      <c r="O3622" t="s">
        <v>50</v>
      </c>
      <c r="P3622">
        <v>0</v>
      </c>
      <c r="Q3622" t="s">
        <v>51</v>
      </c>
      <c r="R3622" t="s">
        <v>51</v>
      </c>
      <c r="S3622" t="s">
        <v>14790</v>
      </c>
      <c r="T3622">
        <v>254.25894194968964</v>
      </c>
      <c r="U3622">
        <v>21</v>
      </c>
      <c r="V3622" t="s">
        <v>15172</v>
      </c>
      <c r="W3622" t="s">
        <v>15172</v>
      </c>
      <c r="X3622" t="s">
        <v>13243</v>
      </c>
      <c r="Y3622" s="102">
        <v>45993.385736689816</v>
      </c>
    </row>
    <row r="3623" spans="1:25" x14ac:dyDescent="0.25">
      <c r="A3623">
        <v>5509</v>
      </c>
      <c r="B3623" t="s">
        <v>10129</v>
      </c>
      <c r="C3623" t="s">
        <v>10130</v>
      </c>
      <c r="D3623" t="s">
        <v>9519</v>
      </c>
      <c r="E3623" t="s">
        <v>1820</v>
      </c>
      <c r="F3623" t="s">
        <v>1821</v>
      </c>
      <c r="G3623" t="s">
        <v>10131</v>
      </c>
      <c r="H3623">
        <v>2004</v>
      </c>
      <c r="I3623" t="s">
        <v>15441</v>
      </c>
      <c r="J3623" t="s">
        <v>48</v>
      </c>
      <c r="K3623" t="s">
        <v>13251</v>
      </c>
      <c r="L3623">
        <v>0</v>
      </c>
      <c r="M3623">
        <v>3</v>
      </c>
      <c r="N3623" t="s">
        <v>49</v>
      </c>
      <c r="O3623" t="s">
        <v>50</v>
      </c>
      <c r="P3623">
        <v>0</v>
      </c>
      <c r="Q3623" t="s">
        <v>51</v>
      </c>
      <c r="R3623" t="s">
        <v>51</v>
      </c>
      <c r="S3623" t="s">
        <v>14790</v>
      </c>
      <c r="T3623">
        <v>256.975682544584</v>
      </c>
      <c r="U3623">
        <v>143.1</v>
      </c>
      <c r="V3623" t="s">
        <v>15172</v>
      </c>
      <c r="W3623" t="s">
        <v>15172</v>
      </c>
      <c r="X3623" t="s">
        <v>13243</v>
      </c>
      <c r="Y3623" s="102">
        <v>45993.385736689816</v>
      </c>
    </row>
    <row r="3624" spans="1:25" x14ac:dyDescent="0.25">
      <c r="A3624">
        <v>5510</v>
      </c>
      <c r="B3624" t="s">
        <v>10132</v>
      </c>
      <c r="C3624" t="s">
        <v>15706</v>
      </c>
      <c r="D3624" t="s">
        <v>9519</v>
      </c>
      <c r="E3624" t="s">
        <v>1820</v>
      </c>
      <c r="F3624" t="s">
        <v>1821</v>
      </c>
      <c r="G3624" t="s">
        <v>10131</v>
      </c>
      <c r="H3624">
        <v>1988</v>
      </c>
      <c r="I3624" t="s">
        <v>15440</v>
      </c>
      <c r="J3624" t="s">
        <v>48</v>
      </c>
      <c r="K3624" t="s">
        <v>13251</v>
      </c>
      <c r="L3624">
        <v>0</v>
      </c>
      <c r="M3624">
        <v>3</v>
      </c>
      <c r="N3624" t="s">
        <v>64</v>
      </c>
      <c r="O3624" t="s">
        <v>65</v>
      </c>
      <c r="P3624">
        <v>0</v>
      </c>
      <c r="Q3624" t="s">
        <v>51</v>
      </c>
      <c r="R3624" t="s">
        <v>51</v>
      </c>
      <c r="S3624" t="s">
        <v>14790</v>
      </c>
      <c r="T3624">
        <v>257.25266973784181</v>
      </c>
      <c r="U3624">
        <v>79.2</v>
      </c>
      <c r="V3624" t="s">
        <v>15172</v>
      </c>
      <c r="W3624" t="s">
        <v>15172</v>
      </c>
      <c r="X3624" t="s">
        <v>13243</v>
      </c>
      <c r="Y3624" s="102">
        <v>45993.385736689816</v>
      </c>
    </row>
    <row r="3625" spans="1:25" x14ac:dyDescent="0.25">
      <c r="A3625">
        <v>5511</v>
      </c>
      <c r="B3625" t="s">
        <v>10133</v>
      </c>
      <c r="C3625" t="s">
        <v>172</v>
      </c>
      <c r="D3625" t="s">
        <v>9519</v>
      </c>
      <c r="E3625" t="s">
        <v>1820</v>
      </c>
      <c r="F3625" t="s">
        <v>1821</v>
      </c>
      <c r="G3625" t="s">
        <v>10134</v>
      </c>
      <c r="H3625">
        <v>1937</v>
      </c>
      <c r="I3625" t="s">
        <v>15489</v>
      </c>
      <c r="J3625" t="s">
        <v>928</v>
      </c>
      <c r="K3625" t="s">
        <v>13254</v>
      </c>
      <c r="L3625">
        <v>9</v>
      </c>
      <c r="M3625">
        <v>1</v>
      </c>
      <c r="N3625" t="s">
        <v>928</v>
      </c>
      <c r="O3625" t="s">
        <v>50</v>
      </c>
      <c r="P3625">
        <v>0</v>
      </c>
      <c r="Q3625" t="s">
        <v>51</v>
      </c>
      <c r="R3625" t="s">
        <v>51</v>
      </c>
      <c r="S3625" t="s">
        <v>14790</v>
      </c>
      <c r="T3625">
        <v>258.10190674287617</v>
      </c>
      <c r="U3625">
        <v>21</v>
      </c>
      <c r="V3625" t="s">
        <v>15172</v>
      </c>
      <c r="W3625" t="s">
        <v>15172</v>
      </c>
      <c r="X3625" t="s">
        <v>13243</v>
      </c>
      <c r="Y3625" s="102">
        <v>45993.385736689816</v>
      </c>
    </row>
    <row r="3626" spans="1:25" x14ac:dyDescent="0.25">
      <c r="A3626">
        <v>5512</v>
      </c>
      <c r="B3626" t="s">
        <v>10135</v>
      </c>
      <c r="C3626" t="s">
        <v>167</v>
      </c>
      <c r="D3626" t="s">
        <v>9519</v>
      </c>
      <c r="E3626" t="s">
        <v>1820</v>
      </c>
      <c r="F3626" t="s">
        <v>1821</v>
      </c>
      <c r="G3626" t="s">
        <v>10134</v>
      </c>
      <c r="H3626">
        <v>1937</v>
      </c>
      <c r="I3626" t="s">
        <v>15450</v>
      </c>
      <c r="J3626" t="s">
        <v>928</v>
      </c>
      <c r="K3626" t="s">
        <v>13254</v>
      </c>
      <c r="L3626">
        <v>7</v>
      </c>
      <c r="M3626">
        <v>1</v>
      </c>
      <c r="N3626" t="s">
        <v>928</v>
      </c>
      <c r="O3626" t="s">
        <v>50</v>
      </c>
      <c r="P3626">
        <v>0</v>
      </c>
      <c r="Q3626" t="s">
        <v>51</v>
      </c>
      <c r="R3626" t="s">
        <v>51</v>
      </c>
      <c r="S3626" t="s">
        <v>14790</v>
      </c>
      <c r="T3626">
        <v>258.31134326222366</v>
      </c>
      <c r="U3626">
        <v>12</v>
      </c>
      <c r="V3626" t="s">
        <v>15172</v>
      </c>
      <c r="W3626" t="s">
        <v>15172</v>
      </c>
      <c r="X3626" t="s">
        <v>13243</v>
      </c>
      <c r="Y3626" s="102">
        <v>45993.385736689816</v>
      </c>
    </row>
    <row r="3627" spans="1:25" x14ac:dyDescent="0.25">
      <c r="A3627">
        <v>5513</v>
      </c>
      <c r="B3627" t="s">
        <v>10136</v>
      </c>
      <c r="C3627" t="s">
        <v>10137</v>
      </c>
      <c r="D3627" t="s">
        <v>9519</v>
      </c>
      <c r="E3627" t="s">
        <v>1820</v>
      </c>
      <c r="F3627" t="s">
        <v>1821</v>
      </c>
      <c r="G3627" t="s">
        <v>10138</v>
      </c>
      <c r="H3627">
        <v>2012</v>
      </c>
      <c r="I3627" t="s">
        <v>15505</v>
      </c>
      <c r="J3627" t="s">
        <v>51</v>
      </c>
      <c r="K3627" t="s">
        <v>15442</v>
      </c>
      <c r="L3627">
        <v>0</v>
      </c>
      <c r="M3627">
        <v>2</v>
      </c>
      <c r="N3627" t="s">
        <v>165</v>
      </c>
      <c r="O3627" t="s">
        <v>116</v>
      </c>
      <c r="P3627">
        <v>0</v>
      </c>
      <c r="Q3627" t="s">
        <v>51</v>
      </c>
      <c r="R3627" t="s">
        <v>51</v>
      </c>
      <c r="S3627" t="s">
        <v>14790</v>
      </c>
      <c r="T3627">
        <v>259.60412258304433</v>
      </c>
      <c r="U3627">
        <v>24.7</v>
      </c>
      <c r="V3627" t="s">
        <v>15172</v>
      </c>
      <c r="W3627" t="s">
        <v>15172</v>
      </c>
      <c r="X3627" t="s">
        <v>13243</v>
      </c>
      <c r="Y3627" s="102">
        <v>45993.385736689816</v>
      </c>
    </row>
    <row r="3628" spans="1:25" x14ac:dyDescent="0.25">
      <c r="A3628">
        <v>5515</v>
      </c>
      <c r="B3628" t="s">
        <v>10139</v>
      </c>
      <c r="C3628" t="s">
        <v>172</v>
      </c>
      <c r="D3628" t="s">
        <v>9519</v>
      </c>
      <c r="E3628" t="s">
        <v>1820</v>
      </c>
      <c r="F3628" t="s">
        <v>1821</v>
      </c>
      <c r="G3628" t="s">
        <v>10140</v>
      </c>
      <c r="H3628">
        <v>2012</v>
      </c>
      <c r="I3628" t="s">
        <v>15450</v>
      </c>
      <c r="J3628" t="s">
        <v>51</v>
      </c>
      <c r="K3628" t="s">
        <v>15442</v>
      </c>
      <c r="L3628">
        <v>0</v>
      </c>
      <c r="M3628">
        <v>2</v>
      </c>
      <c r="N3628" t="s">
        <v>165</v>
      </c>
      <c r="O3628" t="s">
        <v>116</v>
      </c>
      <c r="P3628">
        <v>0</v>
      </c>
      <c r="Q3628" t="s">
        <v>51</v>
      </c>
      <c r="R3628" t="s">
        <v>51</v>
      </c>
      <c r="S3628" t="s">
        <v>14790</v>
      </c>
      <c r="T3628">
        <v>261.28883068365838</v>
      </c>
      <c r="U3628">
        <v>26</v>
      </c>
      <c r="V3628" t="s">
        <v>15172</v>
      </c>
      <c r="W3628" t="s">
        <v>15172</v>
      </c>
      <c r="X3628" t="s">
        <v>13243</v>
      </c>
      <c r="Y3628" s="102">
        <v>45993.385736689816</v>
      </c>
    </row>
    <row r="3629" spans="1:25" x14ac:dyDescent="0.25">
      <c r="A3629">
        <v>5517</v>
      </c>
      <c r="B3629" t="s">
        <v>10141</v>
      </c>
      <c r="C3629" t="s">
        <v>172</v>
      </c>
      <c r="D3629" t="s">
        <v>9519</v>
      </c>
      <c r="E3629" t="s">
        <v>1820</v>
      </c>
      <c r="F3629" t="s">
        <v>1821</v>
      </c>
      <c r="G3629" t="s">
        <v>7216</v>
      </c>
      <c r="H3629">
        <v>2012</v>
      </c>
      <c r="I3629" t="s">
        <v>15505</v>
      </c>
      <c r="J3629" t="s">
        <v>51</v>
      </c>
      <c r="K3629" t="s">
        <v>15442</v>
      </c>
      <c r="L3629">
        <v>0</v>
      </c>
      <c r="M3629">
        <v>2</v>
      </c>
      <c r="N3629" t="s">
        <v>165</v>
      </c>
      <c r="O3629" t="s">
        <v>116</v>
      </c>
      <c r="P3629">
        <v>0</v>
      </c>
      <c r="Q3629" t="s">
        <v>51</v>
      </c>
      <c r="R3629" t="s">
        <v>51</v>
      </c>
      <c r="S3629" t="s">
        <v>14790</v>
      </c>
      <c r="T3629">
        <v>262.19661896048677</v>
      </c>
      <c r="U3629">
        <v>30</v>
      </c>
      <c r="V3629" t="s">
        <v>15172</v>
      </c>
      <c r="W3629" t="s">
        <v>15172</v>
      </c>
      <c r="X3629" t="s">
        <v>13243</v>
      </c>
      <c r="Y3629" s="102">
        <v>45993.385736689816</v>
      </c>
    </row>
    <row r="3630" spans="1:25" x14ac:dyDescent="0.25">
      <c r="A3630">
        <v>5518</v>
      </c>
      <c r="B3630" t="s">
        <v>10142</v>
      </c>
      <c r="C3630" t="s">
        <v>172</v>
      </c>
      <c r="D3630" t="s">
        <v>9519</v>
      </c>
      <c r="E3630" t="s">
        <v>1820</v>
      </c>
      <c r="F3630" t="s">
        <v>1821</v>
      </c>
      <c r="G3630" t="s">
        <v>7216</v>
      </c>
      <c r="H3630">
        <v>2012</v>
      </c>
      <c r="I3630" t="s">
        <v>15489</v>
      </c>
      <c r="J3630" t="s">
        <v>51</v>
      </c>
      <c r="K3630" t="s">
        <v>15442</v>
      </c>
      <c r="L3630">
        <v>0</v>
      </c>
      <c r="M3630">
        <v>2</v>
      </c>
      <c r="N3630" t="s">
        <v>165</v>
      </c>
      <c r="O3630" t="s">
        <v>116</v>
      </c>
      <c r="P3630">
        <v>0</v>
      </c>
      <c r="Q3630" t="s">
        <v>51</v>
      </c>
      <c r="R3630" t="s">
        <v>51</v>
      </c>
      <c r="S3630" t="s">
        <v>14790</v>
      </c>
      <c r="T3630">
        <v>262.37728056144147</v>
      </c>
      <c r="U3630">
        <v>20.7</v>
      </c>
      <c r="V3630" t="s">
        <v>15172</v>
      </c>
      <c r="W3630" t="s">
        <v>15172</v>
      </c>
      <c r="X3630" t="s">
        <v>13243</v>
      </c>
      <c r="Y3630" s="102">
        <v>45993.385736689816</v>
      </c>
    </row>
    <row r="3631" spans="1:25" x14ac:dyDescent="0.25">
      <c r="A3631">
        <v>5519</v>
      </c>
      <c r="B3631" t="s">
        <v>10143</v>
      </c>
      <c r="C3631" t="s">
        <v>10144</v>
      </c>
      <c r="D3631" t="s">
        <v>9519</v>
      </c>
      <c r="E3631" t="s">
        <v>1820</v>
      </c>
      <c r="F3631" t="s">
        <v>1821</v>
      </c>
      <c r="G3631" t="s">
        <v>7213</v>
      </c>
      <c r="H3631">
        <v>2012</v>
      </c>
      <c r="I3631" t="s">
        <v>15505</v>
      </c>
      <c r="J3631" t="s">
        <v>51</v>
      </c>
      <c r="K3631" t="s">
        <v>15442</v>
      </c>
      <c r="L3631">
        <v>0</v>
      </c>
      <c r="M3631">
        <v>2</v>
      </c>
      <c r="N3631" t="s">
        <v>165</v>
      </c>
      <c r="O3631" t="s">
        <v>116</v>
      </c>
      <c r="P3631">
        <v>0</v>
      </c>
      <c r="Q3631" t="s">
        <v>51</v>
      </c>
      <c r="R3631" t="s">
        <v>51</v>
      </c>
      <c r="S3631" t="s">
        <v>14790</v>
      </c>
      <c r="T3631">
        <v>262.6349832066976</v>
      </c>
      <c r="U3631">
        <v>28.7</v>
      </c>
      <c r="V3631" t="s">
        <v>15172</v>
      </c>
      <c r="W3631" t="s">
        <v>15172</v>
      </c>
      <c r="X3631" t="s">
        <v>13243</v>
      </c>
      <c r="Y3631" s="102">
        <v>45993.385736689816</v>
      </c>
    </row>
    <row r="3632" spans="1:25" x14ac:dyDescent="0.25">
      <c r="A3632">
        <v>5520</v>
      </c>
      <c r="B3632" t="s">
        <v>10145</v>
      </c>
      <c r="C3632" t="s">
        <v>10146</v>
      </c>
      <c r="D3632" t="s">
        <v>9519</v>
      </c>
      <c r="E3632" t="s">
        <v>1820</v>
      </c>
      <c r="F3632" t="s">
        <v>1821</v>
      </c>
      <c r="G3632" t="s">
        <v>10147</v>
      </c>
      <c r="H3632">
        <v>2012</v>
      </c>
      <c r="I3632" t="s">
        <v>15505</v>
      </c>
      <c r="J3632" t="s">
        <v>51</v>
      </c>
      <c r="K3632" t="s">
        <v>15442</v>
      </c>
      <c r="L3632">
        <v>0</v>
      </c>
      <c r="M3632">
        <v>3</v>
      </c>
      <c r="N3632" t="s">
        <v>165</v>
      </c>
      <c r="O3632" t="s">
        <v>116</v>
      </c>
      <c r="P3632">
        <v>0</v>
      </c>
      <c r="Q3632" t="s">
        <v>51</v>
      </c>
      <c r="R3632" t="s">
        <v>51</v>
      </c>
      <c r="S3632" t="s">
        <v>14790</v>
      </c>
      <c r="T3632">
        <v>264.57080308505004</v>
      </c>
      <c r="U3632">
        <v>35.433</v>
      </c>
      <c r="V3632" t="s">
        <v>15172</v>
      </c>
      <c r="W3632" t="s">
        <v>15172</v>
      </c>
      <c r="X3632" t="s">
        <v>13243</v>
      </c>
      <c r="Y3632" s="102">
        <v>45993.385736689816</v>
      </c>
    </row>
    <row r="3633" spans="1:25" x14ac:dyDescent="0.25">
      <c r="A3633">
        <v>5521</v>
      </c>
      <c r="B3633" t="s">
        <v>10148</v>
      </c>
      <c r="C3633" t="s">
        <v>1252</v>
      </c>
      <c r="D3633" t="s">
        <v>9519</v>
      </c>
      <c r="E3633" t="s">
        <v>1820</v>
      </c>
      <c r="F3633" t="s">
        <v>1821</v>
      </c>
      <c r="G3633" t="s">
        <v>10149</v>
      </c>
      <c r="H3633">
        <v>1958</v>
      </c>
      <c r="I3633" t="s">
        <v>15440</v>
      </c>
      <c r="J3633" t="s">
        <v>48</v>
      </c>
      <c r="K3633" t="s">
        <v>13256</v>
      </c>
      <c r="L3633">
        <v>0</v>
      </c>
      <c r="M3633">
        <v>4</v>
      </c>
      <c r="N3633" t="s">
        <v>73</v>
      </c>
      <c r="O3633" t="s">
        <v>475</v>
      </c>
      <c r="P3633">
        <v>4</v>
      </c>
      <c r="Q3633" t="s">
        <v>73</v>
      </c>
      <c r="R3633" t="s">
        <v>50</v>
      </c>
      <c r="S3633" t="s">
        <v>14790</v>
      </c>
      <c r="T3633">
        <v>270.06898984549224</v>
      </c>
      <c r="U3633">
        <v>829.7</v>
      </c>
      <c r="V3633" t="s">
        <v>15172</v>
      </c>
      <c r="W3633" t="s">
        <v>15172</v>
      </c>
      <c r="X3633" t="s">
        <v>13242</v>
      </c>
      <c r="Y3633" s="102">
        <v>45993.385736689816</v>
      </c>
    </row>
    <row r="3634" spans="1:25" x14ac:dyDescent="0.25">
      <c r="A3634">
        <v>5522</v>
      </c>
      <c r="B3634" t="s">
        <v>10150</v>
      </c>
      <c r="C3634" t="s">
        <v>470</v>
      </c>
      <c r="D3634" t="s">
        <v>9519</v>
      </c>
      <c r="E3634" t="s">
        <v>1820</v>
      </c>
      <c r="F3634" t="s">
        <v>1821</v>
      </c>
      <c r="G3634" t="s">
        <v>10151</v>
      </c>
      <c r="H3634">
        <v>1977</v>
      </c>
      <c r="I3634" t="s">
        <v>15440</v>
      </c>
      <c r="J3634" t="s">
        <v>48</v>
      </c>
      <c r="K3634" t="s">
        <v>13280</v>
      </c>
      <c r="L3634">
        <v>0</v>
      </c>
      <c r="M3634">
        <v>3</v>
      </c>
      <c r="N3634" t="s">
        <v>49</v>
      </c>
      <c r="O3634" t="s">
        <v>50</v>
      </c>
      <c r="P3634">
        <v>0</v>
      </c>
      <c r="Q3634" t="s">
        <v>51</v>
      </c>
      <c r="R3634" t="s">
        <v>51</v>
      </c>
      <c r="S3634" t="s">
        <v>14790</v>
      </c>
      <c r="T3634">
        <v>270.51684945035834</v>
      </c>
      <c r="U3634">
        <v>234.5</v>
      </c>
      <c r="V3634" t="s">
        <v>15172</v>
      </c>
      <c r="W3634" t="s">
        <v>15172</v>
      </c>
      <c r="X3634" t="s">
        <v>13242</v>
      </c>
      <c r="Y3634" s="102">
        <v>45993.385736689816</v>
      </c>
    </row>
    <row r="3635" spans="1:25" x14ac:dyDescent="0.25">
      <c r="A3635">
        <v>5523</v>
      </c>
      <c r="B3635" t="s">
        <v>10152</v>
      </c>
      <c r="C3635" t="s">
        <v>10153</v>
      </c>
      <c r="D3635" t="s">
        <v>9519</v>
      </c>
      <c r="E3635" t="s">
        <v>1820</v>
      </c>
      <c r="F3635" t="s">
        <v>1821</v>
      </c>
      <c r="G3635" t="s">
        <v>10151</v>
      </c>
      <c r="H3635">
        <v>1977</v>
      </c>
      <c r="I3635" t="s">
        <v>15440</v>
      </c>
      <c r="J3635" t="s">
        <v>48</v>
      </c>
      <c r="K3635" t="s">
        <v>13251</v>
      </c>
      <c r="L3635">
        <v>0</v>
      </c>
      <c r="M3635">
        <v>4</v>
      </c>
      <c r="N3635" t="s">
        <v>49</v>
      </c>
      <c r="O3635" t="s">
        <v>50</v>
      </c>
      <c r="P3635">
        <v>0</v>
      </c>
      <c r="Q3635" t="s">
        <v>51</v>
      </c>
      <c r="R3635" t="s">
        <v>51</v>
      </c>
      <c r="S3635" t="s">
        <v>14790</v>
      </c>
      <c r="T3635">
        <v>270.60880835291442</v>
      </c>
      <c r="U3635">
        <v>255.4</v>
      </c>
      <c r="V3635" t="s">
        <v>15172</v>
      </c>
      <c r="W3635" t="s">
        <v>15172</v>
      </c>
      <c r="X3635" t="s">
        <v>13242</v>
      </c>
      <c r="Y3635" s="102">
        <v>45993.385736689816</v>
      </c>
    </row>
    <row r="3636" spans="1:25" x14ac:dyDescent="0.25">
      <c r="A3636">
        <v>5524</v>
      </c>
      <c r="B3636" t="s">
        <v>10154</v>
      </c>
      <c r="C3636" t="s">
        <v>10155</v>
      </c>
      <c r="D3636" t="s">
        <v>9931</v>
      </c>
      <c r="E3636" t="s">
        <v>1292</v>
      </c>
      <c r="F3636" t="s">
        <v>1471</v>
      </c>
      <c r="G3636" t="s">
        <v>1292</v>
      </c>
      <c r="H3636">
        <v>1966</v>
      </c>
      <c r="I3636" t="s">
        <v>15440</v>
      </c>
      <c r="J3636" t="s">
        <v>48</v>
      </c>
      <c r="K3636" t="s">
        <v>13280</v>
      </c>
      <c r="L3636">
        <v>0.5</v>
      </c>
      <c r="M3636">
        <v>5</v>
      </c>
      <c r="N3636" t="s">
        <v>49</v>
      </c>
      <c r="O3636" t="s">
        <v>50</v>
      </c>
      <c r="P3636">
        <v>0</v>
      </c>
      <c r="Q3636" t="s">
        <v>51</v>
      </c>
      <c r="R3636" t="s">
        <v>51</v>
      </c>
      <c r="S3636" t="s">
        <v>14808</v>
      </c>
      <c r="T3636">
        <v>1.2413597628523631E-2</v>
      </c>
      <c r="U3636">
        <v>275.89999999999998</v>
      </c>
      <c r="V3636" t="s">
        <v>15172</v>
      </c>
      <c r="W3636" t="s">
        <v>15172</v>
      </c>
      <c r="X3636" t="s">
        <v>13242</v>
      </c>
      <c r="Y3636" s="102">
        <v>45993.385736689816</v>
      </c>
    </row>
    <row r="3637" spans="1:25" x14ac:dyDescent="0.25">
      <c r="A3637">
        <v>5525</v>
      </c>
      <c r="B3637" t="s">
        <v>10156</v>
      </c>
      <c r="C3637" t="s">
        <v>470</v>
      </c>
      <c r="D3637" t="s">
        <v>9931</v>
      </c>
      <c r="E3637" t="s">
        <v>1292</v>
      </c>
      <c r="F3637" t="s">
        <v>1471</v>
      </c>
      <c r="G3637" t="s">
        <v>1292</v>
      </c>
      <c r="H3637">
        <v>1993</v>
      </c>
      <c r="I3637" t="s">
        <v>15440</v>
      </c>
      <c r="J3637" t="s">
        <v>48</v>
      </c>
      <c r="K3637" t="s">
        <v>13251</v>
      </c>
      <c r="L3637">
        <v>0</v>
      </c>
      <c r="M3637">
        <v>3</v>
      </c>
      <c r="N3637" t="s">
        <v>73</v>
      </c>
      <c r="O3637" t="s">
        <v>50</v>
      </c>
      <c r="P3637">
        <v>0</v>
      </c>
      <c r="Q3637" t="s">
        <v>51</v>
      </c>
      <c r="R3637" t="s">
        <v>51</v>
      </c>
      <c r="S3637" t="s">
        <v>14808</v>
      </c>
      <c r="T3637">
        <v>0.44296245676610391</v>
      </c>
      <c r="U3637">
        <v>266.89999999999998</v>
      </c>
      <c r="V3637" t="s">
        <v>15172</v>
      </c>
      <c r="W3637" t="s">
        <v>15172</v>
      </c>
      <c r="X3637" t="s">
        <v>13242</v>
      </c>
      <c r="Y3637" s="102">
        <v>45993.385736689816</v>
      </c>
    </row>
    <row r="3638" spans="1:25" x14ac:dyDescent="0.25">
      <c r="A3638">
        <v>5526</v>
      </c>
      <c r="B3638" t="s">
        <v>10157</v>
      </c>
      <c r="C3638" t="s">
        <v>1252</v>
      </c>
      <c r="D3638" t="s">
        <v>9931</v>
      </c>
      <c r="E3638" t="s">
        <v>1292</v>
      </c>
      <c r="F3638" t="s">
        <v>1471</v>
      </c>
      <c r="G3638" t="s">
        <v>10158</v>
      </c>
      <c r="H3638">
        <v>1993</v>
      </c>
      <c r="I3638" t="s">
        <v>15440</v>
      </c>
      <c r="J3638" t="s">
        <v>48</v>
      </c>
      <c r="K3638" t="s">
        <v>13251</v>
      </c>
      <c r="L3638">
        <v>0</v>
      </c>
      <c r="M3638">
        <v>5</v>
      </c>
      <c r="N3638" t="s">
        <v>49</v>
      </c>
      <c r="O3638" t="s">
        <v>50</v>
      </c>
      <c r="P3638">
        <v>0</v>
      </c>
      <c r="Q3638" t="s">
        <v>51</v>
      </c>
      <c r="R3638" t="s">
        <v>51</v>
      </c>
      <c r="S3638" t="s">
        <v>14808</v>
      </c>
      <c r="T3638">
        <v>0.68627236196534525</v>
      </c>
      <c r="U3638">
        <v>565.9</v>
      </c>
      <c r="V3638" t="s">
        <v>15172</v>
      </c>
      <c r="W3638" t="s">
        <v>15172</v>
      </c>
      <c r="X3638" t="s">
        <v>13242</v>
      </c>
      <c r="Y3638" s="102">
        <v>45993.385736689816</v>
      </c>
    </row>
    <row r="3639" spans="1:25" x14ac:dyDescent="0.25">
      <c r="A3639">
        <v>5528</v>
      </c>
      <c r="B3639" t="s">
        <v>10159</v>
      </c>
      <c r="C3639" t="s">
        <v>10160</v>
      </c>
      <c r="D3639" t="s">
        <v>10161</v>
      </c>
      <c r="E3639" t="s">
        <v>1292</v>
      </c>
      <c r="F3639" t="s">
        <v>1471</v>
      </c>
      <c r="G3639" t="s">
        <v>10162</v>
      </c>
      <c r="H3639">
        <v>1977</v>
      </c>
      <c r="I3639" t="s">
        <v>15440</v>
      </c>
      <c r="J3639" t="s">
        <v>48</v>
      </c>
      <c r="K3639" t="s">
        <v>13251</v>
      </c>
      <c r="L3639">
        <v>0</v>
      </c>
      <c r="M3639">
        <v>1</v>
      </c>
      <c r="N3639" t="s">
        <v>49</v>
      </c>
      <c r="O3639" t="s">
        <v>50</v>
      </c>
      <c r="P3639">
        <v>0</v>
      </c>
      <c r="Q3639" t="s">
        <v>51</v>
      </c>
      <c r="R3639" t="s">
        <v>51</v>
      </c>
      <c r="S3639" t="s">
        <v>14808</v>
      </c>
      <c r="T3639">
        <v>5.1458301412484069</v>
      </c>
      <c r="U3639">
        <v>78</v>
      </c>
      <c r="V3639" t="s">
        <v>15172</v>
      </c>
      <c r="W3639" t="s">
        <v>15172</v>
      </c>
      <c r="X3639" t="s">
        <v>13243</v>
      </c>
      <c r="Y3639" s="102">
        <v>45993.385736689816</v>
      </c>
    </row>
    <row r="3640" spans="1:25" x14ac:dyDescent="0.25">
      <c r="A3640">
        <v>5529</v>
      </c>
      <c r="B3640" t="s">
        <v>10163</v>
      </c>
      <c r="C3640" t="s">
        <v>1486</v>
      </c>
      <c r="D3640" t="s">
        <v>10161</v>
      </c>
      <c r="E3640" t="s">
        <v>1292</v>
      </c>
      <c r="F3640" t="s">
        <v>1471</v>
      </c>
      <c r="G3640" t="s">
        <v>10164</v>
      </c>
      <c r="H3640">
        <v>1977</v>
      </c>
      <c r="I3640" t="s">
        <v>15440</v>
      </c>
      <c r="J3640" t="s">
        <v>48</v>
      </c>
      <c r="K3640" t="s">
        <v>13251</v>
      </c>
      <c r="L3640">
        <v>0</v>
      </c>
      <c r="M3640">
        <v>1</v>
      </c>
      <c r="N3640" t="s">
        <v>49</v>
      </c>
      <c r="O3640" t="s">
        <v>50</v>
      </c>
      <c r="P3640">
        <v>0</v>
      </c>
      <c r="Q3640" t="s">
        <v>51</v>
      </c>
      <c r="R3640" t="s">
        <v>51</v>
      </c>
      <c r="S3640" t="s">
        <v>14808</v>
      </c>
      <c r="T3640">
        <v>5.7098365480692941</v>
      </c>
      <c r="U3640">
        <v>63</v>
      </c>
      <c r="V3640" t="s">
        <v>15172</v>
      </c>
      <c r="W3640" t="s">
        <v>15172</v>
      </c>
      <c r="X3640" t="s">
        <v>13243</v>
      </c>
      <c r="Y3640" s="102">
        <v>45993.385736689816</v>
      </c>
    </row>
    <row r="3641" spans="1:25" x14ac:dyDescent="0.25">
      <c r="A3641">
        <v>5530</v>
      </c>
      <c r="B3641" t="s">
        <v>10165</v>
      </c>
      <c r="C3641" t="s">
        <v>10166</v>
      </c>
      <c r="D3641" t="s">
        <v>9931</v>
      </c>
      <c r="E3641" t="s">
        <v>1292</v>
      </c>
      <c r="F3641" t="s">
        <v>1471</v>
      </c>
      <c r="G3641" t="s">
        <v>10167</v>
      </c>
      <c r="H3641">
        <v>1995</v>
      </c>
      <c r="I3641" t="s">
        <v>15440</v>
      </c>
      <c r="J3641" t="s">
        <v>48</v>
      </c>
      <c r="K3641" t="s">
        <v>13251</v>
      </c>
      <c r="L3641">
        <v>0</v>
      </c>
      <c r="M3641">
        <v>1</v>
      </c>
      <c r="N3641" t="s">
        <v>49</v>
      </c>
      <c r="O3641" t="s">
        <v>50</v>
      </c>
      <c r="P3641">
        <v>0</v>
      </c>
      <c r="Q3641" t="s">
        <v>51</v>
      </c>
      <c r="R3641" t="s">
        <v>51</v>
      </c>
      <c r="S3641" t="s">
        <v>14808</v>
      </c>
      <c r="T3641">
        <v>24.584508534251491</v>
      </c>
      <c r="U3641">
        <v>102</v>
      </c>
      <c r="V3641" t="s">
        <v>15172</v>
      </c>
      <c r="W3641" t="s">
        <v>15172</v>
      </c>
      <c r="X3641" t="s">
        <v>13243</v>
      </c>
      <c r="Y3641" s="102">
        <v>45993.385736689816</v>
      </c>
    </row>
    <row r="3642" spans="1:25" x14ac:dyDescent="0.25">
      <c r="A3642">
        <v>5531</v>
      </c>
      <c r="B3642" t="s">
        <v>10168</v>
      </c>
      <c r="C3642" t="s">
        <v>10169</v>
      </c>
      <c r="D3642" t="s">
        <v>9931</v>
      </c>
      <c r="E3642" t="s">
        <v>1292</v>
      </c>
      <c r="F3642" t="s">
        <v>5996</v>
      </c>
      <c r="G3642" t="s">
        <v>10170</v>
      </c>
      <c r="H3642">
        <v>1995</v>
      </c>
      <c r="I3642" t="s">
        <v>15440</v>
      </c>
      <c r="J3642" t="s">
        <v>48</v>
      </c>
      <c r="K3642" t="s">
        <v>13251</v>
      </c>
      <c r="L3642">
        <v>0</v>
      </c>
      <c r="M3642">
        <v>1</v>
      </c>
      <c r="N3642" t="s">
        <v>49</v>
      </c>
      <c r="O3642" t="s">
        <v>50</v>
      </c>
      <c r="P3642">
        <v>0</v>
      </c>
      <c r="Q3642" t="s">
        <v>51</v>
      </c>
      <c r="R3642" t="s">
        <v>51</v>
      </c>
      <c r="S3642" t="s">
        <v>14808</v>
      </c>
      <c r="T3642">
        <v>29.014515771541589</v>
      </c>
      <c r="U3642">
        <v>67</v>
      </c>
      <c r="V3642" t="s">
        <v>15172</v>
      </c>
      <c r="W3642" t="s">
        <v>15172</v>
      </c>
      <c r="X3642" t="s">
        <v>13243</v>
      </c>
      <c r="Y3642" s="102">
        <v>45993.385736689816</v>
      </c>
    </row>
    <row r="3643" spans="1:25" x14ac:dyDescent="0.25">
      <c r="A3643">
        <v>5532</v>
      </c>
      <c r="B3643" t="s">
        <v>10171</v>
      </c>
      <c r="C3643" t="s">
        <v>10172</v>
      </c>
      <c r="D3643" t="s">
        <v>9931</v>
      </c>
      <c r="E3643" t="s">
        <v>1292</v>
      </c>
      <c r="F3643" t="s">
        <v>5996</v>
      </c>
      <c r="G3643" t="s">
        <v>10170</v>
      </c>
      <c r="H3643">
        <v>1995</v>
      </c>
      <c r="I3643" t="s">
        <v>15440</v>
      </c>
      <c r="J3643" t="s">
        <v>48</v>
      </c>
      <c r="K3643" t="s">
        <v>13251</v>
      </c>
      <c r="L3643">
        <v>0</v>
      </c>
      <c r="M3643">
        <v>2</v>
      </c>
      <c r="N3643" t="s">
        <v>49</v>
      </c>
      <c r="O3643" t="s">
        <v>50</v>
      </c>
      <c r="P3643">
        <v>0</v>
      </c>
      <c r="Q3643" t="s">
        <v>51</v>
      </c>
      <c r="R3643" t="s">
        <v>51</v>
      </c>
      <c r="S3643" t="s">
        <v>14808</v>
      </c>
      <c r="T3643">
        <v>29.480716882179145</v>
      </c>
      <c r="U3643">
        <v>155</v>
      </c>
      <c r="V3643" t="s">
        <v>15172</v>
      </c>
      <c r="W3643" t="s">
        <v>15172</v>
      </c>
      <c r="X3643" t="s">
        <v>13243</v>
      </c>
      <c r="Y3643" s="102">
        <v>45993.385736689816</v>
      </c>
    </row>
    <row r="3644" spans="1:25" x14ac:dyDescent="0.25">
      <c r="A3644">
        <v>5533</v>
      </c>
      <c r="B3644" t="s">
        <v>10173</v>
      </c>
      <c r="C3644" t="s">
        <v>10099</v>
      </c>
      <c r="D3644" t="s">
        <v>9931</v>
      </c>
      <c r="E3644" t="s">
        <v>1292</v>
      </c>
      <c r="F3644" t="s">
        <v>5996</v>
      </c>
      <c r="G3644" t="s">
        <v>6034</v>
      </c>
      <c r="H3644">
        <v>1996</v>
      </c>
      <c r="I3644" t="s">
        <v>15440</v>
      </c>
      <c r="J3644" t="s">
        <v>48</v>
      </c>
      <c r="K3644" t="s">
        <v>13280</v>
      </c>
      <c r="L3644">
        <v>1</v>
      </c>
      <c r="M3644">
        <v>3</v>
      </c>
      <c r="N3644" t="s">
        <v>49</v>
      </c>
      <c r="O3644" t="s">
        <v>50</v>
      </c>
      <c r="P3644">
        <v>0</v>
      </c>
      <c r="Q3644" t="s">
        <v>51</v>
      </c>
      <c r="R3644" t="s">
        <v>51</v>
      </c>
      <c r="S3644" t="s">
        <v>14808</v>
      </c>
      <c r="T3644">
        <v>47.334828575238227</v>
      </c>
      <c r="U3644">
        <v>274.89999999999998</v>
      </c>
      <c r="V3644" t="s">
        <v>15172</v>
      </c>
      <c r="W3644" t="s">
        <v>15172</v>
      </c>
      <c r="X3644" t="s">
        <v>13243</v>
      </c>
      <c r="Y3644" s="102">
        <v>45993.385736689816</v>
      </c>
    </row>
    <row r="3645" spans="1:25" x14ac:dyDescent="0.25">
      <c r="A3645">
        <v>5534</v>
      </c>
      <c r="B3645" t="s">
        <v>10174</v>
      </c>
      <c r="C3645" t="s">
        <v>15707</v>
      </c>
      <c r="D3645" t="s">
        <v>15708</v>
      </c>
      <c r="E3645" t="s">
        <v>1820</v>
      </c>
      <c r="F3645" t="s">
        <v>8197</v>
      </c>
      <c r="G3645" t="s">
        <v>10176</v>
      </c>
      <c r="H3645">
        <v>1950</v>
      </c>
      <c r="I3645" t="s">
        <v>15489</v>
      </c>
      <c r="J3645" t="s">
        <v>48</v>
      </c>
      <c r="K3645" t="s">
        <v>13251</v>
      </c>
      <c r="L3645">
        <v>0</v>
      </c>
      <c r="M3645">
        <v>5</v>
      </c>
      <c r="N3645" t="s">
        <v>59</v>
      </c>
      <c r="O3645" t="s">
        <v>50</v>
      </c>
      <c r="P3645">
        <v>0</v>
      </c>
      <c r="Q3645" t="s">
        <v>51</v>
      </c>
      <c r="R3645" t="s">
        <v>51</v>
      </c>
      <c r="S3645" t="s">
        <v>14810</v>
      </c>
      <c r="T3645">
        <v>3.1719456531534815</v>
      </c>
      <c r="U3645">
        <v>279.89999999999998</v>
      </c>
      <c r="V3645" t="s">
        <v>15172</v>
      </c>
      <c r="W3645" t="s">
        <v>15172</v>
      </c>
      <c r="X3645" t="s">
        <v>13243</v>
      </c>
      <c r="Y3645" s="102">
        <v>45993.385736689816</v>
      </c>
    </row>
    <row r="3646" spans="1:25" x14ac:dyDescent="0.25">
      <c r="A3646">
        <v>5535</v>
      </c>
      <c r="B3646" t="s">
        <v>10177</v>
      </c>
      <c r="C3646" t="s">
        <v>9360</v>
      </c>
      <c r="D3646" t="s">
        <v>10175</v>
      </c>
      <c r="E3646" t="s">
        <v>1820</v>
      </c>
      <c r="F3646" t="s">
        <v>8197</v>
      </c>
      <c r="G3646" t="s">
        <v>10178</v>
      </c>
      <c r="H3646">
        <v>1957</v>
      </c>
      <c r="I3646" t="s">
        <v>15470</v>
      </c>
      <c r="J3646" t="s">
        <v>48</v>
      </c>
      <c r="K3646" t="s">
        <v>13279</v>
      </c>
      <c r="L3646">
        <v>0.5</v>
      </c>
      <c r="M3646">
        <v>3</v>
      </c>
      <c r="N3646" t="s">
        <v>73</v>
      </c>
      <c r="O3646" t="s">
        <v>475</v>
      </c>
      <c r="P3646">
        <v>2</v>
      </c>
      <c r="Q3646" t="s">
        <v>165</v>
      </c>
      <c r="R3646" t="s">
        <v>479</v>
      </c>
      <c r="S3646" t="s">
        <v>14810</v>
      </c>
      <c r="T3646">
        <v>10.831942482584264</v>
      </c>
      <c r="U3646">
        <v>369.7</v>
      </c>
      <c r="V3646" t="s">
        <v>15172</v>
      </c>
      <c r="W3646" t="s">
        <v>15172</v>
      </c>
      <c r="X3646" t="s">
        <v>13243</v>
      </c>
      <c r="Y3646" s="102">
        <v>45993.385736689816</v>
      </c>
    </row>
    <row r="3647" spans="1:25" x14ac:dyDescent="0.25">
      <c r="A3647">
        <v>5536</v>
      </c>
      <c r="B3647" t="s">
        <v>10179</v>
      </c>
      <c r="C3647" t="s">
        <v>1252</v>
      </c>
      <c r="D3647" t="s">
        <v>10180</v>
      </c>
      <c r="E3647" t="s">
        <v>1820</v>
      </c>
      <c r="F3647" t="s">
        <v>1786</v>
      </c>
      <c r="G3647" t="s">
        <v>10181</v>
      </c>
      <c r="H3647">
        <v>1957</v>
      </c>
      <c r="I3647" t="s">
        <v>15440</v>
      </c>
      <c r="J3647" t="s">
        <v>48</v>
      </c>
      <c r="K3647" t="s">
        <v>13251</v>
      </c>
      <c r="L3647">
        <v>0</v>
      </c>
      <c r="M3647">
        <v>6</v>
      </c>
      <c r="N3647" t="s">
        <v>73</v>
      </c>
      <c r="O3647" t="s">
        <v>475</v>
      </c>
      <c r="P3647">
        <v>1</v>
      </c>
      <c r="Q3647" t="s">
        <v>59</v>
      </c>
      <c r="R3647" t="s">
        <v>50</v>
      </c>
      <c r="S3647" t="s">
        <v>14811</v>
      </c>
      <c r="T3647">
        <v>1.1154588307709927</v>
      </c>
      <c r="U3647">
        <v>976</v>
      </c>
      <c r="V3647" t="s">
        <v>15172</v>
      </c>
      <c r="W3647" t="s">
        <v>15172</v>
      </c>
      <c r="X3647" t="s">
        <v>13243</v>
      </c>
      <c r="Y3647" s="102">
        <v>45993.385736689816</v>
      </c>
    </row>
    <row r="3648" spans="1:25" x14ac:dyDescent="0.25">
      <c r="A3648">
        <v>5537</v>
      </c>
      <c r="B3648" t="s">
        <v>10182</v>
      </c>
      <c r="C3648" t="s">
        <v>10183</v>
      </c>
      <c r="D3648" t="s">
        <v>10180</v>
      </c>
      <c r="E3648" t="s">
        <v>1820</v>
      </c>
      <c r="F3648" t="s">
        <v>1786</v>
      </c>
      <c r="G3648" t="s">
        <v>10184</v>
      </c>
      <c r="H3648">
        <v>1930</v>
      </c>
      <c r="I3648" t="s">
        <v>15489</v>
      </c>
      <c r="J3648" t="s">
        <v>48</v>
      </c>
      <c r="K3648" t="s">
        <v>13254</v>
      </c>
      <c r="L3648">
        <v>6</v>
      </c>
      <c r="M3648">
        <v>4</v>
      </c>
      <c r="N3648" t="s">
        <v>165</v>
      </c>
      <c r="O3648" t="s">
        <v>479</v>
      </c>
      <c r="P3648">
        <v>0</v>
      </c>
      <c r="Q3648" t="s">
        <v>51</v>
      </c>
      <c r="R3648" t="s">
        <v>51</v>
      </c>
      <c r="S3648" t="s">
        <v>14811</v>
      </c>
      <c r="T3648">
        <v>3.9363176580980155</v>
      </c>
      <c r="U3648">
        <v>164</v>
      </c>
      <c r="V3648" t="s">
        <v>15172</v>
      </c>
      <c r="W3648" t="s">
        <v>15172</v>
      </c>
      <c r="X3648" t="s">
        <v>13243</v>
      </c>
      <c r="Y3648" s="102">
        <v>45993.385736689816</v>
      </c>
    </row>
    <row r="3649" spans="1:25" x14ac:dyDescent="0.25">
      <c r="A3649">
        <v>5538</v>
      </c>
      <c r="B3649" t="s">
        <v>10185</v>
      </c>
      <c r="C3649" t="s">
        <v>10186</v>
      </c>
      <c r="D3649" t="s">
        <v>10180</v>
      </c>
      <c r="E3649" t="s">
        <v>1820</v>
      </c>
      <c r="F3649" t="s">
        <v>1786</v>
      </c>
      <c r="G3649" t="s">
        <v>3384</v>
      </c>
      <c r="H3649">
        <v>1963</v>
      </c>
      <c r="I3649" t="s">
        <v>15440</v>
      </c>
      <c r="J3649" t="s">
        <v>48</v>
      </c>
      <c r="K3649" t="s">
        <v>13254</v>
      </c>
      <c r="L3649">
        <v>4</v>
      </c>
      <c r="M3649">
        <v>2</v>
      </c>
      <c r="N3649" t="s">
        <v>49</v>
      </c>
      <c r="O3649" t="s">
        <v>50</v>
      </c>
      <c r="P3649">
        <v>0</v>
      </c>
      <c r="Q3649" t="s">
        <v>51</v>
      </c>
      <c r="R3649" t="s">
        <v>51</v>
      </c>
      <c r="S3649" t="s">
        <v>14811</v>
      </c>
      <c r="T3649">
        <v>11.134308219481447</v>
      </c>
      <c r="U3649">
        <v>122.6</v>
      </c>
      <c r="V3649" t="s">
        <v>15172</v>
      </c>
      <c r="W3649" t="s">
        <v>15172</v>
      </c>
      <c r="X3649" t="s">
        <v>13243</v>
      </c>
      <c r="Y3649" s="102">
        <v>45993.385736689816</v>
      </c>
    </row>
    <row r="3650" spans="1:25" x14ac:dyDescent="0.25">
      <c r="A3650">
        <v>5539</v>
      </c>
      <c r="B3650" t="s">
        <v>10187</v>
      </c>
      <c r="C3650" t="s">
        <v>10188</v>
      </c>
      <c r="D3650" t="s">
        <v>10180</v>
      </c>
      <c r="E3650" t="s">
        <v>1820</v>
      </c>
      <c r="F3650" t="s">
        <v>1786</v>
      </c>
      <c r="G3650" t="s">
        <v>10189</v>
      </c>
      <c r="H3650">
        <v>1962</v>
      </c>
      <c r="I3650" t="s">
        <v>15440</v>
      </c>
      <c r="J3650" t="s">
        <v>48</v>
      </c>
      <c r="K3650" t="s">
        <v>13254</v>
      </c>
      <c r="L3650">
        <v>2</v>
      </c>
      <c r="M3650">
        <v>2</v>
      </c>
      <c r="N3650" t="s">
        <v>49</v>
      </c>
      <c r="O3650" t="s">
        <v>50</v>
      </c>
      <c r="P3650">
        <v>0</v>
      </c>
      <c r="Q3650" t="s">
        <v>51</v>
      </c>
      <c r="R3650" t="s">
        <v>51</v>
      </c>
      <c r="S3650" t="s">
        <v>14811</v>
      </c>
      <c r="T3650">
        <v>17.874166014650566</v>
      </c>
      <c r="U3650">
        <v>101.5</v>
      </c>
      <c r="V3650" t="s">
        <v>15172</v>
      </c>
      <c r="W3650" t="s">
        <v>15172</v>
      </c>
      <c r="X3650" t="s">
        <v>13243</v>
      </c>
      <c r="Y3650" s="102">
        <v>45993.385736689816</v>
      </c>
    </row>
    <row r="3651" spans="1:25" x14ac:dyDescent="0.25">
      <c r="A3651">
        <v>5540</v>
      </c>
      <c r="B3651" t="s">
        <v>10190</v>
      </c>
      <c r="C3651" t="s">
        <v>10191</v>
      </c>
      <c r="D3651" t="s">
        <v>10180</v>
      </c>
      <c r="E3651" t="s">
        <v>1820</v>
      </c>
      <c r="F3651" t="s">
        <v>1821</v>
      </c>
      <c r="G3651" t="s">
        <v>10192</v>
      </c>
      <c r="H3651">
        <v>2007</v>
      </c>
      <c r="I3651" t="s">
        <v>15441</v>
      </c>
      <c r="J3651" t="s">
        <v>48</v>
      </c>
      <c r="K3651" t="s">
        <v>13251</v>
      </c>
      <c r="L3651">
        <v>0</v>
      </c>
      <c r="M3651">
        <v>1</v>
      </c>
      <c r="N3651" t="s">
        <v>49</v>
      </c>
      <c r="O3651" t="s">
        <v>50</v>
      </c>
      <c r="P3651">
        <v>0</v>
      </c>
      <c r="Q3651" t="s">
        <v>51</v>
      </c>
      <c r="R3651" t="s">
        <v>51</v>
      </c>
      <c r="S3651" t="s">
        <v>14811</v>
      </c>
      <c r="T3651">
        <v>25.166673123918549</v>
      </c>
      <c r="U3651">
        <v>135.5</v>
      </c>
      <c r="V3651" t="s">
        <v>15172</v>
      </c>
      <c r="W3651" t="s">
        <v>15172</v>
      </c>
      <c r="X3651" t="s">
        <v>13243</v>
      </c>
      <c r="Y3651" s="102">
        <v>45993.385736689816</v>
      </c>
    </row>
    <row r="3652" spans="1:25" x14ac:dyDescent="0.25">
      <c r="A3652">
        <v>5542</v>
      </c>
      <c r="B3652" t="s">
        <v>10193</v>
      </c>
      <c r="C3652" t="s">
        <v>10194</v>
      </c>
      <c r="D3652" t="s">
        <v>10180</v>
      </c>
      <c r="E3652" t="s">
        <v>1820</v>
      </c>
      <c r="F3652" t="s">
        <v>4478</v>
      </c>
      <c r="G3652" t="s">
        <v>10195</v>
      </c>
      <c r="H3652">
        <v>1997</v>
      </c>
      <c r="I3652" t="s">
        <v>15440</v>
      </c>
      <c r="J3652" t="s">
        <v>51</v>
      </c>
      <c r="K3652" t="s">
        <v>15442</v>
      </c>
      <c r="L3652">
        <v>0</v>
      </c>
      <c r="M3652">
        <v>3</v>
      </c>
      <c r="N3652" t="s">
        <v>59</v>
      </c>
      <c r="O3652" t="s">
        <v>116</v>
      </c>
      <c r="P3652">
        <v>0</v>
      </c>
      <c r="Q3652" t="s">
        <v>51</v>
      </c>
      <c r="R3652" t="s">
        <v>51</v>
      </c>
      <c r="S3652" t="s">
        <v>14811</v>
      </c>
      <c r="T3652">
        <v>47.703035</v>
      </c>
      <c r="U3652">
        <v>37.51</v>
      </c>
      <c r="V3652" t="s">
        <v>15172</v>
      </c>
      <c r="W3652" t="s">
        <v>15172</v>
      </c>
      <c r="X3652" t="s">
        <v>13243</v>
      </c>
      <c r="Y3652" s="102">
        <v>45993.385736689816</v>
      </c>
    </row>
    <row r="3653" spans="1:25" x14ac:dyDescent="0.25">
      <c r="A3653">
        <v>5543</v>
      </c>
      <c r="B3653" t="s">
        <v>10196</v>
      </c>
      <c r="C3653" t="s">
        <v>10197</v>
      </c>
      <c r="D3653" t="s">
        <v>10180</v>
      </c>
      <c r="E3653" t="s">
        <v>1820</v>
      </c>
      <c r="F3653" t="s">
        <v>4478</v>
      </c>
      <c r="G3653" t="s">
        <v>10198</v>
      </c>
      <c r="H3653">
        <v>1976</v>
      </c>
      <c r="I3653" t="s">
        <v>15440</v>
      </c>
      <c r="J3653" t="s">
        <v>48</v>
      </c>
      <c r="K3653" t="s">
        <v>13251</v>
      </c>
      <c r="L3653">
        <v>0</v>
      </c>
      <c r="M3653">
        <v>2</v>
      </c>
      <c r="N3653" t="s">
        <v>49</v>
      </c>
      <c r="O3653" t="s">
        <v>50</v>
      </c>
      <c r="P3653">
        <v>0</v>
      </c>
      <c r="Q3653" t="s">
        <v>51</v>
      </c>
      <c r="R3653" t="s">
        <v>51</v>
      </c>
      <c r="S3653" t="s">
        <v>14811</v>
      </c>
      <c r="T3653">
        <v>58.768471719472771</v>
      </c>
      <c r="U3653">
        <v>122.5</v>
      </c>
      <c r="V3653" t="s">
        <v>15172</v>
      </c>
      <c r="W3653" t="s">
        <v>15172</v>
      </c>
      <c r="X3653" t="s">
        <v>13243</v>
      </c>
      <c r="Y3653" s="102">
        <v>45993.385736689816</v>
      </c>
    </row>
    <row r="3654" spans="1:25" x14ac:dyDescent="0.25">
      <c r="A3654">
        <v>5544</v>
      </c>
      <c r="B3654" t="s">
        <v>10199</v>
      </c>
      <c r="C3654" t="s">
        <v>2072</v>
      </c>
      <c r="D3654" t="s">
        <v>10180</v>
      </c>
      <c r="E3654" t="s">
        <v>1820</v>
      </c>
      <c r="F3654" t="s">
        <v>4478</v>
      </c>
      <c r="G3654" t="s">
        <v>10200</v>
      </c>
      <c r="H3654">
        <v>1953</v>
      </c>
      <c r="I3654" t="s">
        <v>15470</v>
      </c>
      <c r="J3654" t="s">
        <v>48</v>
      </c>
      <c r="K3654" t="s">
        <v>13256</v>
      </c>
      <c r="L3654">
        <v>0</v>
      </c>
      <c r="M3654">
        <v>3</v>
      </c>
      <c r="N3654" t="s">
        <v>165</v>
      </c>
      <c r="O3654" t="s">
        <v>479</v>
      </c>
      <c r="P3654">
        <v>0</v>
      </c>
      <c r="Q3654" t="s">
        <v>51</v>
      </c>
      <c r="R3654" t="s">
        <v>51</v>
      </c>
      <c r="S3654" t="s">
        <v>14811</v>
      </c>
      <c r="T3654">
        <v>77.547642064788903</v>
      </c>
      <c r="U3654">
        <v>153.69999999999999</v>
      </c>
      <c r="V3654" t="s">
        <v>15172</v>
      </c>
      <c r="W3654" t="s">
        <v>15172</v>
      </c>
      <c r="X3654" t="s">
        <v>13243</v>
      </c>
      <c r="Y3654" s="102">
        <v>45993.385736689816</v>
      </c>
    </row>
    <row r="3655" spans="1:25" x14ac:dyDescent="0.25">
      <c r="A3655">
        <v>5545</v>
      </c>
      <c r="B3655" t="s">
        <v>10201</v>
      </c>
      <c r="C3655" t="s">
        <v>10202</v>
      </c>
      <c r="D3655" t="s">
        <v>10203</v>
      </c>
      <c r="E3655" t="s">
        <v>45</v>
      </c>
      <c r="F3655" t="s">
        <v>1012</v>
      </c>
      <c r="G3655" t="s">
        <v>10204</v>
      </c>
      <c r="H3655">
        <v>1964</v>
      </c>
      <c r="I3655" t="s">
        <v>15440</v>
      </c>
      <c r="J3655" t="s">
        <v>48</v>
      </c>
      <c r="K3655" t="s">
        <v>13256</v>
      </c>
      <c r="L3655">
        <v>0</v>
      </c>
      <c r="M3655">
        <v>5</v>
      </c>
      <c r="N3655" t="s">
        <v>49</v>
      </c>
      <c r="O3655" t="s">
        <v>50</v>
      </c>
      <c r="P3655">
        <v>0</v>
      </c>
      <c r="Q3655" t="s">
        <v>51</v>
      </c>
      <c r="R3655" t="s">
        <v>51</v>
      </c>
      <c r="S3655" t="s">
        <v>14786</v>
      </c>
      <c r="T3655">
        <v>4.9064261957082389E-3</v>
      </c>
      <c r="U3655">
        <v>276</v>
      </c>
      <c r="V3655" t="s">
        <v>15172</v>
      </c>
      <c r="W3655" t="s">
        <v>15172</v>
      </c>
      <c r="X3655" t="s">
        <v>13242</v>
      </c>
      <c r="Y3655" s="102">
        <v>45993.385736689816</v>
      </c>
    </row>
    <row r="3656" spans="1:25" x14ac:dyDescent="0.25">
      <c r="A3656">
        <v>5546</v>
      </c>
      <c r="B3656" t="s">
        <v>10205</v>
      </c>
      <c r="C3656" t="s">
        <v>470</v>
      </c>
      <c r="D3656" t="s">
        <v>10203</v>
      </c>
      <c r="E3656" t="s">
        <v>45</v>
      </c>
      <c r="F3656" t="s">
        <v>1012</v>
      </c>
      <c r="G3656" t="s">
        <v>10204</v>
      </c>
      <c r="H3656">
        <v>1964</v>
      </c>
      <c r="I3656" t="s">
        <v>15440</v>
      </c>
      <c r="J3656" t="s">
        <v>48</v>
      </c>
      <c r="K3656" t="s">
        <v>13256</v>
      </c>
      <c r="L3656">
        <v>0</v>
      </c>
      <c r="M3656">
        <v>3</v>
      </c>
      <c r="N3656" t="s">
        <v>49</v>
      </c>
      <c r="O3656" t="s">
        <v>50</v>
      </c>
      <c r="P3656">
        <v>0</v>
      </c>
      <c r="Q3656" t="s">
        <v>51</v>
      </c>
      <c r="R3656" t="s">
        <v>51</v>
      </c>
      <c r="S3656" t="s">
        <v>14786</v>
      </c>
      <c r="T3656">
        <v>0.29006366999503463</v>
      </c>
      <c r="U3656">
        <v>151</v>
      </c>
      <c r="V3656" t="s">
        <v>15172</v>
      </c>
      <c r="W3656" t="s">
        <v>15172</v>
      </c>
      <c r="X3656" t="s">
        <v>13242</v>
      </c>
      <c r="Y3656" s="102">
        <v>45993.385736689816</v>
      </c>
    </row>
    <row r="3657" spans="1:25" x14ac:dyDescent="0.25">
      <c r="A3657">
        <v>5547</v>
      </c>
      <c r="B3657" t="s">
        <v>10206</v>
      </c>
      <c r="C3657" t="s">
        <v>470</v>
      </c>
      <c r="D3657" t="s">
        <v>10203</v>
      </c>
      <c r="E3657" t="s">
        <v>45</v>
      </c>
      <c r="F3657" t="s">
        <v>1012</v>
      </c>
      <c r="G3657" t="s">
        <v>10204</v>
      </c>
      <c r="H3657">
        <v>1964</v>
      </c>
      <c r="I3657" t="s">
        <v>15440</v>
      </c>
      <c r="J3657" t="s">
        <v>48</v>
      </c>
      <c r="K3657" t="s">
        <v>13256</v>
      </c>
      <c r="L3657">
        <v>0</v>
      </c>
      <c r="M3657">
        <v>3</v>
      </c>
      <c r="N3657" t="s">
        <v>49</v>
      </c>
      <c r="O3657" t="s">
        <v>50</v>
      </c>
      <c r="P3657">
        <v>0</v>
      </c>
      <c r="Q3657" t="s">
        <v>51</v>
      </c>
      <c r="R3657" t="s">
        <v>51</v>
      </c>
      <c r="S3657" t="s">
        <v>14786</v>
      </c>
      <c r="T3657">
        <v>0.28991068483117427</v>
      </c>
      <c r="U3657">
        <v>151</v>
      </c>
      <c r="V3657" t="s">
        <v>15172</v>
      </c>
      <c r="W3657" t="s">
        <v>15172</v>
      </c>
      <c r="X3657" t="s">
        <v>13242</v>
      </c>
      <c r="Y3657" s="102">
        <v>45993.385736689816</v>
      </c>
    </row>
    <row r="3658" spans="1:25" x14ac:dyDescent="0.25">
      <c r="A3658">
        <v>5548</v>
      </c>
      <c r="B3658" t="s">
        <v>10207</v>
      </c>
      <c r="C3658" t="s">
        <v>10208</v>
      </c>
      <c r="D3658" t="s">
        <v>10203</v>
      </c>
      <c r="E3658" t="s">
        <v>45</v>
      </c>
      <c r="F3658" t="s">
        <v>1012</v>
      </c>
      <c r="G3658" t="s">
        <v>10209</v>
      </c>
      <c r="H3658">
        <v>1964</v>
      </c>
      <c r="I3658" t="s">
        <v>15440</v>
      </c>
      <c r="J3658" t="s">
        <v>48</v>
      </c>
      <c r="K3658" t="s">
        <v>13256</v>
      </c>
      <c r="L3658">
        <v>0</v>
      </c>
      <c r="M3658">
        <v>1</v>
      </c>
      <c r="N3658" t="s">
        <v>49</v>
      </c>
      <c r="O3658" t="s">
        <v>50</v>
      </c>
      <c r="P3658">
        <v>0</v>
      </c>
      <c r="Q3658" t="s">
        <v>51</v>
      </c>
      <c r="R3658" t="s">
        <v>51</v>
      </c>
      <c r="S3658" t="s">
        <v>14786</v>
      </c>
      <c r="T3658">
        <v>0.5782824759500339</v>
      </c>
      <c r="U3658">
        <v>71</v>
      </c>
      <c r="V3658" t="s">
        <v>15172</v>
      </c>
      <c r="W3658" t="s">
        <v>15172</v>
      </c>
      <c r="X3658" t="s">
        <v>13242</v>
      </c>
      <c r="Y3658" s="102">
        <v>45993.385736689816</v>
      </c>
    </row>
    <row r="3659" spans="1:25" x14ac:dyDescent="0.25">
      <c r="A3659">
        <v>5549</v>
      </c>
      <c r="B3659" t="s">
        <v>10210</v>
      </c>
      <c r="C3659" t="s">
        <v>10208</v>
      </c>
      <c r="D3659" t="s">
        <v>10203</v>
      </c>
      <c r="E3659" t="s">
        <v>45</v>
      </c>
      <c r="F3659" t="s">
        <v>1012</v>
      </c>
      <c r="G3659" t="s">
        <v>10209</v>
      </c>
      <c r="H3659">
        <v>1964</v>
      </c>
      <c r="I3659" t="s">
        <v>15440</v>
      </c>
      <c r="J3659" t="s">
        <v>48</v>
      </c>
      <c r="K3659" t="s">
        <v>13256</v>
      </c>
      <c r="L3659">
        <v>0</v>
      </c>
      <c r="M3659">
        <v>1</v>
      </c>
      <c r="N3659" t="s">
        <v>49</v>
      </c>
      <c r="O3659" t="s">
        <v>50</v>
      </c>
      <c r="P3659">
        <v>0</v>
      </c>
      <c r="Q3659" t="s">
        <v>51</v>
      </c>
      <c r="R3659" t="s">
        <v>51</v>
      </c>
      <c r="S3659" t="s">
        <v>14786</v>
      </c>
      <c r="T3659">
        <v>0.57804281222350862</v>
      </c>
      <c r="U3659">
        <v>71</v>
      </c>
      <c r="V3659" t="s">
        <v>15172</v>
      </c>
      <c r="W3659" t="s">
        <v>15172</v>
      </c>
      <c r="X3659" t="s">
        <v>13242</v>
      </c>
      <c r="Y3659" s="102">
        <v>45993.385736689816</v>
      </c>
    </row>
    <row r="3660" spans="1:25" x14ac:dyDescent="0.25">
      <c r="A3660">
        <v>5550</v>
      </c>
      <c r="B3660" t="s">
        <v>10211</v>
      </c>
      <c r="C3660" t="s">
        <v>10212</v>
      </c>
      <c r="D3660" t="s">
        <v>10203</v>
      </c>
      <c r="E3660" t="s">
        <v>45</v>
      </c>
      <c r="F3660" t="s">
        <v>1012</v>
      </c>
      <c r="G3660" t="s">
        <v>8932</v>
      </c>
      <c r="H3660">
        <v>1990</v>
      </c>
      <c r="I3660" t="s">
        <v>15440</v>
      </c>
      <c r="J3660" t="s">
        <v>48</v>
      </c>
      <c r="K3660" t="s">
        <v>13256</v>
      </c>
      <c r="L3660">
        <v>0</v>
      </c>
      <c r="M3660">
        <v>3</v>
      </c>
      <c r="N3660" t="s">
        <v>165</v>
      </c>
      <c r="O3660" t="s">
        <v>65</v>
      </c>
      <c r="P3660">
        <v>0</v>
      </c>
      <c r="Q3660" t="s">
        <v>51</v>
      </c>
      <c r="R3660" t="s">
        <v>51</v>
      </c>
      <c r="S3660" t="s">
        <v>14786</v>
      </c>
      <c r="T3660">
        <v>10.501054755607438</v>
      </c>
      <c r="U3660">
        <v>66.5</v>
      </c>
      <c r="V3660" t="s">
        <v>15172</v>
      </c>
      <c r="W3660" t="s">
        <v>15172</v>
      </c>
      <c r="X3660" t="s">
        <v>13243</v>
      </c>
      <c r="Y3660" s="102">
        <v>45993.385736689816</v>
      </c>
    </row>
    <row r="3661" spans="1:25" x14ac:dyDescent="0.25">
      <c r="A3661">
        <v>5551</v>
      </c>
      <c r="B3661" t="s">
        <v>10213</v>
      </c>
      <c r="C3661" t="s">
        <v>10212</v>
      </c>
      <c r="D3661" t="s">
        <v>10214</v>
      </c>
      <c r="E3661" t="s">
        <v>45</v>
      </c>
      <c r="F3661" t="s">
        <v>1012</v>
      </c>
      <c r="G3661" t="s">
        <v>3697</v>
      </c>
      <c r="H3661">
        <v>1930</v>
      </c>
      <c r="I3661" t="s">
        <v>15470</v>
      </c>
      <c r="J3661" t="s">
        <v>48</v>
      </c>
      <c r="K3661" t="s">
        <v>13254</v>
      </c>
      <c r="L3661">
        <v>8</v>
      </c>
      <c r="M3661">
        <v>1</v>
      </c>
      <c r="N3661" t="s">
        <v>165</v>
      </c>
      <c r="O3661" t="s">
        <v>479</v>
      </c>
      <c r="P3661">
        <v>0</v>
      </c>
      <c r="Q3661" t="s">
        <v>51</v>
      </c>
      <c r="R3661" t="s">
        <v>51</v>
      </c>
      <c r="S3661" t="s">
        <v>14786</v>
      </c>
      <c r="T3661">
        <v>16.829310916512839</v>
      </c>
      <c r="U3661">
        <v>42</v>
      </c>
      <c r="V3661" t="s">
        <v>15172</v>
      </c>
      <c r="W3661" t="s">
        <v>15172</v>
      </c>
      <c r="X3661" t="s">
        <v>13243</v>
      </c>
      <c r="Y3661" s="102">
        <v>45993.385736689816</v>
      </c>
    </row>
    <row r="3662" spans="1:25" x14ac:dyDescent="0.25">
      <c r="A3662">
        <v>5552</v>
      </c>
      <c r="B3662" t="s">
        <v>10215</v>
      </c>
      <c r="C3662" t="s">
        <v>10216</v>
      </c>
      <c r="D3662" t="s">
        <v>10203</v>
      </c>
      <c r="E3662" t="s">
        <v>638</v>
      </c>
      <c r="F3662" t="s">
        <v>914</v>
      </c>
      <c r="G3662" t="s">
        <v>10217</v>
      </c>
      <c r="H3662">
        <v>1931</v>
      </c>
      <c r="I3662" t="s">
        <v>15440</v>
      </c>
      <c r="J3662" t="s">
        <v>48</v>
      </c>
      <c r="K3662" t="s">
        <v>13254</v>
      </c>
      <c r="L3662">
        <v>3</v>
      </c>
      <c r="M3662">
        <v>2</v>
      </c>
      <c r="N3662" t="s">
        <v>165</v>
      </c>
      <c r="O3662" t="s">
        <v>479</v>
      </c>
      <c r="P3662">
        <v>0</v>
      </c>
      <c r="Q3662" t="s">
        <v>51</v>
      </c>
      <c r="R3662" t="s">
        <v>51</v>
      </c>
      <c r="S3662" t="s">
        <v>14786</v>
      </c>
      <c r="T3662">
        <v>35.10485061144761</v>
      </c>
      <c r="U3662">
        <v>63</v>
      </c>
      <c r="V3662" t="s">
        <v>15172</v>
      </c>
      <c r="W3662" t="s">
        <v>15172</v>
      </c>
      <c r="X3662" t="s">
        <v>13243</v>
      </c>
      <c r="Y3662" s="102">
        <v>45993.385736689816</v>
      </c>
    </row>
    <row r="3663" spans="1:25" x14ac:dyDescent="0.25">
      <c r="A3663">
        <v>5553</v>
      </c>
      <c r="B3663" t="s">
        <v>10218</v>
      </c>
      <c r="C3663" t="s">
        <v>10219</v>
      </c>
      <c r="D3663" t="s">
        <v>10203</v>
      </c>
      <c r="E3663" t="s">
        <v>638</v>
      </c>
      <c r="F3663" t="s">
        <v>914</v>
      </c>
      <c r="G3663" t="s">
        <v>10220</v>
      </c>
      <c r="H3663">
        <v>1986</v>
      </c>
      <c r="I3663" t="s">
        <v>15440</v>
      </c>
      <c r="J3663" t="s">
        <v>48</v>
      </c>
      <c r="K3663" t="s">
        <v>13251</v>
      </c>
      <c r="L3663">
        <v>0</v>
      </c>
      <c r="M3663">
        <v>1</v>
      </c>
      <c r="N3663" t="s">
        <v>49</v>
      </c>
      <c r="O3663" t="s">
        <v>50</v>
      </c>
      <c r="P3663">
        <v>0</v>
      </c>
      <c r="Q3663" t="s">
        <v>51</v>
      </c>
      <c r="R3663" t="s">
        <v>51</v>
      </c>
      <c r="S3663" t="s">
        <v>14786</v>
      </c>
      <c r="T3663">
        <v>48.713003803718536</v>
      </c>
      <c r="U3663">
        <v>84</v>
      </c>
      <c r="V3663" t="s">
        <v>15172</v>
      </c>
      <c r="W3663" t="s">
        <v>15172</v>
      </c>
      <c r="X3663" t="s">
        <v>13243</v>
      </c>
      <c r="Y3663" s="102">
        <v>45993.385736689816</v>
      </c>
    </row>
    <row r="3664" spans="1:25" x14ac:dyDescent="0.25">
      <c r="A3664">
        <v>5554</v>
      </c>
      <c r="B3664" t="s">
        <v>10221</v>
      </c>
      <c r="C3664" t="s">
        <v>10222</v>
      </c>
      <c r="D3664" t="s">
        <v>10203</v>
      </c>
      <c r="E3664" t="s">
        <v>638</v>
      </c>
      <c r="F3664" t="s">
        <v>914</v>
      </c>
      <c r="G3664" t="s">
        <v>10223</v>
      </c>
      <c r="H3664">
        <v>1931</v>
      </c>
      <c r="I3664" t="s">
        <v>15489</v>
      </c>
      <c r="J3664" t="s">
        <v>51</v>
      </c>
      <c r="K3664" t="s">
        <v>13256</v>
      </c>
      <c r="L3664">
        <v>0</v>
      </c>
      <c r="M3664">
        <v>3</v>
      </c>
      <c r="N3664" t="s">
        <v>165</v>
      </c>
      <c r="O3664" t="s">
        <v>479</v>
      </c>
      <c r="P3664">
        <v>0</v>
      </c>
      <c r="Q3664" t="s">
        <v>51</v>
      </c>
      <c r="R3664" t="s">
        <v>51</v>
      </c>
      <c r="S3664" t="s">
        <v>14786</v>
      </c>
      <c r="T3664">
        <v>53.037483907521761</v>
      </c>
      <c r="U3664">
        <v>115</v>
      </c>
      <c r="V3664" t="s">
        <v>15172</v>
      </c>
      <c r="W3664" t="s">
        <v>15172</v>
      </c>
      <c r="X3664" t="s">
        <v>13243</v>
      </c>
      <c r="Y3664" s="102">
        <v>45993.385736689816</v>
      </c>
    </row>
    <row r="3665" spans="1:25" x14ac:dyDescent="0.25">
      <c r="A3665">
        <v>5555</v>
      </c>
      <c r="B3665" t="s">
        <v>10224</v>
      </c>
      <c r="C3665" t="s">
        <v>1051</v>
      </c>
      <c r="D3665" t="s">
        <v>10203</v>
      </c>
      <c r="E3665" t="s">
        <v>638</v>
      </c>
      <c r="F3665" t="s">
        <v>914</v>
      </c>
      <c r="G3665" t="s">
        <v>10225</v>
      </c>
      <c r="H3665">
        <v>1999</v>
      </c>
      <c r="I3665" t="s">
        <v>15440</v>
      </c>
      <c r="J3665" t="s">
        <v>48</v>
      </c>
      <c r="K3665" t="s">
        <v>13256</v>
      </c>
      <c r="L3665">
        <v>0</v>
      </c>
      <c r="M3665">
        <v>1</v>
      </c>
      <c r="N3665" t="s">
        <v>49</v>
      </c>
      <c r="O3665" t="s">
        <v>50</v>
      </c>
      <c r="P3665">
        <v>0</v>
      </c>
      <c r="Q3665" t="s">
        <v>51</v>
      </c>
      <c r="R3665" t="s">
        <v>51</v>
      </c>
      <c r="S3665" t="s">
        <v>14786</v>
      </c>
      <c r="T3665">
        <v>59.376076204658233</v>
      </c>
      <c r="U3665">
        <v>66.5</v>
      </c>
      <c r="V3665" t="s">
        <v>15172</v>
      </c>
      <c r="W3665" t="s">
        <v>15172</v>
      </c>
      <c r="X3665" t="s">
        <v>13243</v>
      </c>
      <c r="Y3665" s="102">
        <v>45993.385736689816</v>
      </c>
    </row>
    <row r="3666" spans="1:25" x14ac:dyDescent="0.25">
      <c r="A3666">
        <v>5556</v>
      </c>
      <c r="B3666" t="s">
        <v>10226</v>
      </c>
      <c r="C3666" t="s">
        <v>10227</v>
      </c>
      <c r="D3666" t="s">
        <v>10203</v>
      </c>
      <c r="E3666" t="s">
        <v>638</v>
      </c>
      <c r="F3666" t="s">
        <v>914</v>
      </c>
      <c r="G3666" t="s">
        <v>943</v>
      </c>
      <c r="H3666">
        <v>1966</v>
      </c>
      <c r="I3666" t="s">
        <v>15440</v>
      </c>
      <c r="J3666" t="s">
        <v>48</v>
      </c>
      <c r="K3666" t="s">
        <v>13279</v>
      </c>
      <c r="L3666">
        <v>0</v>
      </c>
      <c r="M3666">
        <v>5</v>
      </c>
      <c r="N3666" t="s">
        <v>49</v>
      </c>
      <c r="O3666" t="s">
        <v>50</v>
      </c>
      <c r="P3666">
        <v>0</v>
      </c>
      <c r="Q3666" t="s">
        <v>51</v>
      </c>
      <c r="R3666" t="s">
        <v>51</v>
      </c>
      <c r="S3666" t="s">
        <v>14786</v>
      </c>
      <c r="T3666">
        <v>62.856197462516839</v>
      </c>
      <c r="U3666">
        <v>300.89999999999998</v>
      </c>
      <c r="V3666" t="s">
        <v>15172</v>
      </c>
      <c r="W3666" t="s">
        <v>15172</v>
      </c>
      <c r="X3666" t="s">
        <v>13242</v>
      </c>
      <c r="Y3666" s="102">
        <v>45993.385736689816</v>
      </c>
    </row>
    <row r="3667" spans="1:25" x14ac:dyDescent="0.25">
      <c r="A3667">
        <v>5557</v>
      </c>
      <c r="B3667" t="s">
        <v>10228</v>
      </c>
      <c r="C3667" t="s">
        <v>891</v>
      </c>
      <c r="D3667" t="s">
        <v>10203</v>
      </c>
      <c r="E3667" t="s">
        <v>638</v>
      </c>
      <c r="F3667" t="s">
        <v>914</v>
      </c>
      <c r="G3667" t="s">
        <v>943</v>
      </c>
      <c r="H3667">
        <v>1966</v>
      </c>
      <c r="I3667" t="s">
        <v>15440</v>
      </c>
      <c r="J3667" t="s">
        <v>48</v>
      </c>
      <c r="K3667" t="s">
        <v>13279</v>
      </c>
      <c r="L3667">
        <v>0</v>
      </c>
      <c r="M3667">
        <v>3</v>
      </c>
      <c r="N3667" t="s">
        <v>49</v>
      </c>
      <c r="O3667" t="s">
        <v>50</v>
      </c>
      <c r="P3667">
        <v>0</v>
      </c>
      <c r="Q3667" t="s">
        <v>51</v>
      </c>
      <c r="R3667" t="s">
        <v>51</v>
      </c>
      <c r="S3667" t="s">
        <v>14786</v>
      </c>
      <c r="T3667">
        <v>63.08791710052013</v>
      </c>
      <c r="U3667">
        <v>165</v>
      </c>
      <c r="V3667" t="s">
        <v>15172</v>
      </c>
      <c r="W3667" t="s">
        <v>15172</v>
      </c>
      <c r="X3667" t="s">
        <v>13242</v>
      </c>
      <c r="Y3667" s="102">
        <v>45993.385736689816</v>
      </c>
    </row>
    <row r="3668" spans="1:25" x14ac:dyDescent="0.25">
      <c r="A3668">
        <v>5558</v>
      </c>
      <c r="B3668" t="s">
        <v>10229</v>
      </c>
      <c r="C3668" t="s">
        <v>470</v>
      </c>
      <c r="D3668" t="s">
        <v>10203</v>
      </c>
      <c r="E3668" t="s">
        <v>638</v>
      </c>
      <c r="F3668" t="s">
        <v>914</v>
      </c>
      <c r="G3668" t="s">
        <v>943</v>
      </c>
      <c r="H3668">
        <v>1966</v>
      </c>
      <c r="I3668" t="s">
        <v>15440</v>
      </c>
      <c r="J3668" t="s">
        <v>48</v>
      </c>
      <c r="K3668" t="s">
        <v>13279</v>
      </c>
      <c r="L3668">
        <v>0</v>
      </c>
      <c r="M3668">
        <v>3</v>
      </c>
      <c r="N3668" t="s">
        <v>49</v>
      </c>
      <c r="O3668" t="s">
        <v>50</v>
      </c>
      <c r="P3668">
        <v>0</v>
      </c>
      <c r="Q3668" t="s">
        <v>51</v>
      </c>
      <c r="R3668" t="s">
        <v>51</v>
      </c>
      <c r="S3668" t="s">
        <v>14786</v>
      </c>
      <c r="T3668">
        <v>63.423194626123433</v>
      </c>
      <c r="U3668">
        <v>190</v>
      </c>
      <c r="V3668" t="s">
        <v>15172</v>
      </c>
      <c r="W3668" t="s">
        <v>15172</v>
      </c>
      <c r="X3668" t="s">
        <v>13242</v>
      </c>
      <c r="Y3668" s="102">
        <v>45993.385736689816</v>
      </c>
    </row>
    <row r="3669" spans="1:25" x14ac:dyDescent="0.25">
      <c r="A3669">
        <v>5559</v>
      </c>
      <c r="B3669" t="s">
        <v>10230</v>
      </c>
      <c r="C3669" t="s">
        <v>10231</v>
      </c>
      <c r="D3669" t="s">
        <v>10232</v>
      </c>
      <c r="E3669" t="s">
        <v>1820</v>
      </c>
      <c r="F3669" t="s">
        <v>2043</v>
      </c>
      <c r="G3669" t="s">
        <v>3605</v>
      </c>
      <c r="H3669">
        <v>1964</v>
      </c>
      <c r="I3669" t="s">
        <v>15440</v>
      </c>
      <c r="J3669" t="s">
        <v>48</v>
      </c>
      <c r="K3669" t="s">
        <v>13251</v>
      </c>
      <c r="L3669">
        <v>0</v>
      </c>
      <c r="M3669">
        <v>2</v>
      </c>
      <c r="N3669" t="s">
        <v>49</v>
      </c>
      <c r="O3669" t="s">
        <v>50</v>
      </c>
      <c r="P3669">
        <v>0</v>
      </c>
      <c r="Q3669" t="s">
        <v>51</v>
      </c>
      <c r="R3669" t="s">
        <v>51</v>
      </c>
      <c r="S3669" t="s">
        <v>13357</v>
      </c>
      <c r="T3669">
        <v>4.2889172505375823</v>
      </c>
      <c r="U3669">
        <v>112.6</v>
      </c>
      <c r="V3669" t="s">
        <v>15172</v>
      </c>
      <c r="W3669" t="s">
        <v>15172</v>
      </c>
      <c r="X3669" t="s">
        <v>13243</v>
      </c>
      <c r="Y3669" s="102">
        <v>45993.385736689816</v>
      </c>
    </row>
    <row r="3670" spans="1:25" x14ac:dyDescent="0.25">
      <c r="A3670">
        <v>5560</v>
      </c>
      <c r="B3670" t="s">
        <v>10233</v>
      </c>
      <c r="C3670" t="s">
        <v>10234</v>
      </c>
      <c r="D3670" t="s">
        <v>10232</v>
      </c>
      <c r="E3670" t="s">
        <v>1820</v>
      </c>
      <c r="F3670" t="s">
        <v>2043</v>
      </c>
      <c r="G3670" t="s">
        <v>10235</v>
      </c>
      <c r="H3670">
        <v>1964</v>
      </c>
      <c r="I3670" t="s">
        <v>15450</v>
      </c>
      <c r="J3670" t="s">
        <v>51</v>
      </c>
      <c r="K3670" t="s">
        <v>15442</v>
      </c>
      <c r="L3670">
        <v>0</v>
      </c>
      <c r="M3670">
        <v>2</v>
      </c>
      <c r="N3670" t="s">
        <v>59</v>
      </c>
      <c r="O3670" t="s">
        <v>116</v>
      </c>
      <c r="P3670">
        <v>0</v>
      </c>
      <c r="Q3670" t="s">
        <v>51</v>
      </c>
      <c r="R3670" t="s">
        <v>51</v>
      </c>
      <c r="S3670" t="s">
        <v>13357</v>
      </c>
      <c r="T3670">
        <v>7.0418146275674811</v>
      </c>
      <c r="U3670">
        <v>27</v>
      </c>
      <c r="V3670" t="s">
        <v>15172</v>
      </c>
      <c r="W3670" t="s">
        <v>15172</v>
      </c>
      <c r="X3670" t="s">
        <v>13243</v>
      </c>
      <c r="Y3670" s="102">
        <v>45993.385736689816</v>
      </c>
    </row>
    <row r="3671" spans="1:25" x14ac:dyDescent="0.25">
      <c r="A3671">
        <v>5561</v>
      </c>
      <c r="B3671" t="s">
        <v>10236</v>
      </c>
      <c r="C3671" t="s">
        <v>10237</v>
      </c>
      <c r="D3671" t="s">
        <v>10232</v>
      </c>
      <c r="E3671" t="s">
        <v>1820</v>
      </c>
      <c r="F3671" t="s">
        <v>2043</v>
      </c>
      <c r="G3671" t="s">
        <v>10238</v>
      </c>
      <c r="H3671">
        <v>1967</v>
      </c>
      <c r="I3671" t="s">
        <v>15440</v>
      </c>
      <c r="J3671" t="s">
        <v>48</v>
      </c>
      <c r="K3671" t="s">
        <v>13251</v>
      </c>
      <c r="L3671">
        <v>0</v>
      </c>
      <c r="M3671">
        <v>2</v>
      </c>
      <c r="N3671" t="s">
        <v>49</v>
      </c>
      <c r="O3671" t="s">
        <v>50</v>
      </c>
      <c r="P3671">
        <v>0</v>
      </c>
      <c r="Q3671" t="s">
        <v>51</v>
      </c>
      <c r="R3671" t="s">
        <v>51</v>
      </c>
      <c r="S3671" t="s">
        <v>13357</v>
      </c>
      <c r="T3671">
        <v>10.067292021788072</v>
      </c>
      <c r="U3671">
        <v>132.6</v>
      </c>
      <c r="V3671" t="s">
        <v>15172</v>
      </c>
      <c r="W3671" t="s">
        <v>15172</v>
      </c>
      <c r="X3671" t="s">
        <v>13243</v>
      </c>
      <c r="Y3671" s="102">
        <v>45993.385736689816</v>
      </c>
    </row>
    <row r="3672" spans="1:25" x14ac:dyDescent="0.25">
      <c r="A3672">
        <v>5562</v>
      </c>
      <c r="B3672" t="s">
        <v>10239</v>
      </c>
      <c r="C3672" t="s">
        <v>10240</v>
      </c>
      <c r="D3672" t="s">
        <v>10232</v>
      </c>
      <c r="E3672" t="s">
        <v>1820</v>
      </c>
      <c r="F3672" t="s">
        <v>2043</v>
      </c>
      <c r="G3672" t="s">
        <v>10241</v>
      </c>
      <c r="H3672">
        <v>1967</v>
      </c>
      <c r="I3672" t="s">
        <v>15440</v>
      </c>
      <c r="J3672" t="s">
        <v>48</v>
      </c>
      <c r="K3672" t="s">
        <v>13251</v>
      </c>
      <c r="L3672">
        <v>0</v>
      </c>
      <c r="M3672">
        <v>2</v>
      </c>
      <c r="N3672" t="s">
        <v>49</v>
      </c>
      <c r="O3672" t="s">
        <v>50</v>
      </c>
      <c r="P3672">
        <v>0</v>
      </c>
      <c r="Q3672" t="s">
        <v>51</v>
      </c>
      <c r="R3672" t="s">
        <v>51</v>
      </c>
      <c r="S3672" t="s">
        <v>13357</v>
      </c>
      <c r="T3672">
        <v>12.516254202144507</v>
      </c>
      <c r="U3672">
        <v>122.6</v>
      </c>
      <c r="V3672" t="s">
        <v>15172</v>
      </c>
      <c r="W3672" t="s">
        <v>15172</v>
      </c>
      <c r="X3672" t="s">
        <v>13243</v>
      </c>
      <c r="Y3672" s="102">
        <v>45993.385736689816</v>
      </c>
    </row>
    <row r="3673" spans="1:25" x14ac:dyDescent="0.25">
      <c r="A3673">
        <v>5563</v>
      </c>
      <c r="B3673" t="s">
        <v>10242</v>
      </c>
      <c r="C3673" t="s">
        <v>10243</v>
      </c>
      <c r="D3673" t="s">
        <v>10232</v>
      </c>
      <c r="E3673" t="s">
        <v>1820</v>
      </c>
      <c r="F3673" t="s">
        <v>2043</v>
      </c>
      <c r="G3673" t="s">
        <v>10244</v>
      </c>
      <c r="H3673">
        <v>1969</v>
      </c>
      <c r="I3673" t="s">
        <v>15441</v>
      </c>
      <c r="J3673" t="s">
        <v>48</v>
      </c>
      <c r="K3673" t="s">
        <v>13251</v>
      </c>
      <c r="L3673">
        <v>0</v>
      </c>
      <c r="M3673">
        <v>10</v>
      </c>
      <c r="N3673" t="s">
        <v>73</v>
      </c>
      <c r="O3673" t="s">
        <v>50</v>
      </c>
      <c r="P3673">
        <v>0</v>
      </c>
      <c r="Q3673" t="s">
        <v>51</v>
      </c>
      <c r="R3673" t="s">
        <v>51</v>
      </c>
      <c r="S3673" t="s">
        <v>13357</v>
      </c>
      <c r="T3673">
        <v>15.470230726572556</v>
      </c>
      <c r="U3673">
        <v>333.1</v>
      </c>
      <c r="V3673" t="s">
        <v>15172</v>
      </c>
      <c r="W3673" t="s">
        <v>15172</v>
      </c>
      <c r="X3673" t="s">
        <v>13243</v>
      </c>
      <c r="Y3673" s="102">
        <v>45993.385736689816</v>
      </c>
    </row>
    <row r="3674" spans="1:25" x14ac:dyDescent="0.25">
      <c r="A3674">
        <v>5564</v>
      </c>
      <c r="B3674" t="s">
        <v>10245</v>
      </c>
      <c r="C3674" t="s">
        <v>10246</v>
      </c>
      <c r="D3674" t="s">
        <v>10232</v>
      </c>
      <c r="E3674" t="s">
        <v>1820</v>
      </c>
      <c r="F3674" t="s">
        <v>6973</v>
      </c>
      <c r="G3674" t="s">
        <v>10247</v>
      </c>
      <c r="H3674">
        <v>2011</v>
      </c>
      <c r="I3674" t="s">
        <v>15441</v>
      </c>
      <c r="J3674" t="s">
        <v>48</v>
      </c>
      <c r="K3674" t="s">
        <v>13251</v>
      </c>
      <c r="L3674">
        <v>0</v>
      </c>
      <c r="M3674">
        <v>3</v>
      </c>
      <c r="N3674" t="s">
        <v>49</v>
      </c>
      <c r="O3674" t="s">
        <v>50</v>
      </c>
      <c r="P3674">
        <v>0</v>
      </c>
      <c r="Q3674" t="s">
        <v>51</v>
      </c>
      <c r="R3674" t="s">
        <v>51</v>
      </c>
      <c r="S3674" t="s">
        <v>13357</v>
      </c>
      <c r="T3674">
        <v>24.687158630478415</v>
      </c>
      <c r="U3674">
        <v>195.5</v>
      </c>
      <c r="V3674" t="s">
        <v>15172</v>
      </c>
      <c r="W3674" t="s">
        <v>15172</v>
      </c>
      <c r="X3674" t="s">
        <v>13243</v>
      </c>
      <c r="Y3674" s="102">
        <v>45993.385736689816</v>
      </c>
    </row>
    <row r="3675" spans="1:25" x14ac:dyDescent="0.25">
      <c r="A3675">
        <v>5565</v>
      </c>
      <c r="B3675" t="s">
        <v>10248</v>
      </c>
      <c r="C3675" t="s">
        <v>10249</v>
      </c>
      <c r="D3675" t="s">
        <v>10232</v>
      </c>
      <c r="E3675" t="s">
        <v>1820</v>
      </c>
      <c r="F3675" t="s">
        <v>6973</v>
      </c>
      <c r="G3675" t="s">
        <v>10250</v>
      </c>
      <c r="H3675">
        <v>1975</v>
      </c>
      <c r="I3675" t="s">
        <v>15440</v>
      </c>
      <c r="J3675" t="s">
        <v>51</v>
      </c>
      <c r="K3675" t="s">
        <v>15442</v>
      </c>
      <c r="L3675">
        <v>0</v>
      </c>
      <c r="M3675">
        <v>2</v>
      </c>
      <c r="N3675" t="s">
        <v>59</v>
      </c>
      <c r="O3675" t="s">
        <v>116</v>
      </c>
      <c r="P3675">
        <v>0</v>
      </c>
      <c r="Q3675" t="s">
        <v>51</v>
      </c>
      <c r="R3675" t="s">
        <v>51</v>
      </c>
      <c r="S3675" t="s">
        <v>13357</v>
      </c>
      <c r="T3675">
        <v>30.824455933449123</v>
      </c>
      <c r="U3675">
        <v>23</v>
      </c>
      <c r="V3675" t="s">
        <v>15172</v>
      </c>
      <c r="W3675" t="s">
        <v>15172</v>
      </c>
      <c r="X3675" t="s">
        <v>13243</v>
      </c>
      <c r="Y3675" s="102">
        <v>45993.385736689816</v>
      </c>
    </row>
    <row r="3676" spans="1:25" x14ac:dyDescent="0.25">
      <c r="A3676">
        <v>5566</v>
      </c>
      <c r="B3676" t="s">
        <v>10251</v>
      </c>
      <c r="C3676" t="s">
        <v>10252</v>
      </c>
      <c r="D3676" t="s">
        <v>10232</v>
      </c>
      <c r="E3676" t="s">
        <v>1820</v>
      </c>
      <c r="F3676" t="s">
        <v>6973</v>
      </c>
      <c r="G3676" t="s">
        <v>10253</v>
      </c>
      <c r="H3676">
        <v>1974</v>
      </c>
      <c r="I3676" t="s">
        <v>15440</v>
      </c>
      <c r="J3676" t="s">
        <v>48</v>
      </c>
      <c r="K3676" t="s">
        <v>13251</v>
      </c>
      <c r="L3676">
        <v>0</v>
      </c>
      <c r="M3676">
        <v>1</v>
      </c>
      <c r="N3676" t="s">
        <v>49</v>
      </c>
      <c r="O3676" t="s">
        <v>50</v>
      </c>
      <c r="P3676">
        <v>0</v>
      </c>
      <c r="Q3676" t="s">
        <v>51</v>
      </c>
      <c r="R3676" t="s">
        <v>51</v>
      </c>
      <c r="S3676" t="s">
        <v>13357</v>
      </c>
      <c r="T3676">
        <v>31.755447716065763</v>
      </c>
      <c r="U3676">
        <v>96.3</v>
      </c>
      <c r="V3676" t="s">
        <v>15172</v>
      </c>
      <c r="W3676" t="s">
        <v>15172</v>
      </c>
      <c r="X3676" t="s">
        <v>13243</v>
      </c>
      <c r="Y3676" s="102">
        <v>45993.385736689816</v>
      </c>
    </row>
    <row r="3677" spans="1:25" x14ac:dyDescent="0.25">
      <c r="A3677">
        <v>5567</v>
      </c>
      <c r="B3677" t="s">
        <v>10254</v>
      </c>
      <c r="C3677" t="s">
        <v>10255</v>
      </c>
      <c r="D3677" t="s">
        <v>10232</v>
      </c>
      <c r="E3677" t="s">
        <v>1820</v>
      </c>
      <c r="F3677" t="s">
        <v>6973</v>
      </c>
      <c r="G3677" t="s">
        <v>10256</v>
      </c>
      <c r="H3677">
        <v>1974</v>
      </c>
      <c r="I3677" t="s">
        <v>15440</v>
      </c>
      <c r="J3677" t="s">
        <v>48</v>
      </c>
      <c r="K3677" t="s">
        <v>13251</v>
      </c>
      <c r="L3677">
        <v>0</v>
      </c>
      <c r="M3677">
        <v>3</v>
      </c>
      <c r="N3677" t="s">
        <v>49</v>
      </c>
      <c r="O3677" t="s">
        <v>50</v>
      </c>
      <c r="P3677">
        <v>0</v>
      </c>
      <c r="Q3677" t="s">
        <v>51</v>
      </c>
      <c r="R3677" t="s">
        <v>51</v>
      </c>
      <c r="S3677" t="s">
        <v>13357</v>
      </c>
      <c r="T3677">
        <v>32.029064895036626</v>
      </c>
      <c r="U3677">
        <v>123.6</v>
      </c>
      <c r="V3677" t="s">
        <v>15172</v>
      </c>
      <c r="W3677" t="s">
        <v>15172</v>
      </c>
      <c r="X3677" t="s">
        <v>13243</v>
      </c>
      <c r="Y3677" s="102">
        <v>45993.385736689816</v>
      </c>
    </row>
    <row r="3678" spans="1:25" x14ac:dyDescent="0.25">
      <c r="A3678">
        <v>5568</v>
      </c>
      <c r="B3678" t="s">
        <v>10257</v>
      </c>
      <c r="C3678" t="s">
        <v>10252</v>
      </c>
      <c r="D3678" t="s">
        <v>10232</v>
      </c>
      <c r="E3678" t="s">
        <v>1820</v>
      </c>
      <c r="F3678" t="s">
        <v>6973</v>
      </c>
      <c r="G3678" t="s">
        <v>10256</v>
      </c>
      <c r="H3678">
        <v>1974</v>
      </c>
      <c r="I3678" t="s">
        <v>15440</v>
      </c>
      <c r="J3678" t="s">
        <v>48</v>
      </c>
      <c r="K3678" t="s">
        <v>13251</v>
      </c>
      <c r="L3678">
        <v>0</v>
      </c>
      <c r="M3678">
        <v>1</v>
      </c>
      <c r="N3678" t="s">
        <v>49</v>
      </c>
      <c r="O3678" t="s">
        <v>50</v>
      </c>
      <c r="P3678">
        <v>0</v>
      </c>
      <c r="Q3678" t="s">
        <v>51</v>
      </c>
      <c r="R3678" t="s">
        <v>51</v>
      </c>
      <c r="S3678" t="s">
        <v>13357</v>
      </c>
      <c r="T3678">
        <v>32.284586150494221</v>
      </c>
      <c r="U3678">
        <v>76.7</v>
      </c>
      <c r="V3678" t="s">
        <v>15172</v>
      </c>
      <c r="W3678" t="s">
        <v>15172</v>
      </c>
      <c r="X3678" t="s">
        <v>13243</v>
      </c>
      <c r="Y3678" s="102">
        <v>45993.385736689816</v>
      </c>
    </row>
    <row r="3679" spans="1:25" x14ac:dyDescent="0.25">
      <c r="A3679">
        <v>5569</v>
      </c>
      <c r="B3679" t="s">
        <v>10258</v>
      </c>
      <c r="C3679" t="s">
        <v>10252</v>
      </c>
      <c r="D3679" t="s">
        <v>10232</v>
      </c>
      <c r="E3679" t="s">
        <v>1820</v>
      </c>
      <c r="F3679" t="s">
        <v>6973</v>
      </c>
      <c r="G3679" t="s">
        <v>10259</v>
      </c>
      <c r="H3679">
        <v>1984</v>
      </c>
      <c r="I3679" t="s">
        <v>15440</v>
      </c>
      <c r="J3679" t="s">
        <v>48</v>
      </c>
      <c r="K3679" t="s">
        <v>13251</v>
      </c>
      <c r="L3679">
        <v>0</v>
      </c>
      <c r="M3679">
        <v>1</v>
      </c>
      <c r="N3679" t="s">
        <v>49</v>
      </c>
      <c r="O3679" t="s">
        <v>50</v>
      </c>
      <c r="P3679">
        <v>0</v>
      </c>
      <c r="Q3679" t="s">
        <v>51</v>
      </c>
      <c r="R3679" t="s">
        <v>51</v>
      </c>
      <c r="S3679" t="s">
        <v>13357</v>
      </c>
      <c r="T3679">
        <v>37.139153601844342</v>
      </c>
      <c r="U3679">
        <v>91.6</v>
      </c>
      <c r="V3679" t="s">
        <v>15172</v>
      </c>
      <c r="W3679" t="s">
        <v>15172</v>
      </c>
      <c r="X3679" t="s">
        <v>13243</v>
      </c>
      <c r="Y3679" s="102">
        <v>45993.385736689816</v>
      </c>
    </row>
    <row r="3680" spans="1:25" x14ac:dyDescent="0.25">
      <c r="A3680">
        <v>5570</v>
      </c>
      <c r="B3680" t="s">
        <v>10260</v>
      </c>
      <c r="C3680" t="s">
        <v>10261</v>
      </c>
      <c r="D3680" t="s">
        <v>10232</v>
      </c>
      <c r="E3680" t="s">
        <v>1820</v>
      </c>
      <c r="F3680" t="s">
        <v>6973</v>
      </c>
      <c r="G3680" t="s">
        <v>10262</v>
      </c>
      <c r="H3680">
        <v>1957</v>
      </c>
      <c r="I3680" t="s">
        <v>15441</v>
      </c>
      <c r="J3680" t="s">
        <v>51</v>
      </c>
      <c r="K3680" t="s">
        <v>15442</v>
      </c>
      <c r="L3680">
        <v>0</v>
      </c>
      <c r="M3680">
        <v>2</v>
      </c>
      <c r="N3680" t="s">
        <v>59</v>
      </c>
      <c r="O3680" t="s">
        <v>116</v>
      </c>
      <c r="P3680">
        <v>0</v>
      </c>
      <c r="Q3680" t="s">
        <v>51</v>
      </c>
      <c r="R3680" t="s">
        <v>51</v>
      </c>
      <c r="S3680" t="s">
        <v>13357</v>
      </c>
      <c r="T3680">
        <v>40.954654042917511</v>
      </c>
      <c r="U3680">
        <v>37</v>
      </c>
      <c r="V3680" t="s">
        <v>15172</v>
      </c>
      <c r="W3680" t="s">
        <v>15172</v>
      </c>
      <c r="X3680" t="s">
        <v>13243</v>
      </c>
      <c r="Y3680" s="102">
        <v>45993.385736689816</v>
      </c>
    </row>
    <row r="3681" spans="1:25" x14ac:dyDescent="0.25">
      <c r="A3681">
        <v>5571</v>
      </c>
      <c r="B3681" t="s">
        <v>10263</v>
      </c>
      <c r="C3681" t="s">
        <v>10264</v>
      </c>
      <c r="D3681" t="s">
        <v>10232</v>
      </c>
      <c r="E3681" t="s">
        <v>1820</v>
      </c>
      <c r="F3681" t="s">
        <v>6973</v>
      </c>
      <c r="G3681" t="s">
        <v>7078</v>
      </c>
      <c r="H3681">
        <v>1974</v>
      </c>
      <c r="I3681" t="s">
        <v>15440</v>
      </c>
      <c r="J3681" t="s">
        <v>48</v>
      </c>
      <c r="K3681" t="s">
        <v>13251</v>
      </c>
      <c r="L3681">
        <v>0</v>
      </c>
      <c r="M3681">
        <v>3</v>
      </c>
      <c r="N3681" t="s">
        <v>49</v>
      </c>
      <c r="O3681" t="s">
        <v>50</v>
      </c>
      <c r="P3681">
        <v>0</v>
      </c>
      <c r="Q3681" t="s">
        <v>51</v>
      </c>
      <c r="R3681" t="s">
        <v>51</v>
      </c>
      <c r="S3681" t="s">
        <v>13357</v>
      </c>
      <c r="T3681">
        <v>46.259541636411946</v>
      </c>
      <c r="U3681">
        <v>183</v>
      </c>
      <c r="V3681" t="s">
        <v>15172</v>
      </c>
      <c r="W3681" t="s">
        <v>15172</v>
      </c>
      <c r="X3681" t="s">
        <v>13243</v>
      </c>
      <c r="Y3681" s="102">
        <v>45993.385736689816</v>
      </c>
    </row>
    <row r="3682" spans="1:25" x14ac:dyDescent="0.25">
      <c r="A3682">
        <v>5572</v>
      </c>
      <c r="B3682" t="s">
        <v>10265</v>
      </c>
      <c r="C3682" t="s">
        <v>10266</v>
      </c>
      <c r="D3682" t="s">
        <v>10267</v>
      </c>
      <c r="E3682" t="s">
        <v>1820</v>
      </c>
      <c r="F3682" t="s">
        <v>6973</v>
      </c>
      <c r="G3682" t="s">
        <v>10268</v>
      </c>
      <c r="H3682">
        <v>1974</v>
      </c>
      <c r="I3682" t="s">
        <v>15441</v>
      </c>
      <c r="J3682" t="s">
        <v>48</v>
      </c>
      <c r="K3682" t="s">
        <v>13251</v>
      </c>
      <c r="L3682">
        <v>0</v>
      </c>
      <c r="M3682">
        <v>4</v>
      </c>
      <c r="N3682" t="s">
        <v>64</v>
      </c>
      <c r="O3682" t="s">
        <v>65</v>
      </c>
      <c r="P3682">
        <v>0</v>
      </c>
      <c r="Q3682" t="s">
        <v>51</v>
      </c>
      <c r="R3682" t="s">
        <v>51</v>
      </c>
      <c r="S3682" t="s">
        <v>13357</v>
      </c>
      <c r="T3682">
        <v>51.211200591020813</v>
      </c>
      <c r="U3682">
        <v>90</v>
      </c>
      <c r="V3682" t="s">
        <v>15172</v>
      </c>
      <c r="W3682" t="s">
        <v>15172</v>
      </c>
      <c r="X3682" t="s">
        <v>13243</v>
      </c>
      <c r="Y3682" s="102">
        <v>45993.385736689816</v>
      </c>
    </row>
    <row r="3683" spans="1:25" x14ac:dyDescent="0.25">
      <c r="A3683">
        <v>5573</v>
      </c>
      <c r="B3683" t="s">
        <v>10269</v>
      </c>
      <c r="C3683" t="s">
        <v>10270</v>
      </c>
      <c r="D3683" t="s">
        <v>9742</v>
      </c>
      <c r="E3683" t="s">
        <v>1820</v>
      </c>
      <c r="F3683" t="s">
        <v>6973</v>
      </c>
      <c r="G3683" t="s">
        <v>7063</v>
      </c>
      <c r="H3683">
        <v>1986</v>
      </c>
      <c r="I3683" t="s">
        <v>15441</v>
      </c>
      <c r="J3683" t="s">
        <v>48</v>
      </c>
      <c r="K3683" t="s">
        <v>13251</v>
      </c>
      <c r="L3683">
        <v>0</v>
      </c>
      <c r="M3683">
        <v>4</v>
      </c>
      <c r="N3683" t="s">
        <v>64</v>
      </c>
      <c r="O3683" t="s">
        <v>65</v>
      </c>
      <c r="P3683">
        <v>0</v>
      </c>
      <c r="Q3683" t="s">
        <v>51</v>
      </c>
      <c r="R3683" t="s">
        <v>51</v>
      </c>
      <c r="S3683" t="s">
        <v>14524</v>
      </c>
      <c r="T3683">
        <v>59.108249864467012</v>
      </c>
      <c r="U3683">
        <v>109.5</v>
      </c>
      <c r="V3683" t="s">
        <v>15172</v>
      </c>
      <c r="W3683" t="s">
        <v>15172</v>
      </c>
      <c r="X3683" t="s">
        <v>13243</v>
      </c>
      <c r="Y3683" s="102">
        <v>45993.385736689816</v>
      </c>
    </row>
    <row r="3684" spans="1:25" x14ac:dyDescent="0.25">
      <c r="A3684">
        <v>5574</v>
      </c>
      <c r="B3684" t="s">
        <v>10271</v>
      </c>
      <c r="C3684" t="s">
        <v>10272</v>
      </c>
      <c r="D3684" t="s">
        <v>9742</v>
      </c>
      <c r="E3684" t="s">
        <v>1820</v>
      </c>
      <c r="F3684" t="s">
        <v>6973</v>
      </c>
      <c r="G3684" t="s">
        <v>7047</v>
      </c>
      <c r="H3684">
        <v>1986</v>
      </c>
      <c r="I3684" t="s">
        <v>15441</v>
      </c>
      <c r="J3684" t="s">
        <v>51</v>
      </c>
      <c r="K3684" t="s">
        <v>15442</v>
      </c>
      <c r="L3684">
        <v>0</v>
      </c>
      <c r="M3684">
        <v>1</v>
      </c>
      <c r="N3684" t="s">
        <v>59</v>
      </c>
      <c r="O3684" t="s">
        <v>116</v>
      </c>
      <c r="P3684">
        <v>0</v>
      </c>
      <c r="Q3684" t="s">
        <v>51</v>
      </c>
      <c r="R3684" t="s">
        <v>51</v>
      </c>
      <c r="S3684" t="s">
        <v>14524</v>
      </c>
      <c r="T3684">
        <v>59.580192698519632</v>
      </c>
      <c r="U3684">
        <v>29</v>
      </c>
      <c r="V3684" t="s">
        <v>15172</v>
      </c>
      <c r="W3684" t="s">
        <v>15172</v>
      </c>
      <c r="X3684" t="s">
        <v>13243</v>
      </c>
      <c r="Y3684" s="102">
        <v>45993.385736689816</v>
      </c>
    </row>
    <row r="3685" spans="1:25" x14ac:dyDescent="0.25">
      <c r="A3685">
        <v>5575</v>
      </c>
      <c r="B3685" t="s">
        <v>10273</v>
      </c>
      <c r="C3685" t="s">
        <v>10274</v>
      </c>
      <c r="D3685" t="s">
        <v>5267</v>
      </c>
      <c r="E3685" t="s">
        <v>399</v>
      </c>
      <c r="F3685" t="s">
        <v>592</v>
      </c>
      <c r="G3685" t="s">
        <v>10275</v>
      </c>
      <c r="H3685">
        <v>1972</v>
      </c>
      <c r="I3685" t="s">
        <v>15441</v>
      </c>
      <c r="J3685" t="s">
        <v>48</v>
      </c>
      <c r="K3685" t="s">
        <v>13251</v>
      </c>
      <c r="L3685">
        <v>0</v>
      </c>
      <c r="M3685">
        <v>4</v>
      </c>
      <c r="N3685" t="s">
        <v>73</v>
      </c>
      <c r="O3685" t="s">
        <v>50</v>
      </c>
      <c r="P3685">
        <v>0</v>
      </c>
      <c r="Q3685" t="s">
        <v>51</v>
      </c>
      <c r="R3685" t="s">
        <v>51</v>
      </c>
      <c r="S3685" t="s">
        <v>13512</v>
      </c>
      <c r="T3685">
        <v>0</v>
      </c>
      <c r="U3685">
        <v>349</v>
      </c>
      <c r="V3685" t="s">
        <v>15172</v>
      </c>
      <c r="W3685" t="s">
        <v>15172</v>
      </c>
      <c r="X3685" t="s">
        <v>13242</v>
      </c>
      <c r="Y3685" s="102">
        <v>45993.385736689816</v>
      </c>
    </row>
    <row r="3686" spans="1:25" x14ac:dyDescent="0.25">
      <c r="A3686">
        <v>5576</v>
      </c>
      <c r="B3686" t="s">
        <v>10276</v>
      </c>
      <c r="C3686" t="s">
        <v>595</v>
      </c>
      <c r="D3686" t="s">
        <v>5267</v>
      </c>
      <c r="E3686" t="s">
        <v>399</v>
      </c>
      <c r="F3686" t="s">
        <v>592</v>
      </c>
      <c r="G3686" t="s">
        <v>599</v>
      </c>
      <c r="H3686">
        <v>1988</v>
      </c>
      <c r="I3686" t="s">
        <v>15440</v>
      </c>
      <c r="J3686" t="s">
        <v>48</v>
      </c>
      <c r="K3686" t="s">
        <v>13251</v>
      </c>
      <c r="L3686">
        <v>0</v>
      </c>
      <c r="M3686">
        <v>1</v>
      </c>
      <c r="N3686" t="s">
        <v>49</v>
      </c>
      <c r="O3686" t="s">
        <v>479</v>
      </c>
      <c r="P3686">
        <v>0</v>
      </c>
      <c r="Q3686" t="s">
        <v>51</v>
      </c>
      <c r="R3686" t="s">
        <v>51</v>
      </c>
      <c r="S3686" t="s">
        <v>13512</v>
      </c>
      <c r="T3686">
        <v>2.4778577974559433</v>
      </c>
      <c r="U3686">
        <v>27.2</v>
      </c>
      <c r="V3686" t="s">
        <v>15172</v>
      </c>
      <c r="W3686" t="s">
        <v>15172</v>
      </c>
      <c r="X3686" t="s">
        <v>13243</v>
      </c>
      <c r="Y3686" s="102">
        <v>45993.385736689816</v>
      </c>
    </row>
    <row r="3687" spans="1:25" x14ac:dyDescent="0.25">
      <c r="A3687">
        <v>5577</v>
      </c>
      <c r="B3687" t="s">
        <v>10277</v>
      </c>
      <c r="C3687" t="s">
        <v>598</v>
      </c>
      <c r="D3687" t="s">
        <v>10278</v>
      </c>
      <c r="E3687" t="s">
        <v>399</v>
      </c>
      <c r="F3687" t="s">
        <v>592</v>
      </c>
      <c r="G3687" t="s">
        <v>10279</v>
      </c>
      <c r="H3687">
        <v>1934</v>
      </c>
      <c r="I3687" t="s">
        <v>15441</v>
      </c>
      <c r="J3687" t="s">
        <v>51</v>
      </c>
      <c r="K3687" t="s">
        <v>15442</v>
      </c>
      <c r="L3687">
        <v>40</v>
      </c>
      <c r="M3687">
        <v>2</v>
      </c>
      <c r="N3687" t="s">
        <v>59</v>
      </c>
      <c r="O3687" t="s">
        <v>116</v>
      </c>
      <c r="P3687">
        <v>0</v>
      </c>
      <c r="Q3687" t="s">
        <v>51</v>
      </c>
      <c r="R3687" t="s">
        <v>51</v>
      </c>
      <c r="S3687" t="s">
        <v>13512</v>
      </c>
      <c r="T3687">
        <v>3.607321339773887</v>
      </c>
      <c r="U3687">
        <v>37.700000000000003</v>
      </c>
      <c r="V3687" t="s">
        <v>15172</v>
      </c>
      <c r="W3687" t="s">
        <v>15172</v>
      </c>
      <c r="X3687" t="s">
        <v>13243</v>
      </c>
      <c r="Y3687" s="102">
        <v>45993.385736689816</v>
      </c>
    </row>
    <row r="3688" spans="1:25" x14ac:dyDescent="0.25">
      <c r="A3688">
        <v>5579</v>
      </c>
      <c r="B3688" t="s">
        <v>10280</v>
      </c>
      <c r="C3688" t="s">
        <v>470</v>
      </c>
      <c r="D3688" t="s">
        <v>5267</v>
      </c>
      <c r="E3688" t="s">
        <v>399</v>
      </c>
      <c r="F3688" t="s">
        <v>592</v>
      </c>
      <c r="G3688" t="s">
        <v>10281</v>
      </c>
      <c r="H3688">
        <v>1972</v>
      </c>
      <c r="I3688" t="s">
        <v>15440</v>
      </c>
      <c r="J3688" t="s">
        <v>48</v>
      </c>
      <c r="K3688" t="s">
        <v>13251</v>
      </c>
      <c r="L3688">
        <v>0</v>
      </c>
      <c r="M3688">
        <v>3</v>
      </c>
      <c r="N3688" t="s">
        <v>49</v>
      </c>
      <c r="O3688" t="s">
        <v>50</v>
      </c>
      <c r="P3688">
        <v>0</v>
      </c>
      <c r="Q3688" t="s">
        <v>51</v>
      </c>
      <c r="R3688" t="s">
        <v>51</v>
      </c>
      <c r="S3688" t="s">
        <v>13512</v>
      </c>
      <c r="T3688">
        <v>4.9260358327174529</v>
      </c>
      <c r="U3688">
        <v>222.9</v>
      </c>
      <c r="V3688" t="s">
        <v>15172</v>
      </c>
      <c r="W3688" t="s">
        <v>15172</v>
      </c>
      <c r="X3688" t="s">
        <v>13242</v>
      </c>
      <c r="Y3688" s="102">
        <v>45993.385736689816</v>
      </c>
    </row>
    <row r="3689" spans="1:25" x14ac:dyDescent="0.25">
      <c r="A3689">
        <v>5580</v>
      </c>
      <c r="B3689" t="s">
        <v>10282</v>
      </c>
      <c r="C3689" t="s">
        <v>10283</v>
      </c>
      <c r="D3689" t="s">
        <v>5267</v>
      </c>
      <c r="E3689" t="s">
        <v>399</v>
      </c>
      <c r="F3689" t="s">
        <v>592</v>
      </c>
      <c r="G3689" t="s">
        <v>10281</v>
      </c>
      <c r="H3689">
        <v>1972</v>
      </c>
      <c r="I3689" t="s">
        <v>15441</v>
      </c>
      <c r="J3689" t="s">
        <v>48</v>
      </c>
      <c r="K3689" t="s">
        <v>13279</v>
      </c>
      <c r="L3689">
        <v>0</v>
      </c>
      <c r="M3689">
        <v>2</v>
      </c>
      <c r="N3689" t="s">
        <v>73</v>
      </c>
      <c r="O3689" t="s">
        <v>50</v>
      </c>
      <c r="P3689">
        <v>2</v>
      </c>
      <c r="Q3689" t="s">
        <v>59</v>
      </c>
      <c r="R3689" t="s">
        <v>50</v>
      </c>
      <c r="S3689" t="s">
        <v>13512</v>
      </c>
      <c r="T3689">
        <v>5.0664385915442836</v>
      </c>
      <c r="U3689">
        <v>371</v>
      </c>
      <c r="V3689" t="s">
        <v>15172</v>
      </c>
      <c r="W3689" t="s">
        <v>15172</v>
      </c>
      <c r="X3689" t="s">
        <v>13242</v>
      </c>
      <c r="Y3689" s="102">
        <v>45993.385736689816</v>
      </c>
    </row>
    <row r="3690" spans="1:25" x14ac:dyDescent="0.25">
      <c r="A3690">
        <v>5581</v>
      </c>
      <c r="B3690" t="s">
        <v>10284</v>
      </c>
      <c r="C3690" t="s">
        <v>172</v>
      </c>
      <c r="D3690" t="s">
        <v>10285</v>
      </c>
      <c r="E3690" t="s">
        <v>1820</v>
      </c>
      <c r="F3690" t="s">
        <v>3478</v>
      </c>
      <c r="G3690" t="s">
        <v>10286</v>
      </c>
      <c r="H3690">
        <v>2011</v>
      </c>
      <c r="I3690" t="s">
        <v>15489</v>
      </c>
      <c r="J3690" t="s">
        <v>51</v>
      </c>
      <c r="K3690" t="s">
        <v>15442</v>
      </c>
      <c r="L3690">
        <v>0</v>
      </c>
      <c r="M3690">
        <v>2</v>
      </c>
      <c r="N3690" t="s">
        <v>59</v>
      </c>
      <c r="O3690" t="s">
        <v>116</v>
      </c>
      <c r="P3690">
        <v>0</v>
      </c>
      <c r="Q3690" t="s">
        <v>51</v>
      </c>
      <c r="R3690" t="s">
        <v>51</v>
      </c>
      <c r="S3690" t="s">
        <v>14812</v>
      </c>
      <c r="T3690">
        <v>15.239947179716289</v>
      </c>
      <c r="U3690">
        <v>20</v>
      </c>
      <c r="V3690" t="s">
        <v>15172</v>
      </c>
      <c r="W3690" t="s">
        <v>15172</v>
      </c>
      <c r="X3690" t="s">
        <v>13243</v>
      </c>
      <c r="Y3690" s="102">
        <v>45993.385736689816</v>
      </c>
    </row>
    <row r="3691" spans="1:25" x14ac:dyDescent="0.25">
      <c r="A3691">
        <v>5583</v>
      </c>
      <c r="B3691" t="s">
        <v>10287</v>
      </c>
      <c r="C3691" t="s">
        <v>15709</v>
      </c>
      <c r="D3691" t="s">
        <v>10285</v>
      </c>
      <c r="E3691" t="s">
        <v>1820</v>
      </c>
      <c r="F3691" t="s">
        <v>7475</v>
      </c>
      <c r="G3691" t="s">
        <v>10288</v>
      </c>
      <c r="H3691">
        <v>2011</v>
      </c>
      <c r="I3691" t="s">
        <v>15441</v>
      </c>
      <c r="J3691" t="s">
        <v>48</v>
      </c>
      <c r="K3691" t="s">
        <v>13251</v>
      </c>
      <c r="L3691">
        <v>0</v>
      </c>
      <c r="M3691">
        <v>2</v>
      </c>
      <c r="N3691" t="s">
        <v>49</v>
      </c>
      <c r="O3691" t="s">
        <v>50</v>
      </c>
      <c r="P3691">
        <v>0</v>
      </c>
      <c r="Q3691" t="s">
        <v>51</v>
      </c>
      <c r="R3691" t="s">
        <v>51</v>
      </c>
      <c r="S3691" t="s">
        <v>14812</v>
      </c>
      <c r="T3691">
        <v>21.553538718992648</v>
      </c>
      <c r="U3691">
        <v>190.8</v>
      </c>
      <c r="V3691" t="s">
        <v>15172</v>
      </c>
      <c r="W3691" t="s">
        <v>15172</v>
      </c>
      <c r="X3691" t="s">
        <v>13243</v>
      </c>
      <c r="Y3691" s="102">
        <v>45993.385736689816</v>
      </c>
    </row>
    <row r="3692" spans="1:25" x14ac:dyDescent="0.25">
      <c r="A3692">
        <v>5584</v>
      </c>
      <c r="B3692" t="s">
        <v>10289</v>
      </c>
      <c r="C3692" t="s">
        <v>10290</v>
      </c>
      <c r="D3692" t="s">
        <v>10285</v>
      </c>
      <c r="E3692" t="s">
        <v>1820</v>
      </c>
      <c r="F3692" t="s">
        <v>7475</v>
      </c>
      <c r="G3692" t="s">
        <v>10291</v>
      </c>
      <c r="H3692">
        <v>2011</v>
      </c>
      <c r="I3692" t="s">
        <v>15441</v>
      </c>
      <c r="J3692" t="s">
        <v>48</v>
      </c>
      <c r="K3692" t="s">
        <v>13251</v>
      </c>
      <c r="L3692">
        <v>0</v>
      </c>
      <c r="M3692">
        <v>1</v>
      </c>
      <c r="N3692" t="s">
        <v>49</v>
      </c>
      <c r="O3692" t="s">
        <v>50</v>
      </c>
      <c r="P3692">
        <v>0</v>
      </c>
      <c r="Q3692" t="s">
        <v>51</v>
      </c>
      <c r="R3692" t="s">
        <v>51</v>
      </c>
      <c r="S3692" t="s">
        <v>14812</v>
      </c>
      <c r="T3692">
        <v>23.820062634575983</v>
      </c>
      <c r="U3692">
        <v>101</v>
      </c>
      <c r="V3692" t="s">
        <v>15172</v>
      </c>
      <c r="W3692" t="s">
        <v>15172</v>
      </c>
      <c r="X3692" t="s">
        <v>13243</v>
      </c>
      <c r="Y3692" s="102">
        <v>45993.385736689816</v>
      </c>
    </row>
    <row r="3693" spans="1:25" x14ac:dyDescent="0.25">
      <c r="A3693">
        <v>5585</v>
      </c>
      <c r="B3693" t="s">
        <v>10292</v>
      </c>
      <c r="C3693" t="s">
        <v>9578</v>
      </c>
      <c r="D3693" t="s">
        <v>10285</v>
      </c>
      <c r="E3693" t="s">
        <v>1820</v>
      </c>
      <c r="F3693" t="s">
        <v>7475</v>
      </c>
      <c r="G3693" t="s">
        <v>10293</v>
      </c>
      <c r="H3693">
        <v>2012</v>
      </c>
      <c r="I3693" t="s">
        <v>15441</v>
      </c>
      <c r="J3693" t="s">
        <v>48</v>
      </c>
      <c r="K3693" t="s">
        <v>13251</v>
      </c>
      <c r="L3693">
        <v>0</v>
      </c>
      <c r="M3693">
        <v>3</v>
      </c>
      <c r="N3693" t="s">
        <v>49</v>
      </c>
      <c r="O3693" t="s">
        <v>50</v>
      </c>
      <c r="P3693">
        <v>0</v>
      </c>
      <c r="Q3693" t="s">
        <v>51</v>
      </c>
      <c r="R3693" t="s">
        <v>51</v>
      </c>
      <c r="S3693" t="s">
        <v>14812</v>
      </c>
      <c r="T3693">
        <v>25.420482302105544</v>
      </c>
      <c r="U3693">
        <v>149.4</v>
      </c>
      <c r="V3693" t="s">
        <v>15172</v>
      </c>
      <c r="W3693" t="s">
        <v>15172</v>
      </c>
      <c r="X3693" t="s">
        <v>13243</v>
      </c>
      <c r="Y3693" s="102">
        <v>45993.385736689816</v>
      </c>
    </row>
    <row r="3694" spans="1:25" x14ac:dyDescent="0.25">
      <c r="A3694">
        <v>5591</v>
      </c>
      <c r="B3694" t="s">
        <v>10294</v>
      </c>
      <c r="C3694" t="s">
        <v>10295</v>
      </c>
      <c r="D3694" t="s">
        <v>10285</v>
      </c>
      <c r="E3694" t="s">
        <v>1820</v>
      </c>
      <c r="F3694" t="s">
        <v>7475</v>
      </c>
      <c r="G3694" t="s">
        <v>10296</v>
      </c>
      <c r="H3694">
        <v>2001</v>
      </c>
      <c r="I3694" t="s">
        <v>15441</v>
      </c>
      <c r="J3694" t="s">
        <v>51</v>
      </c>
      <c r="K3694" t="s">
        <v>15442</v>
      </c>
      <c r="L3694">
        <v>0</v>
      </c>
      <c r="M3694">
        <v>2</v>
      </c>
      <c r="N3694" t="s">
        <v>59</v>
      </c>
      <c r="O3694" t="s">
        <v>116</v>
      </c>
      <c r="P3694">
        <v>0</v>
      </c>
      <c r="Q3694" t="s">
        <v>51</v>
      </c>
      <c r="R3694" t="s">
        <v>51</v>
      </c>
      <c r="S3694" t="s">
        <v>14812</v>
      </c>
      <c r="T3694">
        <v>36.654287268358203</v>
      </c>
      <c r="U3694">
        <v>31.17</v>
      </c>
      <c r="V3694" t="s">
        <v>15172</v>
      </c>
      <c r="W3694" t="s">
        <v>15172</v>
      </c>
      <c r="X3694" t="s">
        <v>13243</v>
      </c>
      <c r="Y3694" s="102">
        <v>45993.385736689816</v>
      </c>
    </row>
    <row r="3695" spans="1:25" x14ac:dyDescent="0.25">
      <c r="A3695">
        <v>5592</v>
      </c>
      <c r="B3695" t="s">
        <v>10297</v>
      </c>
      <c r="C3695" t="s">
        <v>10298</v>
      </c>
      <c r="D3695" t="s">
        <v>10285</v>
      </c>
      <c r="E3695" t="s">
        <v>1820</v>
      </c>
      <c r="F3695" t="s">
        <v>7475</v>
      </c>
      <c r="G3695" t="s">
        <v>10299</v>
      </c>
      <c r="H3695">
        <v>2001</v>
      </c>
      <c r="I3695" t="s">
        <v>15440</v>
      </c>
      <c r="J3695" t="s">
        <v>48</v>
      </c>
      <c r="K3695" t="s">
        <v>13251</v>
      </c>
      <c r="L3695">
        <v>0</v>
      </c>
      <c r="M3695">
        <v>1</v>
      </c>
      <c r="N3695" t="s">
        <v>49</v>
      </c>
      <c r="O3695" t="s">
        <v>50</v>
      </c>
      <c r="P3695">
        <v>0</v>
      </c>
      <c r="Q3695" t="s">
        <v>51</v>
      </c>
      <c r="R3695" t="s">
        <v>51</v>
      </c>
      <c r="S3695" t="s">
        <v>14812</v>
      </c>
      <c r="T3695">
        <v>38.447687858226182</v>
      </c>
      <c r="U3695">
        <v>125.8</v>
      </c>
      <c r="V3695" t="s">
        <v>15172</v>
      </c>
      <c r="W3695" t="s">
        <v>15172</v>
      </c>
      <c r="X3695" t="s">
        <v>13243</v>
      </c>
      <c r="Y3695" s="102">
        <v>45993.385736689816</v>
      </c>
    </row>
    <row r="3696" spans="1:25" x14ac:dyDescent="0.25">
      <c r="A3696">
        <v>5593</v>
      </c>
      <c r="B3696" t="s">
        <v>10300</v>
      </c>
      <c r="C3696" t="s">
        <v>10301</v>
      </c>
      <c r="D3696" t="s">
        <v>10285</v>
      </c>
      <c r="E3696" t="s">
        <v>1820</v>
      </c>
      <c r="F3696" t="s">
        <v>7475</v>
      </c>
      <c r="G3696" t="s">
        <v>10302</v>
      </c>
      <c r="H3696">
        <v>1983</v>
      </c>
      <c r="I3696" t="s">
        <v>15441</v>
      </c>
      <c r="J3696" t="s">
        <v>51</v>
      </c>
      <c r="K3696" t="s">
        <v>15442</v>
      </c>
      <c r="L3696">
        <v>0</v>
      </c>
      <c r="M3696">
        <v>2</v>
      </c>
      <c r="N3696" t="s">
        <v>59</v>
      </c>
      <c r="O3696" t="s">
        <v>116</v>
      </c>
      <c r="P3696">
        <v>0</v>
      </c>
      <c r="Q3696" t="s">
        <v>51</v>
      </c>
      <c r="R3696" t="s">
        <v>51</v>
      </c>
      <c r="S3696" t="s">
        <v>13357</v>
      </c>
      <c r="T3696">
        <v>43.321979655918796</v>
      </c>
      <c r="U3696">
        <v>25.4</v>
      </c>
      <c r="V3696" t="s">
        <v>15172</v>
      </c>
      <c r="W3696" t="s">
        <v>15172</v>
      </c>
      <c r="X3696" t="s">
        <v>13243</v>
      </c>
      <c r="Y3696" s="102">
        <v>45993.385736689816</v>
      </c>
    </row>
    <row r="3697" spans="1:25" x14ac:dyDescent="0.25">
      <c r="A3697">
        <v>5594</v>
      </c>
      <c r="B3697" t="s">
        <v>10303</v>
      </c>
      <c r="C3697" t="s">
        <v>10304</v>
      </c>
      <c r="D3697" t="s">
        <v>10232</v>
      </c>
      <c r="E3697" t="s">
        <v>1820</v>
      </c>
      <c r="F3697" t="s">
        <v>7475</v>
      </c>
      <c r="G3697" t="s">
        <v>10305</v>
      </c>
      <c r="H3697">
        <v>1984</v>
      </c>
      <c r="I3697" t="s">
        <v>15440</v>
      </c>
      <c r="J3697" t="s">
        <v>51</v>
      </c>
      <c r="K3697" t="s">
        <v>15442</v>
      </c>
      <c r="L3697">
        <v>0</v>
      </c>
      <c r="M3697">
        <v>2</v>
      </c>
      <c r="N3697" t="s">
        <v>59</v>
      </c>
      <c r="O3697" t="s">
        <v>116</v>
      </c>
      <c r="P3697">
        <v>0</v>
      </c>
      <c r="Q3697" t="s">
        <v>51</v>
      </c>
      <c r="R3697" t="s">
        <v>51</v>
      </c>
      <c r="S3697" t="s">
        <v>13357</v>
      </c>
      <c r="T3697">
        <v>46.291548063334091</v>
      </c>
      <c r="U3697">
        <v>24.6</v>
      </c>
      <c r="V3697" t="s">
        <v>15172</v>
      </c>
      <c r="W3697" t="s">
        <v>15172</v>
      </c>
      <c r="X3697" t="s">
        <v>13243</v>
      </c>
      <c r="Y3697" s="102">
        <v>45993.385736689816</v>
      </c>
    </row>
    <row r="3698" spans="1:25" x14ac:dyDescent="0.25">
      <c r="A3698">
        <v>5595</v>
      </c>
      <c r="B3698" t="s">
        <v>10306</v>
      </c>
      <c r="C3698" t="s">
        <v>926</v>
      </c>
      <c r="D3698" t="s">
        <v>10285</v>
      </c>
      <c r="E3698" t="s">
        <v>1820</v>
      </c>
      <c r="F3698" t="s">
        <v>7475</v>
      </c>
      <c r="G3698" t="s">
        <v>7617</v>
      </c>
      <c r="H3698">
        <v>1986</v>
      </c>
      <c r="I3698" t="s">
        <v>15440</v>
      </c>
      <c r="J3698" t="s">
        <v>51</v>
      </c>
      <c r="K3698" t="s">
        <v>15442</v>
      </c>
      <c r="L3698">
        <v>0</v>
      </c>
      <c r="M3698">
        <v>1</v>
      </c>
      <c r="N3698" t="s">
        <v>59</v>
      </c>
      <c r="O3698" t="s">
        <v>116</v>
      </c>
      <c r="P3698">
        <v>0</v>
      </c>
      <c r="Q3698" t="s">
        <v>51</v>
      </c>
      <c r="R3698" t="s">
        <v>51</v>
      </c>
      <c r="S3698" t="s">
        <v>13357</v>
      </c>
      <c r="T3698">
        <v>51.351489383329991</v>
      </c>
      <c r="U3698">
        <v>20.100000000000001</v>
      </c>
      <c r="V3698" t="s">
        <v>15172</v>
      </c>
      <c r="W3698" t="s">
        <v>15172</v>
      </c>
      <c r="X3698" t="s">
        <v>13243</v>
      </c>
      <c r="Y3698" s="102">
        <v>45993.385736689816</v>
      </c>
    </row>
    <row r="3699" spans="1:25" x14ac:dyDescent="0.25">
      <c r="A3699">
        <v>5596</v>
      </c>
      <c r="B3699" t="s">
        <v>10307</v>
      </c>
      <c r="C3699" t="s">
        <v>15710</v>
      </c>
      <c r="D3699" t="s">
        <v>10232</v>
      </c>
      <c r="E3699" t="s">
        <v>1820</v>
      </c>
      <c r="F3699" t="s">
        <v>7475</v>
      </c>
      <c r="G3699" t="s">
        <v>10308</v>
      </c>
      <c r="H3699">
        <v>1975</v>
      </c>
      <c r="I3699" t="s">
        <v>15440</v>
      </c>
      <c r="J3699" t="s">
        <v>48</v>
      </c>
      <c r="K3699" t="s">
        <v>13251</v>
      </c>
      <c r="L3699">
        <v>0</v>
      </c>
      <c r="M3699">
        <v>5</v>
      </c>
      <c r="N3699" t="s">
        <v>49</v>
      </c>
      <c r="O3699" t="s">
        <v>50</v>
      </c>
      <c r="P3699">
        <v>0</v>
      </c>
      <c r="Q3699" t="s">
        <v>51</v>
      </c>
      <c r="R3699" t="s">
        <v>51</v>
      </c>
      <c r="S3699" t="s">
        <v>13357</v>
      </c>
      <c r="T3699">
        <v>65.607714037112515</v>
      </c>
      <c r="U3699">
        <v>161</v>
      </c>
      <c r="V3699" t="s">
        <v>15172</v>
      </c>
      <c r="W3699" t="s">
        <v>15172</v>
      </c>
      <c r="X3699" t="s">
        <v>13243</v>
      </c>
      <c r="Y3699" s="102">
        <v>45993.385736689816</v>
      </c>
    </row>
    <row r="3700" spans="1:25" x14ac:dyDescent="0.25">
      <c r="A3700">
        <v>5597</v>
      </c>
      <c r="B3700" t="s">
        <v>10309</v>
      </c>
      <c r="C3700" t="s">
        <v>1036</v>
      </c>
      <c r="D3700" t="s">
        <v>10232</v>
      </c>
      <c r="E3700" t="s">
        <v>1820</v>
      </c>
      <c r="F3700" t="s">
        <v>7162</v>
      </c>
      <c r="G3700" t="s">
        <v>10310</v>
      </c>
      <c r="H3700">
        <v>1976</v>
      </c>
      <c r="I3700" t="s">
        <v>15440</v>
      </c>
      <c r="J3700" t="s">
        <v>51</v>
      </c>
      <c r="K3700" t="s">
        <v>15442</v>
      </c>
      <c r="L3700">
        <v>0</v>
      </c>
      <c r="M3700">
        <v>2</v>
      </c>
      <c r="N3700" t="s">
        <v>59</v>
      </c>
      <c r="O3700" t="s">
        <v>116</v>
      </c>
      <c r="P3700">
        <v>0</v>
      </c>
      <c r="Q3700" t="s">
        <v>51</v>
      </c>
      <c r="R3700" t="s">
        <v>51</v>
      </c>
      <c r="S3700" t="s">
        <v>13357</v>
      </c>
      <c r="T3700">
        <v>72.828176523716479</v>
      </c>
      <c r="U3700">
        <v>29.7</v>
      </c>
      <c r="V3700" t="s">
        <v>15172</v>
      </c>
      <c r="W3700" t="s">
        <v>15172</v>
      </c>
      <c r="X3700" t="s">
        <v>13243</v>
      </c>
      <c r="Y3700" s="102">
        <v>45993.385736689816</v>
      </c>
    </row>
    <row r="3701" spans="1:25" x14ac:dyDescent="0.25">
      <c r="A3701">
        <v>5598</v>
      </c>
      <c r="B3701" t="s">
        <v>10311</v>
      </c>
      <c r="C3701" t="s">
        <v>10312</v>
      </c>
      <c r="D3701" t="s">
        <v>10232</v>
      </c>
      <c r="E3701" t="s">
        <v>1820</v>
      </c>
      <c r="F3701" t="s">
        <v>7162</v>
      </c>
      <c r="G3701" t="s">
        <v>10313</v>
      </c>
      <c r="H3701">
        <v>1970</v>
      </c>
      <c r="I3701" t="s">
        <v>15440</v>
      </c>
      <c r="J3701" t="s">
        <v>48</v>
      </c>
      <c r="K3701" t="s">
        <v>13251</v>
      </c>
      <c r="L3701">
        <v>0</v>
      </c>
      <c r="M3701">
        <v>2</v>
      </c>
      <c r="N3701" t="s">
        <v>49</v>
      </c>
      <c r="O3701" t="s">
        <v>50</v>
      </c>
      <c r="P3701">
        <v>0</v>
      </c>
      <c r="Q3701" t="s">
        <v>51</v>
      </c>
      <c r="R3701" t="s">
        <v>51</v>
      </c>
      <c r="S3701" t="s">
        <v>13357</v>
      </c>
      <c r="T3701">
        <v>75.82623840402438</v>
      </c>
      <c r="U3701">
        <v>133</v>
      </c>
      <c r="V3701" t="s">
        <v>15172</v>
      </c>
      <c r="W3701" t="s">
        <v>15172</v>
      </c>
      <c r="X3701" t="s">
        <v>13243</v>
      </c>
      <c r="Y3701" s="102">
        <v>45993.385736689816</v>
      </c>
    </row>
    <row r="3702" spans="1:25" x14ac:dyDescent="0.25">
      <c r="A3702">
        <v>5599</v>
      </c>
      <c r="B3702" t="s">
        <v>10314</v>
      </c>
      <c r="C3702" t="s">
        <v>10315</v>
      </c>
      <c r="D3702" t="s">
        <v>10180</v>
      </c>
      <c r="E3702" t="s">
        <v>1820</v>
      </c>
      <c r="F3702" t="s">
        <v>1786</v>
      </c>
      <c r="G3702" t="s">
        <v>10316</v>
      </c>
      <c r="H3702">
        <v>1986</v>
      </c>
      <c r="I3702" t="s">
        <v>15441</v>
      </c>
      <c r="J3702" t="s">
        <v>51</v>
      </c>
      <c r="K3702" t="s">
        <v>15442</v>
      </c>
      <c r="L3702">
        <v>0</v>
      </c>
      <c r="M3702">
        <v>2</v>
      </c>
      <c r="N3702" t="s">
        <v>59</v>
      </c>
      <c r="O3702" t="s">
        <v>116</v>
      </c>
      <c r="P3702">
        <v>0</v>
      </c>
      <c r="Q3702" t="s">
        <v>51</v>
      </c>
      <c r="R3702" t="s">
        <v>51</v>
      </c>
      <c r="S3702" t="s">
        <v>14811</v>
      </c>
      <c r="T3702">
        <v>9.096285</v>
      </c>
      <c r="U3702">
        <v>32.299999999999997</v>
      </c>
      <c r="V3702" t="s">
        <v>15172</v>
      </c>
      <c r="W3702" t="s">
        <v>15172</v>
      </c>
      <c r="X3702" t="s">
        <v>13243</v>
      </c>
      <c r="Y3702" s="102">
        <v>45993.385736689816</v>
      </c>
    </row>
    <row r="3703" spans="1:25" x14ac:dyDescent="0.25">
      <c r="A3703">
        <v>5600</v>
      </c>
      <c r="B3703" t="s">
        <v>10317</v>
      </c>
      <c r="C3703" t="s">
        <v>10318</v>
      </c>
      <c r="D3703" t="s">
        <v>10180</v>
      </c>
      <c r="E3703" t="s">
        <v>1820</v>
      </c>
      <c r="F3703" t="s">
        <v>1786</v>
      </c>
      <c r="G3703" t="s">
        <v>10319</v>
      </c>
      <c r="H3703">
        <v>1986</v>
      </c>
      <c r="I3703" t="s">
        <v>15441</v>
      </c>
      <c r="J3703" t="s">
        <v>51</v>
      </c>
      <c r="K3703" t="s">
        <v>15442</v>
      </c>
      <c r="L3703">
        <v>0</v>
      </c>
      <c r="M3703">
        <v>2</v>
      </c>
      <c r="N3703" t="s">
        <v>59</v>
      </c>
      <c r="O3703" t="s">
        <v>116</v>
      </c>
      <c r="P3703">
        <v>0</v>
      </c>
      <c r="Q3703" t="s">
        <v>51</v>
      </c>
      <c r="R3703" t="s">
        <v>51</v>
      </c>
      <c r="S3703" t="s">
        <v>14811</v>
      </c>
      <c r="T3703">
        <v>10.82023886963608</v>
      </c>
      <c r="U3703">
        <v>27.7</v>
      </c>
      <c r="V3703" t="s">
        <v>15172</v>
      </c>
      <c r="W3703" t="s">
        <v>15172</v>
      </c>
      <c r="X3703" t="s">
        <v>13243</v>
      </c>
      <c r="Y3703" s="102">
        <v>45993.385736689816</v>
      </c>
    </row>
    <row r="3704" spans="1:25" x14ac:dyDescent="0.25">
      <c r="A3704">
        <v>5601</v>
      </c>
      <c r="B3704" t="s">
        <v>10320</v>
      </c>
      <c r="C3704" t="s">
        <v>10321</v>
      </c>
      <c r="D3704" t="s">
        <v>10180</v>
      </c>
      <c r="E3704" t="s">
        <v>1820</v>
      </c>
      <c r="F3704" t="s">
        <v>1786</v>
      </c>
      <c r="G3704" t="s">
        <v>10322</v>
      </c>
      <c r="H3704">
        <v>1962</v>
      </c>
      <c r="I3704" t="s">
        <v>15440</v>
      </c>
      <c r="J3704" t="s">
        <v>48</v>
      </c>
      <c r="K3704" t="s">
        <v>13254</v>
      </c>
      <c r="L3704">
        <v>3</v>
      </c>
      <c r="M3704">
        <v>3</v>
      </c>
      <c r="N3704" t="s">
        <v>49</v>
      </c>
      <c r="O3704" t="s">
        <v>50</v>
      </c>
      <c r="P3704">
        <v>0</v>
      </c>
      <c r="Q3704" t="s">
        <v>51</v>
      </c>
      <c r="R3704" t="s">
        <v>51</v>
      </c>
      <c r="S3704" t="s">
        <v>14811</v>
      </c>
      <c r="T3704">
        <v>15.489869000000001</v>
      </c>
      <c r="U3704">
        <v>139.19999999999999</v>
      </c>
      <c r="V3704" t="s">
        <v>15172</v>
      </c>
      <c r="W3704" t="s">
        <v>15172</v>
      </c>
      <c r="X3704" t="s">
        <v>13243</v>
      </c>
      <c r="Y3704" s="102">
        <v>45993.385736689816</v>
      </c>
    </row>
    <row r="3705" spans="1:25" x14ac:dyDescent="0.25">
      <c r="A3705">
        <v>5611</v>
      </c>
      <c r="B3705" t="s">
        <v>10324</v>
      </c>
      <c r="C3705" t="s">
        <v>10321</v>
      </c>
      <c r="D3705" t="s">
        <v>10180</v>
      </c>
      <c r="E3705" t="s">
        <v>1820</v>
      </c>
      <c r="F3705" t="s">
        <v>1786</v>
      </c>
      <c r="G3705" t="s">
        <v>3424</v>
      </c>
      <c r="H3705">
        <v>2003</v>
      </c>
      <c r="I3705" t="s">
        <v>15441</v>
      </c>
      <c r="J3705" t="s">
        <v>48</v>
      </c>
      <c r="K3705" t="s">
        <v>13251</v>
      </c>
      <c r="L3705">
        <v>0</v>
      </c>
      <c r="M3705">
        <v>2</v>
      </c>
      <c r="N3705" t="s">
        <v>49</v>
      </c>
      <c r="O3705" t="s">
        <v>50</v>
      </c>
      <c r="P3705">
        <v>0</v>
      </c>
      <c r="Q3705" t="s">
        <v>51</v>
      </c>
      <c r="R3705" t="s">
        <v>51</v>
      </c>
      <c r="S3705" t="s">
        <v>14176</v>
      </c>
      <c r="T3705">
        <v>44.163482201187783</v>
      </c>
      <c r="U3705">
        <v>192.2</v>
      </c>
      <c r="V3705" t="s">
        <v>15172</v>
      </c>
      <c r="W3705" t="s">
        <v>15172</v>
      </c>
      <c r="X3705" t="s">
        <v>13243</v>
      </c>
      <c r="Y3705" s="102">
        <v>45993.385736689816</v>
      </c>
    </row>
    <row r="3706" spans="1:25" x14ac:dyDescent="0.25">
      <c r="A3706">
        <v>5618</v>
      </c>
      <c r="B3706" t="s">
        <v>10325</v>
      </c>
      <c r="C3706" t="s">
        <v>10326</v>
      </c>
      <c r="D3706" t="s">
        <v>10180</v>
      </c>
      <c r="E3706" t="s">
        <v>1820</v>
      </c>
      <c r="F3706" t="s">
        <v>2014</v>
      </c>
      <c r="G3706" t="s">
        <v>10327</v>
      </c>
      <c r="H3706">
        <v>2001</v>
      </c>
      <c r="I3706" t="s">
        <v>15440</v>
      </c>
      <c r="J3706" t="s">
        <v>48</v>
      </c>
      <c r="K3706" t="s">
        <v>13251</v>
      </c>
      <c r="L3706">
        <v>0</v>
      </c>
      <c r="M3706">
        <v>1</v>
      </c>
      <c r="N3706" t="s">
        <v>49</v>
      </c>
      <c r="O3706" t="s">
        <v>50</v>
      </c>
      <c r="P3706">
        <v>0</v>
      </c>
      <c r="Q3706" t="s">
        <v>51</v>
      </c>
      <c r="R3706" t="s">
        <v>51</v>
      </c>
      <c r="S3706" t="s">
        <v>14811</v>
      </c>
      <c r="T3706">
        <v>69.34272689787224</v>
      </c>
      <c r="U3706">
        <v>91.2</v>
      </c>
      <c r="V3706" t="s">
        <v>15172</v>
      </c>
      <c r="W3706" t="s">
        <v>15172</v>
      </c>
      <c r="X3706" t="s">
        <v>13243</v>
      </c>
      <c r="Y3706" s="102">
        <v>45993.385736689816</v>
      </c>
    </row>
    <row r="3707" spans="1:25" x14ac:dyDescent="0.25">
      <c r="A3707">
        <v>5620</v>
      </c>
      <c r="B3707" t="s">
        <v>10328</v>
      </c>
      <c r="C3707" t="s">
        <v>10329</v>
      </c>
      <c r="D3707" t="s">
        <v>10180</v>
      </c>
      <c r="E3707" t="s">
        <v>1820</v>
      </c>
      <c r="F3707" t="s">
        <v>2014</v>
      </c>
      <c r="G3707" t="s">
        <v>10330</v>
      </c>
      <c r="H3707">
        <v>2001</v>
      </c>
      <c r="I3707" t="s">
        <v>15489</v>
      </c>
      <c r="J3707" t="s">
        <v>51</v>
      </c>
      <c r="K3707" t="s">
        <v>15442</v>
      </c>
      <c r="L3707">
        <v>0</v>
      </c>
      <c r="M3707">
        <v>2</v>
      </c>
      <c r="N3707" t="s">
        <v>59</v>
      </c>
      <c r="O3707" t="s">
        <v>116</v>
      </c>
      <c r="P3707">
        <v>0</v>
      </c>
      <c r="Q3707" t="s">
        <v>51</v>
      </c>
      <c r="R3707" t="s">
        <v>51</v>
      </c>
      <c r="S3707" t="s">
        <v>14811</v>
      </c>
      <c r="T3707">
        <v>72.481602714065176</v>
      </c>
      <c r="U3707">
        <v>20</v>
      </c>
      <c r="V3707" t="s">
        <v>15172</v>
      </c>
      <c r="W3707" t="s">
        <v>15172</v>
      </c>
      <c r="X3707" t="s">
        <v>13243</v>
      </c>
      <c r="Y3707" s="102">
        <v>45993.385736689816</v>
      </c>
    </row>
    <row r="3708" spans="1:25" x14ac:dyDescent="0.25">
      <c r="A3708">
        <v>5622</v>
      </c>
      <c r="B3708" t="s">
        <v>10331</v>
      </c>
      <c r="C3708" t="s">
        <v>2014</v>
      </c>
      <c r="D3708" t="s">
        <v>9637</v>
      </c>
      <c r="E3708" t="s">
        <v>1820</v>
      </c>
      <c r="F3708" t="s">
        <v>2014</v>
      </c>
      <c r="G3708" t="s">
        <v>10332</v>
      </c>
      <c r="H3708">
        <v>1985</v>
      </c>
      <c r="I3708" t="s">
        <v>15440</v>
      </c>
      <c r="J3708" t="s">
        <v>48</v>
      </c>
      <c r="K3708" t="s">
        <v>13251</v>
      </c>
      <c r="L3708">
        <v>0</v>
      </c>
      <c r="M3708">
        <v>4</v>
      </c>
      <c r="N3708" t="s">
        <v>73</v>
      </c>
      <c r="O3708" t="s">
        <v>50</v>
      </c>
      <c r="P3708">
        <v>0</v>
      </c>
      <c r="Q3708" t="s">
        <v>51</v>
      </c>
      <c r="R3708" t="s">
        <v>51</v>
      </c>
      <c r="S3708" t="s">
        <v>14803</v>
      </c>
      <c r="T3708">
        <v>80.087533637917446</v>
      </c>
      <c r="U3708">
        <v>625</v>
      </c>
      <c r="V3708" t="s">
        <v>15172</v>
      </c>
      <c r="W3708" t="s">
        <v>15172</v>
      </c>
      <c r="X3708" t="s">
        <v>13243</v>
      </c>
      <c r="Y3708" s="102">
        <v>45993.385736689816</v>
      </c>
    </row>
    <row r="3709" spans="1:25" x14ac:dyDescent="0.25">
      <c r="A3709">
        <v>5623</v>
      </c>
      <c r="B3709" t="s">
        <v>10333</v>
      </c>
      <c r="C3709" t="s">
        <v>15711</v>
      </c>
      <c r="D3709" t="s">
        <v>9637</v>
      </c>
      <c r="E3709" t="s">
        <v>1820</v>
      </c>
      <c r="F3709" t="s">
        <v>2014</v>
      </c>
      <c r="G3709" t="s">
        <v>10334</v>
      </c>
      <c r="H3709">
        <v>1976</v>
      </c>
      <c r="I3709" t="s">
        <v>15440</v>
      </c>
      <c r="J3709" t="s">
        <v>48</v>
      </c>
      <c r="K3709" t="s">
        <v>13251</v>
      </c>
      <c r="L3709">
        <v>0</v>
      </c>
      <c r="M3709">
        <v>3</v>
      </c>
      <c r="N3709" t="s">
        <v>73</v>
      </c>
      <c r="O3709" t="s">
        <v>50</v>
      </c>
      <c r="P3709">
        <v>0</v>
      </c>
      <c r="Q3709" t="s">
        <v>51</v>
      </c>
      <c r="R3709" t="s">
        <v>51</v>
      </c>
      <c r="S3709" t="s">
        <v>14803</v>
      </c>
      <c r="T3709">
        <v>86.382391323091923</v>
      </c>
      <c r="U3709">
        <v>121.5</v>
      </c>
      <c r="V3709" t="s">
        <v>15172</v>
      </c>
      <c r="W3709" t="s">
        <v>15172</v>
      </c>
      <c r="X3709" t="s">
        <v>13243</v>
      </c>
      <c r="Y3709" s="102">
        <v>45993.385736689816</v>
      </c>
    </row>
    <row r="3710" spans="1:25" x14ac:dyDescent="0.25">
      <c r="A3710">
        <v>5624</v>
      </c>
      <c r="B3710" t="s">
        <v>10335</v>
      </c>
      <c r="C3710" t="s">
        <v>10336</v>
      </c>
      <c r="D3710" t="s">
        <v>9637</v>
      </c>
      <c r="E3710" t="s">
        <v>1820</v>
      </c>
      <c r="F3710" t="s">
        <v>2014</v>
      </c>
      <c r="G3710" t="s">
        <v>10337</v>
      </c>
      <c r="H3710">
        <v>1983</v>
      </c>
      <c r="I3710" t="s">
        <v>15440</v>
      </c>
      <c r="J3710" t="s">
        <v>51</v>
      </c>
      <c r="K3710" t="s">
        <v>15442</v>
      </c>
      <c r="L3710">
        <v>0</v>
      </c>
      <c r="M3710">
        <v>1</v>
      </c>
      <c r="N3710" t="s">
        <v>59</v>
      </c>
      <c r="O3710" t="s">
        <v>116</v>
      </c>
      <c r="P3710">
        <v>0</v>
      </c>
      <c r="Q3710" t="s">
        <v>51</v>
      </c>
      <c r="R3710" t="s">
        <v>51</v>
      </c>
      <c r="S3710" t="s">
        <v>14803</v>
      </c>
      <c r="T3710">
        <v>86.745125461776638</v>
      </c>
      <c r="U3710">
        <v>23.4</v>
      </c>
      <c r="V3710" t="s">
        <v>15172</v>
      </c>
      <c r="W3710" t="s">
        <v>15172</v>
      </c>
      <c r="X3710" t="s">
        <v>13243</v>
      </c>
      <c r="Y3710" s="102">
        <v>45993.385736689816</v>
      </c>
    </row>
    <row r="3711" spans="1:25" x14ac:dyDescent="0.25">
      <c r="A3711">
        <v>5625</v>
      </c>
      <c r="B3711" t="s">
        <v>10338</v>
      </c>
      <c r="C3711" t="s">
        <v>1051</v>
      </c>
      <c r="D3711" t="s">
        <v>9637</v>
      </c>
      <c r="E3711" t="s">
        <v>1820</v>
      </c>
      <c r="F3711" t="s">
        <v>2935</v>
      </c>
      <c r="G3711" t="s">
        <v>2982</v>
      </c>
      <c r="H3711">
        <v>1955</v>
      </c>
      <c r="I3711" t="s">
        <v>15440</v>
      </c>
      <c r="J3711" t="s">
        <v>48</v>
      </c>
      <c r="K3711" t="s">
        <v>13254</v>
      </c>
      <c r="L3711">
        <v>4</v>
      </c>
      <c r="M3711">
        <v>3</v>
      </c>
      <c r="N3711" t="s">
        <v>64</v>
      </c>
      <c r="O3711" t="s">
        <v>479</v>
      </c>
      <c r="P3711">
        <v>0</v>
      </c>
      <c r="Q3711" t="s">
        <v>51</v>
      </c>
      <c r="R3711" t="s">
        <v>51</v>
      </c>
      <c r="S3711" t="s">
        <v>14803</v>
      </c>
      <c r="T3711">
        <v>125.97048616773857</v>
      </c>
      <c r="U3711">
        <v>92</v>
      </c>
      <c r="V3711" t="s">
        <v>15172</v>
      </c>
      <c r="W3711" t="s">
        <v>15172</v>
      </c>
      <c r="X3711" t="s">
        <v>13243</v>
      </c>
      <c r="Y3711" s="102">
        <v>45993.385736689816</v>
      </c>
    </row>
    <row r="3712" spans="1:25" x14ac:dyDescent="0.25">
      <c r="A3712">
        <v>5626</v>
      </c>
      <c r="B3712" t="s">
        <v>10339</v>
      </c>
      <c r="C3712" t="s">
        <v>10194</v>
      </c>
      <c r="D3712" t="s">
        <v>9637</v>
      </c>
      <c r="E3712" t="s">
        <v>1820</v>
      </c>
      <c r="F3712" t="s">
        <v>2935</v>
      </c>
      <c r="G3712" t="s">
        <v>10340</v>
      </c>
      <c r="H3712">
        <v>1965</v>
      </c>
      <c r="I3712" t="s">
        <v>15440</v>
      </c>
      <c r="J3712" t="s">
        <v>48</v>
      </c>
      <c r="K3712" t="s">
        <v>13254</v>
      </c>
      <c r="L3712">
        <v>0.4</v>
      </c>
      <c r="M3712">
        <v>2</v>
      </c>
      <c r="N3712" t="s">
        <v>49</v>
      </c>
      <c r="O3712" t="s">
        <v>50</v>
      </c>
      <c r="P3712">
        <v>0</v>
      </c>
      <c r="Q3712" t="s">
        <v>51</v>
      </c>
      <c r="R3712" t="s">
        <v>51</v>
      </c>
      <c r="S3712" t="s">
        <v>14803</v>
      </c>
      <c r="T3712">
        <v>133.93933590088</v>
      </c>
      <c r="U3712">
        <v>102.6</v>
      </c>
      <c r="V3712" t="s">
        <v>15172</v>
      </c>
      <c r="W3712" t="s">
        <v>15172</v>
      </c>
      <c r="X3712" t="s">
        <v>13243</v>
      </c>
      <c r="Y3712" s="102">
        <v>45993.385736689816</v>
      </c>
    </row>
    <row r="3713" spans="1:25" x14ac:dyDescent="0.25">
      <c r="A3713">
        <v>5627</v>
      </c>
      <c r="B3713" t="s">
        <v>10341</v>
      </c>
      <c r="C3713" t="s">
        <v>10342</v>
      </c>
      <c r="D3713" t="s">
        <v>9637</v>
      </c>
      <c r="E3713" t="s">
        <v>1820</v>
      </c>
      <c r="F3713" t="s">
        <v>2935</v>
      </c>
      <c r="G3713" t="s">
        <v>10343</v>
      </c>
      <c r="H3713">
        <v>1965</v>
      </c>
      <c r="I3713" t="s">
        <v>15440</v>
      </c>
      <c r="J3713" t="s">
        <v>48</v>
      </c>
      <c r="K3713" t="s">
        <v>13254</v>
      </c>
      <c r="L3713">
        <v>0.4</v>
      </c>
      <c r="M3713">
        <v>2</v>
      </c>
      <c r="N3713" t="s">
        <v>49</v>
      </c>
      <c r="O3713" t="s">
        <v>50</v>
      </c>
      <c r="P3713">
        <v>0</v>
      </c>
      <c r="Q3713" t="s">
        <v>51</v>
      </c>
      <c r="R3713" t="s">
        <v>51</v>
      </c>
      <c r="S3713" t="s">
        <v>14803</v>
      </c>
      <c r="T3713">
        <v>135.65371746721874</v>
      </c>
      <c r="U3713">
        <v>142.6</v>
      </c>
      <c r="V3713" t="s">
        <v>15172</v>
      </c>
      <c r="W3713" t="s">
        <v>15172</v>
      </c>
      <c r="X3713" t="s">
        <v>13243</v>
      </c>
      <c r="Y3713" s="102">
        <v>45993.385736689816</v>
      </c>
    </row>
    <row r="3714" spans="1:25" x14ac:dyDescent="0.25">
      <c r="A3714">
        <v>5628</v>
      </c>
      <c r="B3714" t="s">
        <v>10344</v>
      </c>
      <c r="C3714" t="s">
        <v>10345</v>
      </c>
      <c r="D3714" t="s">
        <v>9742</v>
      </c>
      <c r="E3714" t="s">
        <v>638</v>
      </c>
      <c r="F3714" t="s">
        <v>638</v>
      </c>
      <c r="G3714" t="s">
        <v>10346</v>
      </c>
      <c r="H3714">
        <v>1965</v>
      </c>
      <c r="I3714" t="s">
        <v>15440</v>
      </c>
      <c r="J3714" t="s">
        <v>48</v>
      </c>
      <c r="K3714" t="s">
        <v>13279</v>
      </c>
      <c r="L3714">
        <v>1.5</v>
      </c>
      <c r="M3714">
        <v>4</v>
      </c>
      <c r="N3714" t="s">
        <v>49</v>
      </c>
      <c r="O3714" t="s">
        <v>50</v>
      </c>
      <c r="P3714">
        <v>0</v>
      </c>
      <c r="Q3714" t="s">
        <v>51</v>
      </c>
      <c r="R3714" t="s">
        <v>51</v>
      </c>
      <c r="S3714" t="s">
        <v>14524</v>
      </c>
      <c r="T3714">
        <v>2.8210419699945959E-2</v>
      </c>
      <c r="U3714">
        <v>243.9</v>
      </c>
      <c r="V3714" t="s">
        <v>15172</v>
      </c>
      <c r="W3714" t="s">
        <v>15172</v>
      </c>
      <c r="X3714" t="s">
        <v>13242</v>
      </c>
      <c r="Y3714" s="102">
        <v>45993.385736689816</v>
      </c>
    </row>
    <row r="3715" spans="1:25" x14ac:dyDescent="0.25">
      <c r="A3715">
        <v>5629</v>
      </c>
      <c r="B3715" t="s">
        <v>10347</v>
      </c>
      <c r="C3715" t="s">
        <v>889</v>
      </c>
      <c r="D3715" t="s">
        <v>9742</v>
      </c>
      <c r="E3715" t="s">
        <v>638</v>
      </c>
      <c r="F3715" t="s">
        <v>638</v>
      </c>
      <c r="G3715" t="s">
        <v>10346</v>
      </c>
      <c r="H3715">
        <v>2009</v>
      </c>
      <c r="I3715" t="s">
        <v>15441</v>
      </c>
      <c r="J3715" t="s">
        <v>48</v>
      </c>
      <c r="K3715" t="s">
        <v>13251</v>
      </c>
      <c r="L3715">
        <v>0</v>
      </c>
      <c r="M3715">
        <v>3</v>
      </c>
      <c r="N3715" t="s">
        <v>49</v>
      </c>
      <c r="O3715" t="s">
        <v>50</v>
      </c>
      <c r="P3715">
        <v>0</v>
      </c>
      <c r="Q3715" t="s">
        <v>51</v>
      </c>
      <c r="R3715" t="s">
        <v>51</v>
      </c>
      <c r="S3715" t="s">
        <v>14524</v>
      </c>
      <c r="T3715">
        <v>0.58615985716340824</v>
      </c>
      <c r="U3715">
        <v>347.6</v>
      </c>
      <c r="V3715" t="s">
        <v>15172</v>
      </c>
      <c r="W3715" t="s">
        <v>15172</v>
      </c>
      <c r="X3715" t="s">
        <v>13242</v>
      </c>
      <c r="Y3715" s="102">
        <v>45993.385736689816</v>
      </c>
    </row>
    <row r="3716" spans="1:25" x14ac:dyDescent="0.25">
      <c r="A3716">
        <v>5630</v>
      </c>
      <c r="B3716" t="s">
        <v>10348</v>
      </c>
      <c r="C3716" t="s">
        <v>889</v>
      </c>
      <c r="D3716" t="s">
        <v>9742</v>
      </c>
      <c r="E3716" t="s">
        <v>638</v>
      </c>
      <c r="F3716" t="s">
        <v>638</v>
      </c>
      <c r="G3716" t="s">
        <v>10349</v>
      </c>
      <c r="H3716">
        <v>1968</v>
      </c>
      <c r="I3716" t="s">
        <v>15440</v>
      </c>
      <c r="J3716" t="s">
        <v>48</v>
      </c>
      <c r="K3716" t="s">
        <v>13251</v>
      </c>
      <c r="L3716">
        <v>0</v>
      </c>
      <c r="M3716">
        <v>6</v>
      </c>
      <c r="N3716" t="s">
        <v>49</v>
      </c>
      <c r="O3716" t="s">
        <v>50</v>
      </c>
      <c r="P3716">
        <v>0</v>
      </c>
      <c r="Q3716" t="s">
        <v>51</v>
      </c>
      <c r="R3716" t="s">
        <v>51</v>
      </c>
      <c r="S3716" t="s">
        <v>14524</v>
      </c>
      <c r="T3716">
        <v>6.4736986384225048</v>
      </c>
      <c r="U3716">
        <v>449.9</v>
      </c>
      <c r="V3716" t="s">
        <v>15172</v>
      </c>
      <c r="W3716" t="s">
        <v>15172</v>
      </c>
      <c r="X3716" t="s">
        <v>13243</v>
      </c>
      <c r="Y3716" s="102">
        <v>45993.385736689816</v>
      </c>
    </row>
    <row r="3717" spans="1:25" x14ac:dyDescent="0.25">
      <c r="A3717">
        <v>5631</v>
      </c>
      <c r="B3717" t="s">
        <v>10350</v>
      </c>
      <c r="C3717" t="s">
        <v>889</v>
      </c>
      <c r="D3717" t="s">
        <v>15351</v>
      </c>
      <c r="E3717" t="s">
        <v>638</v>
      </c>
      <c r="F3717" t="s">
        <v>638</v>
      </c>
      <c r="G3717" t="s">
        <v>10351</v>
      </c>
      <c r="H3717">
        <v>1940</v>
      </c>
      <c r="I3717" t="s">
        <v>15440</v>
      </c>
      <c r="J3717" t="s">
        <v>48</v>
      </c>
      <c r="K3717" t="s">
        <v>13251</v>
      </c>
      <c r="L3717">
        <v>0</v>
      </c>
      <c r="M3717">
        <v>3</v>
      </c>
      <c r="N3717" t="s">
        <v>73</v>
      </c>
      <c r="O3717" t="s">
        <v>2520</v>
      </c>
      <c r="P3717">
        <v>2</v>
      </c>
      <c r="Q3717" t="s">
        <v>165</v>
      </c>
      <c r="R3717" t="s">
        <v>479</v>
      </c>
      <c r="S3717" t="s">
        <v>14524</v>
      </c>
      <c r="T3717">
        <v>12.051268555963293</v>
      </c>
      <c r="U3717">
        <v>445.9</v>
      </c>
      <c r="V3717" t="s">
        <v>15172</v>
      </c>
      <c r="W3717" t="s">
        <v>15172</v>
      </c>
      <c r="X3717" t="s">
        <v>13243</v>
      </c>
      <c r="Y3717" s="102">
        <v>45993.385736689816</v>
      </c>
    </row>
    <row r="3718" spans="1:25" x14ac:dyDescent="0.25">
      <c r="A3718">
        <v>5632</v>
      </c>
      <c r="B3718" t="s">
        <v>10352</v>
      </c>
      <c r="C3718" t="s">
        <v>889</v>
      </c>
      <c r="D3718" t="s">
        <v>9742</v>
      </c>
      <c r="E3718" t="s">
        <v>638</v>
      </c>
      <c r="F3718" t="s">
        <v>638</v>
      </c>
      <c r="G3718" t="s">
        <v>10351</v>
      </c>
      <c r="H3718">
        <v>1988</v>
      </c>
      <c r="I3718" t="s">
        <v>15440</v>
      </c>
      <c r="J3718" t="s">
        <v>48</v>
      </c>
      <c r="K3718" t="s">
        <v>13251</v>
      </c>
      <c r="L3718">
        <v>0</v>
      </c>
      <c r="M3718">
        <v>3</v>
      </c>
      <c r="N3718" t="s">
        <v>73</v>
      </c>
      <c r="O3718" t="s">
        <v>50</v>
      </c>
      <c r="P3718">
        <v>2</v>
      </c>
      <c r="Q3718" t="s">
        <v>165</v>
      </c>
      <c r="R3718" t="s">
        <v>479</v>
      </c>
      <c r="S3718" t="s">
        <v>14524</v>
      </c>
      <c r="T3718">
        <v>12.058612393692201</v>
      </c>
      <c r="U3718">
        <v>445.9</v>
      </c>
      <c r="V3718" t="s">
        <v>15172</v>
      </c>
      <c r="W3718" t="s">
        <v>15172</v>
      </c>
      <c r="X3718" t="s">
        <v>13243</v>
      </c>
      <c r="Y3718" s="102">
        <v>45993.385736689816</v>
      </c>
    </row>
    <row r="3719" spans="1:25" x14ac:dyDescent="0.25">
      <c r="A3719">
        <v>5633</v>
      </c>
      <c r="B3719" t="s">
        <v>10353</v>
      </c>
      <c r="C3719" t="s">
        <v>889</v>
      </c>
      <c r="D3719" t="s">
        <v>9742</v>
      </c>
      <c r="E3719" t="s">
        <v>638</v>
      </c>
      <c r="F3719" t="s">
        <v>638</v>
      </c>
      <c r="G3719" t="s">
        <v>10354</v>
      </c>
      <c r="H3719">
        <v>1947</v>
      </c>
      <c r="I3719" t="s">
        <v>15440</v>
      </c>
      <c r="J3719" t="s">
        <v>48</v>
      </c>
      <c r="K3719" t="s">
        <v>13251</v>
      </c>
      <c r="L3719">
        <v>0</v>
      </c>
      <c r="M3719">
        <v>3</v>
      </c>
      <c r="N3719" t="s">
        <v>73</v>
      </c>
      <c r="O3719" t="s">
        <v>50</v>
      </c>
      <c r="P3719">
        <v>0</v>
      </c>
      <c r="Q3719" t="s">
        <v>51</v>
      </c>
      <c r="R3719" t="s">
        <v>51</v>
      </c>
      <c r="S3719" t="s">
        <v>14524</v>
      </c>
      <c r="T3719">
        <v>27.395502392487796</v>
      </c>
      <c r="U3719">
        <v>247.9</v>
      </c>
      <c r="V3719" t="s">
        <v>15172</v>
      </c>
      <c r="W3719" t="s">
        <v>15172</v>
      </c>
      <c r="X3719" t="s">
        <v>13243</v>
      </c>
      <c r="Y3719" s="102">
        <v>45993.385736689816</v>
      </c>
    </row>
    <row r="3720" spans="1:25" x14ac:dyDescent="0.25">
      <c r="A3720">
        <v>5634</v>
      </c>
      <c r="B3720" t="s">
        <v>10355</v>
      </c>
      <c r="C3720" t="s">
        <v>10356</v>
      </c>
      <c r="D3720" t="s">
        <v>9742</v>
      </c>
      <c r="E3720" t="s">
        <v>638</v>
      </c>
      <c r="F3720" t="s">
        <v>638</v>
      </c>
      <c r="G3720" t="s">
        <v>10357</v>
      </c>
      <c r="H3720">
        <v>1949</v>
      </c>
      <c r="I3720" t="s">
        <v>15440</v>
      </c>
      <c r="J3720" t="s">
        <v>48</v>
      </c>
      <c r="K3720" t="s">
        <v>13280</v>
      </c>
      <c r="L3720">
        <v>0.4</v>
      </c>
      <c r="M3720">
        <v>3</v>
      </c>
      <c r="N3720" t="s">
        <v>73</v>
      </c>
      <c r="O3720" t="s">
        <v>50</v>
      </c>
      <c r="P3720">
        <v>0</v>
      </c>
      <c r="Q3720" t="s">
        <v>51</v>
      </c>
      <c r="R3720" t="s">
        <v>51</v>
      </c>
      <c r="S3720" t="s">
        <v>14524</v>
      </c>
      <c r="T3720">
        <v>32.040668895932697</v>
      </c>
      <c r="U3720">
        <v>117.5</v>
      </c>
      <c r="V3720" t="s">
        <v>15172</v>
      </c>
      <c r="W3720" t="s">
        <v>15172</v>
      </c>
      <c r="X3720" t="s">
        <v>13243</v>
      </c>
      <c r="Y3720" s="102">
        <v>45993.385736689816</v>
      </c>
    </row>
    <row r="3721" spans="1:25" x14ac:dyDescent="0.25">
      <c r="A3721">
        <v>5635</v>
      </c>
      <c r="B3721" t="s">
        <v>10358</v>
      </c>
      <c r="C3721" t="s">
        <v>1987</v>
      </c>
      <c r="D3721" t="s">
        <v>9742</v>
      </c>
      <c r="E3721" t="s">
        <v>638</v>
      </c>
      <c r="F3721" t="s">
        <v>964</v>
      </c>
      <c r="G3721" t="s">
        <v>6702</v>
      </c>
      <c r="H3721">
        <v>1954</v>
      </c>
      <c r="I3721" t="s">
        <v>15441</v>
      </c>
      <c r="J3721" t="s">
        <v>51</v>
      </c>
      <c r="K3721" t="s">
        <v>15442</v>
      </c>
      <c r="L3721">
        <v>0</v>
      </c>
      <c r="M3721">
        <v>2</v>
      </c>
      <c r="N3721" t="s">
        <v>59</v>
      </c>
      <c r="O3721" t="s">
        <v>116</v>
      </c>
      <c r="P3721">
        <v>0</v>
      </c>
      <c r="Q3721" t="s">
        <v>51</v>
      </c>
      <c r="R3721" t="s">
        <v>51</v>
      </c>
      <c r="S3721" t="s">
        <v>14524</v>
      </c>
      <c r="T3721">
        <v>38.038898337268705</v>
      </c>
      <c r="U3721">
        <v>24</v>
      </c>
      <c r="V3721" t="s">
        <v>15172</v>
      </c>
      <c r="W3721" t="s">
        <v>15172</v>
      </c>
      <c r="X3721" t="s">
        <v>13243</v>
      </c>
      <c r="Y3721" s="102">
        <v>45993.385736689816</v>
      </c>
    </row>
    <row r="3722" spans="1:25" x14ac:dyDescent="0.25">
      <c r="A3722">
        <v>5636</v>
      </c>
      <c r="B3722" t="s">
        <v>10359</v>
      </c>
      <c r="C3722" t="s">
        <v>10360</v>
      </c>
      <c r="D3722" t="s">
        <v>9742</v>
      </c>
      <c r="E3722" t="s">
        <v>638</v>
      </c>
      <c r="F3722" t="s">
        <v>964</v>
      </c>
      <c r="G3722" t="s">
        <v>10361</v>
      </c>
      <c r="H3722">
        <v>1986</v>
      </c>
      <c r="I3722" t="s">
        <v>15440</v>
      </c>
      <c r="J3722" t="s">
        <v>48</v>
      </c>
      <c r="K3722" t="s">
        <v>13251</v>
      </c>
      <c r="L3722">
        <v>0</v>
      </c>
      <c r="M3722">
        <v>1</v>
      </c>
      <c r="N3722" t="s">
        <v>49</v>
      </c>
      <c r="O3722" t="s">
        <v>50</v>
      </c>
      <c r="P3722">
        <v>0</v>
      </c>
      <c r="Q3722" t="s">
        <v>51</v>
      </c>
      <c r="R3722" t="s">
        <v>51</v>
      </c>
      <c r="S3722" t="s">
        <v>14524</v>
      </c>
      <c r="T3722">
        <v>42.272491344164223</v>
      </c>
      <c r="U3722">
        <v>122</v>
      </c>
      <c r="V3722" t="s">
        <v>15172</v>
      </c>
      <c r="W3722" t="s">
        <v>15172</v>
      </c>
      <c r="X3722" t="s">
        <v>13243</v>
      </c>
      <c r="Y3722" s="102">
        <v>45993.385736689816</v>
      </c>
    </row>
    <row r="3723" spans="1:25" x14ac:dyDescent="0.25">
      <c r="A3723">
        <v>5637</v>
      </c>
      <c r="B3723" t="s">
        <v>10362</v>
      </c>
      <c r="C3723" t="s">
        <v>10363</v>
      </c>
      <c r="D3723" t="s">
        <v>9742</v>
      </c>
      <c r="E3723" t="s">
        <v>638</v>
      </c>
      <c r="F3723" t="s">
        <v>964</v>
      </c>
      <c r="G3723" t="s">
        <v>10364</v>
      </c>
      <c r="H3723">
        <v>1956</v>
      </c>
      <c r="I3723" t="s">
        <v>15440</v>
      </c>
      <c r="J3723" t="s">
        <v>51</v>
      </c>
      <c r="K3723" t="s">
        <v>13280</v>
      </c>
      <c r="L3723">
        <v>1.875</v>
      </c>
      <c r="M3723">
        <v>5</v>
      </c>
      <c r="N3723" t="s">
        <v>64</v>
      </c>
      <c r="O3723" t="s">
        <v>479</v>
      </c>
      <c r="P3723">
        <v>0</v>
      </c>
      <c r="Q3723" t="s">
        <v>51</v>
      </c>
      <c r="R3723" t="s">
        <v>51</v>
      </c>
      <c r="S3723" t="s">
        <v>14524</v>
      </c>
      <c r="T3723">
        <v>50.417193406495471</v>
      </c>
      <c r="U3723">
        <v>182</v>
      </c>
      <c r="V3723" t="s">
        <v>15172</v>
      </c>
      <c r="W3723" t="s">
        <v>15172</v>
      </c>
      <c r="X3723" t="s">
        <v>13243</v>
      </c>
      <c r="Y3723" s="102">
        <v>45993.385736689816</v>
      </c>
    </row>
    <row r="3724" spans="1:25" x14ac:dyDescent="0.25">
      <c r="A3724">
        <v>5638</v>
      </c>
      <c r="B3724" t="s">
        <v>10365</v>
      </c>
      <c r="C3724" t="s">
        <v>10366</v>
      </c>
      <c r="D3724" t="s">
        <v>9742</v>
      </c>
      <c r="E3724" t="s">
        <v>399</v>
      </c>
      <c r="F3724" t="s">
        <v>964</v>
      </c>
      <c r="G3724" t="s">
        <v>10367</v>
      </c>
      <c r="H3724">
        <v>2008</v>
      </c>
      <c r="I3724" t="s">
        <v>15441</v>
      </c>
      <c r="J3724" t="s">
        <v>48</v>
      </c>
      <c r="K3724" t="s">
        <v>13251</v>
      </c>
      <c r="L3724">
        <v>0</v>
      </c>
      <c r="M3724">
        <v>1</v>
      </c>
      <c r="N3724" t="s">
        <v>49</v>
      </c>
      <c r="O3724" t="s">
        <v>50</v>
      </c>
      <c r="P3724">
        <v>0</v>
      </c>
      <c r="Q3724" t="s">
        <v>51</v>
      </c>
      <c r="R3724" t="s">
        <v>51</v>
      </c>
      <c r="S3724" t="s">
        <v>14524</v>
      </c>
      <c r="T3724">
        <v>58.639916799324595</v>
      </c>
      <c r="U3724">
        <v>78.7</v>
      </c>
      <c r="V3724" t="s">
        <v>15172</v>
      </c>
      <c r="W3724" t="s">
        <v>15172</v>
      </c>
      <c r="X3724" t="s">
        <v>13243</v>
      </c>
      <c r="Y3724" s="102">
        <v>45993.385736689816</v>
      </c>
    </row>
    <row r="3725" spans="1:25" x14ac:dyDescent="0.25">
      <c r="A3725">
        <v>5639</v>
      </c>
      <c r="B3725" t="s">
        <v>10368</v>
      </c>
      <c r="C3725" t="s">
        <v>2141</v>
      </c>
      <c r="D3725" t="s">
        <v>9742</v>
      </c>
      <c r="E3725" t="s">
        <v>399</v>
      </c>
      <c r="F3725" t="s">
        <v>400</v>
      </c>
      <c r="G3725" t="s">
        <v>10369</v>
      </c>
      <c r="H3725">
        <v>1993</v>
      </c>
      <c r="I3725" t="s">
        <v>15440</v>
      </c>
      <c r="J3725" t="s">
        <v>51</v>
      </c>
      <c r="K3725" t="s">
        <v>15442</v>
      </c>
      <c r="L3725">
        <v>0</v>
      </c>
      <c r="M3725">
        <v>2</v>
      </c>
      <c r="N3725" t="s">
        <v>165</v>
      </c>
      <c r="O3725" t="s">
        <v>116</v>
      </c>
      <c r="P3725">
        <v>0</v>
      </c>
      <c r="Q3725" t="s">
        <v>51</v>
      </c>
      <c r="R3725" t="s">
        <v>51</v>
      </c>
      <c r="S3725" t="s">
        <v>14524</v>
      </c>
      <c r="T3725">
        <v>70.260827674190608</v>
      </c>
      <c r="U3725">
        <v>22</v>
      </c>
      <c r="V3725" t="s">
        <v>15172</v>
      </c>
      <c r="W3725" t="s">
        <v>15172</v>
      </c>
      <c r="X3725" t="s">
        <v>13243</v>
      </c>
      <c r="Y3725" s="102">
        <v>45993.385736689816</v>
      </c>
    </row>
    <row r="3726" spans="1:25" x14ac:dyDescent="0.25">
      <c r="A3726">
        <v>5640</v>
      </c>
      <c r="B3726" t="s">
        <v>10370</v>
      </c>
      <c r="C3726" t="s">
        <v>10371</v>
      </c>
      <c r="D3726" t="s">
        <v>9742</v>
      </c>
      <c r="E3726" t="s">
        <v>399</v>
      </c>
      <c r="F3726" t="s">
        <v>400</v>
      </c>
      <c r="G3726" t="s">
        <v>10369</v>
      </c>
      <c r="H3726">
        <v>1993</v>
      </c>
      <c r="I3726" t="s">
        <v>15440</v>
      </c>
      <c r="J3726" t="s">
        <v>51</v>
      </c>
      <c r="K3726" t="s">
        <v>15442</v>
      </c>
      <c r="L3726">
        <v>0</v>
      </c>
      <c r="M3726">
        <v>2</v>
      </c>
      <c r="N3726" t="s">
        <v>165</v>
      </c>
      <c r="O3726" t="s">
        <v>116</v>
      </c>
      <c r="P3726">
        <v>0</v>
      </c>
      <c r="Q3726" t="s">
        <v>51</v>
      </c>
      <c r="R3726" t="s">
        <v>51</v>
      </c>
      <c r="S3726" t="s">
        <v>14524</v>
      </c>
      <c r="T3726">
        <v>70.45219797470736</v>
      </c>
      <c r="U3726">
        <v>26.2</v>
      </c>
      <c r="V3726" t="s">
        <v>15172</v>
      </c>
      <c r="W3726" t="s">
        <v>15172</v>
      </c>
      <c r="X3726" t="s">
        <v>13243</v>
      </c>
      <c r="Y3726" s="102">
        <v>45993.385736689816</v>
      </c>
    </row>
    <row r="3727" spans="1:25" x14ac:dyDescent="0.25">
      <c r="A3727">
        <v>5642</v>
      </c>
      <c r="B3727" t="s">
        <v>10372</v>
      </c>
      <c r="C3727" t="s">
        <v>10373</v>
      </c>
      <c r="D3727" t="s">
        <v>9742</v>
      </c>
      <c r="E3727" t="s">
        <v>399</v>
      </c>
      <c r="F3727" t="s">
        <v>400</v>
      </c>
      <c r="G3727" t="s">
        <v>10374</v>
      </c>
      <c r="H3727">
        <v>1938</v>
      </c>
      <c r="I3727" t="s">
        <v>15440</v>
      </c>
      <c r="J3727" t="s">
        <v>48</v>
      </c>
      <c r="K3727" t="s">
        <v>13251</v>
      </c>
      <c r="L3727">
        <v>0</v>
      </c>
      <c r="M3727">
        <v>2</v>
      </c>
      <c r="N3727" t="s">
        <v>73</v>
      </c>
      <c r="O3727" t="s">
        <v>50</v>
      </c>
      <c r="P3727">
        <v>0</v>
      </c>
      <c r="Q3727" t="s">
        <v>51</v>
      </c>
      <c r="R3727" t="s">
        <v>51</v>
      </c>
      <c r="S3727" t="s">
        <v>14524</v>
      </c>
      <c r="T3727">
        <v>78.490150656321333</v>
      </c>
      <c r="U3727">
        <v>153.5</v>
      </c>
      <c r="V3727" t="s">
        <v>15172</v>
      </c>
      <c r="W3727" t="s">
        <v>15172</v>
      </c>
      <c r="X3727" t="s">
        <v>13243</v>
      </c>
      <c r="Y3727" s="102">
        <v>45993.385736689816</v>
      </c>
    </row>
    <row r="3728" spans="1:25" x14ac:dyDescent="0.25">
      <c r="A3728">
        <v>5643</v>
      </c>
      <c r="B3728" t="s">
        <v>10375</v>
      </c>
      <c r="C3728" t="s">
        <v>9648</v>
      </c>
      <c r="D3728" t="s">
        <v>9742</v>
      </c>
      <c r="E3728" t="s">
        <v>399</v>
      </c>
      <c r="F3728" t="s">
        <v>400</v>
      </c>
      <c r="G3728" t="s">
        <v>10376</v>
      </c>
      <c r="H3728">
        <v>2014</v>
      </c>
      <c r="I3728" t="s">
        <v>15441</v>
      </c>
      <c r="J3728" t="s">
        <v>48</v>
      </c>
      <c r="K3728" t="s">
        <v>13251</v>
      </c>
      <c r="L3728">
        <v>0</v>
      </c>
      <c r="M3728">
        <v>1</v>
      </c>
      <c r="N3728" t="s">
        <v>165</v>
      </c>
      <c r="O3728" t="s">
        <v>65</v>
      </c>
      <c r="P3728">
        <v>0</v>
      </c>
      <c r="Q3728" t="s">
        <v>51</v>
      </c>
      <c r="R3728" t="s">
        <v>51</v>
      </c>
      <c r="S3728" t="s">
        <v>14524</v>
      </c>
      <c r="T3728">
        <v>79.898066852108755</v>
      </c>
      <c r="U3728">
        <v>24</v>
      </c>
      <c r="V3728" t="s">
        <v>15172</v>
      </c>
      <c r="W3728" t="s">
        <v>15172</v>
      </c>
      <c r="X3728" t="s">
        <v>13243</v>
      </c>
      <c r="Y3728" s="102">
        <v>45993.385736689816</v>
      </c>
    </row>
    <row r="3729" spans="1:25" x14ac:dyDescent="0.25">
      <c r="A3729">
        <v>5645</v>
      </c>
      <c r="B3729" t="s">
        <v>10377</v>
      </c>
      <c r="C3729" t="s">
        <v>9648</v>
      </c>
      <c r="D3729" t="s">
        <v>9742</v>
      </c>
      <c r="E3729" t="s">
        <v>399</v>
      </c>
      <c r="F3729" t="s">
        <v>400</v>
      </c>
      <c r="G3729" t="s">
        <v>10378</v>
      </c>
      <c r="H3729">
        <v>2014</v>
      </c>
      <c r="I3729" t="s">
        <v>15441</v>
      </c>
      <c r="J3729" t="s">
        <v>48</v>
      </c>
      <c r="K3729" t="s">
        <v>13251</v>
      </c>
      <c r="L3729">
        <v>0</v>
      </c>
      <c r="M3729">
        <v>1</v>
      </c>
      <c r="N3729" t="s">
        <v>165</v>
      </c>
      <c r="O3729" t="s">
        <v>65</v>
      </c>
      <c r="P3729">
        <v>0</v>
      </c>
      <c r="Q3729" t="s">
        <v>51</v>
      </c>
      <c r="R3729" t="s">
        <v>51</v>
      </c>
      <c r="S3729" t="s">
        <v>14524</v>
      </c>
      <c r="T3729">
        <v>83.133934539173765</v>
      </c>
      <c r="U3729">
        <v>24</v>
      </c>
      <c r="V3729" t="s">
        <v>15172</v>
      </c>
      <c r="W3729" t="s">
        <v>15172</v>
      </c>
      <c r="X3729" t="s">
        <v>13243</v>
      </c>
      <c r="Y3729" s="102">
        <v>45993.385736689816</v>
      </c>
    </row>
    <row r="3730" spans="1:25" x14ac:dyDescent="0.25">
      <c r="A3730">
        <v>5646</v>
      </c>
      <c r="B3730" t="s">
        <v>10379</v>
      </c>
      <c r="C3730" t="s">
        <v>10380</v>
      </c>
      <c r="D3730" t="s">
        <v>9742</v>
      </c>
      <c r="E3730" t="s">
        <v>399</v>
      </c>
      <c r="F3730" t="s">
        <v>400</v>
      </c>
      <c r="G3730" t="s">
        <v>10378</v>
      </c>
      <c r="H3730">
        <v>2014</v>
      </c>
      <c r="I3730" t="s">
        <v>15441</v>
      </c>
      <c r="J3730" t="s">
        <v>48</v>
      </c>
      <c r="K3730" t="s">
        <v>13279</v>
      </c>
      <c r="L3730">
        <v>6</v>
      </c>
      <c r="M3730">
        <v>3</v>
      </c>
      <c r="N3730" t="s">
        <v>49</v>
      </c>
      <c r="O3730" t="s">
        <v>479</v>
      </c>
      <c r="P3730">
        <v>0</v>
      </c>
      <c r="Q3730" t="s">
        <v>51</v>
      </c>
      <c r="R3730" t="s">
        <v>51</v>
      </c>
      <c r="S3730" t="s">
        <v>14524</v>
      </c>
      <c r="T3730">
        <v>83.602709456438646</v>
      </c>
      <c r="U3730">
        <v>129.30000000000001</v>
      </c>
      <c r="V3730" t="s">
        <v>15172</v>
      </c>
      <c r="W3730" t="s">
        <v>15172</v>
      </c>
      <c r="X3730" t="s">
        <v>13243</v>
      </c>
      <c r="Y3730" s="102">
        <v>45993.385736689816</v>
      </c>
    </row>
    <row r="3731" spans="1:25" x14ac:dyDescent="0.25">
      <c r="A3731">
        <v>5647</v>
      </c>
      <c r="B3731" t="s">
        <v>10381</v>
      </c>
      <c r="C3731" t="s">
        <v>10382</v>
      </c>
      <c r="D3731" t="s">
        <v>9742</v>
      </c>
      <c r="E3731" t="s">
        <v>399</v>
      </c>
      <c r="F3731" t="s">
        <v>400</v>
      </c>
      <c r="G3731" t="s">
        <v>10383</v>
      </c>
      <c r="H3731">
        <v>1993</v>
      </c>
      <c r="I3731" t="s">
        <v>15440</v>
      </c>
      <c r="J3731" t="s">
        <v>48</v>
      </c>
      <c r="K3731" t="s">
        <v>13251</v>
      </c>
      <c r="L3731">
        <v>0</v>
      </c>
      <c r="M3731">
        <v>1</v>
      </c>
      <c r="N3731" t="s">
        <v>49</v>
      </c>
      <c r="O3731" t="s">
        <v>50</v>
      </c>
      <c r="P3731">
        <v>0</v>
      </c>
      <c r="Q3731" t="s">
        <v>51</v>
      </c>
      <c r="R3731" t="s">
        <v>51</v>
      </c>
      <c r="S3731" t="s">
        <v>14524</v>
      </c>
      <c r="T3731">
        <v>98.683878663152171</v>
      </c>
      <c r="U3731">
        <v>113</v>
      </c>
      <c r="V3731" t="s">
        <v>15172</v>
      </c>
      <c r="W3731" t="s">
        <v>15172</v>
      </c>
      <c r="X3731" t="s">
        <v>13243</v>
      </c>
      <c r="Y3731" s="102">
        <v>45993.385736689816</v>
      </c>
    </row>
    <row r="3732" spans="1:25" x14ac:dyDescent="0.25">
      <c r="A3732">
        <v>5648</v>
      </c>
      <c r="B3732" t="s">
        <v>10384</v>
      </c>
      <c r="C3732" t="s">
        <v>9890</v>
      </c>
      <c r="D3732" t="s">
        <v>9742</v>
      </c>
      <c r="E3732" t="s">
        <v>399</v>
      </c>
      <c r="F3732" t="s">
        <v>400</v>
      </c>
      <c r="G3732" t="s">
        <v>10385</v>
      </c>
      <c r="H3732">
        <v>1949</v>
      </c>
      <c r="I3732" t="s">
        <v>15470</v>
      </c>
      <c r="J3732" t="s">
        <v>48</v>
      </c>
      <c r="K3732" t="s">
        <v>13254</v>
      </c>
      <c r="L3732">
        <v>2</v>
      </c>
      <c r="M3732">
        <v>2</v>
      </c>
      <c r="N3732" t="s">
        <v>73</v>
      </c>
      <c r="O3732" t="s">
        <v>50</v>
      </c>
      <c r="P3732">
        <v>0</v>
      </c>
      <c r="Q3732" t="s">
        <v>51</v>
      </c>
      <c r="R3732" t="s">
        <v>51</v>
      </c>
      <c r="S3732" t="s">
        <v>14524</v>
      </c>
      <c r="T3732">
        <v>103.21657404685978</v>
      </c>
      <c r="U3732">
        <v>185.9</v>
      </c>
      <c r="V3732" t="s">
        <v>15172</v>
      </c>
      <c r="W3732" t="s">
        <v>15172</v>
      </c>
      <c r="X3732" t="s">
        <v>13243</v>
      </c>
      <c r="Y3732" s="102">
        <v>45993.385736689816</v>
      </c>
    </row>
    <row r="3733" spans="1:25" x14ac:dyDescent="0.25">
      <c r="A3733">
        <v>5649</v>
      </c>
      <c r="B3733" t="s">
        <v>10386</v>
      </c>
      <c r="C3733" t="s">
        <v>167</v>
      </c>
      <c r="D3733" t="s">
        <v>9742</v>
      </c>
      <c r="E3733" t="s">
        <v>399</v>
      </c>
      <c r="F3733" t="s">
        <v>400</v>
      </c>
      <c r="G3733" t="s">
        <v>10387</v>
      </c>
      <c r="H3733">
        <v>1949</v>
      </c>
      <c r="I3733" t="s">
        <v>15489</v>
      </c>
      <c r="J3733" t="s">
        <v>928</v>
      </c>
      <c r="K3733" t="s">
        <v>13254</v>
      </c>
      <c r="L3733">
        <v>8</v>
      </c>
      <c r="M3733">
        <v>1</v>
      </c>
      <c r="N3733" t="s">
        <v>928</v>
      </c>
      <c r="O3733" t="s">
        <v>50</v>
      </c>
      <c r="P3733">
        <v>0</v>
      </c>
      <c r="Q3733" t="s">
        <v>51</v>
      </c>
      <c r="R3733" t="s">
        <v>51</v>
      </c>
      <c r="S3733" t="s">
        <v>14524</v>
      </c>
      <c r="T3733">
        <v>104.97320852478882</v>
      </c>
      <c r="U3733">
        <v>21</v>
      </c>
      <c r="V3733" t="s">
        <v>15172</v>
      </c>
      <c r="W3733" t="s">
        <v>15172</v>
      </c>
      <c r="X3733" t="s">
        <v>13243</v>
      </c>
      <c r="Y3733" s="102">
        <v>45993.385736689816</v>
      </c>
    </row>
    <row r="3734" spans="1:25" x14ac:dyDescent="0.25">
      <c r="A3734">
        <v>5650</v>
      </c>
      <c r="B3734" t="s">
        <v>10388</v>
      </c>
      <c r="C3734" t="s">
        <v>167</v>
      </c>
      <c r="D3734" t="s">
        <v>9742</v>
      </c>
      <c r="E3734" t="s">
        <v>399</v>
      </c>
      <c r="F3734" t="s">
        <v>400</v>
      </c>
      <c r="G3734" t="s">
        <v>10389</v>
      </c>
      <c r="H3734">
        <v>1984</v>
      </c>
      <c r="I3734" t="s">
        <v>15440</v>
      </c>
      <c r="J3734" t="s">
        <v>51</v>
      </c>
      <c r="K3734" t="s">
        <v>15442</v>
      </c>
      <c r="L3734">
        <v>12.5</v>
      </c>
      <c r="M3734">
        <v>1</v>
      </c>
      <c r="N3734" t="s">
        <v>59</v>
      </c>
      <c r="O3734" t="s">
        <v>116</v>
      </c>
      <c r="P3734">
        <v>0</v>
      </c>
      <c r="Q3734" t="s">
        <v>51</v>
      </c>
      <c r="R3734" t="s">
        <v>51</v>
      </c>
      <c r="S3734" t="s">
        <v>14524</v>
      </c>
      <c r="T3734">
        <v>108.50384801157324</v>
      </c>
      <c r="U3734">
        <v>8.5</v>
      </c>
      <c r="V3734" t="s">
        <v>15172</v>
      </c>
      <c r="W3734" t="s">
        <v>15172</v>
      </c>
      <c r="X3734" t="s">
        <v>13243</v>
      </c>
      <c r="Y3734" s="102">
        <v>45993.385736689816</v>
      </c>
    </row>
    <row r="3735" spans="1:25" x14ac:dyDescent="0.25">
      <c r="A3735">
        <v>5651</v>
      </c>
      <c r="B3735" t="s">
        <v>10390</v>
      </c>
      <c r="C3735" t="s">
        <v>167</v>
      </c>
      <c r="D3735" t="s">
        <v>9742</v>
      </c>
      <c r="E3735" t="s">
        <v>399</v>
      </c>
      <c r="F3735" t="s">
        <v>400</v>
      </c>
      <c r="G3735" t="s">
        <v>10391</v>
      </c>
      <c r="H3735">
        <v>1986</v>
      </c>
      <c r="I3735" t="s">
        <v>15440</v>
      </c>
      <c r="J3735" t="s">
        <v>51</v>
      </c>
      <c r="K3735" t="s">
        <v>15442</v>
      </c>
      <c r="L3735">
        <v>12.3</v>
      </c>
      <c r="M3735">
        <v>1</v>
      </c>
      <c r="N3735" t="s">
        <v>59</v>
      </c>
      <c r="O3735" t="s">
        <v>116</v>
      </c>
      <c r="P3735">
        <v>0</v>
      </c>
      <c r="Q3735" t="s">
        <v>51</v>
      </c>
      <c r="R3735" t="s">
        <v>51</v>
      </c>
      <c r="S3735" t="s">
        <v>14524</v>
      </c>
      <c r="T3735">
        <v>110.36916238891672</v>
      </c>
      <c r="U3735">
        <v>8</v>
      </c>
      <c r="V3735" t="s">
        <v>15172</v>
      </c>
      <c r="W3735" t="s">
        <v>15172</v>
      </c>
      <c r="X3735" t="s">
        <v>13243</v>
      </c>
      <c r="Y3735" s="102">
        <v>45993.385736689816</v>
      </c>
    </row>
    <row r="3736" spans="1:25" x14ac:dyDescent="0.25">
      <c r="A3736">
        <v>5652</v>
      </c>
      <c r="B3736" t="s">
        <v>10392</v>
      </c>
      <c r="C3736" t="s">
        <v>9896</v>
      </c>
      <c r="D3736" t="s">
        <v>9742</v>
      </c>
      <c r="E3736" t="s">
        <v>399</v>
      </c>
      <c r="F3736" t="s">
        <v>400</v>
      </c>
      <c r="G3736" t="s">
        <v>10393</v>
      </c>
      <c r="H3736">
        <v>1986</v>
      </c>
      <c r="I3736" t="s">
        <v>15441</v>
      </c>
      <c r="J3736" t="s">
        <v>51</v>
      </c>
      <c r="K3736" t="s">
        <v>15442</v>
      </c>
      <c r="L3736">
        <v>0</v>
      </c>
      <c r="M3736">
        <v>2</v>
      </c>
      <c r="N3736" t="s">
        <v>59</v>
      </c>
      <c r="O3736" t="s">
        <v>116</v>
      </c>
      <c r="P3736">
        <v>0</v>
      </c>
      <c r="Q3736" t="s">
        <v>51</v>
      </c>
      <c r="R3736" t="s">
        <v>51</v>
      </c>
      <c r="S3736" t="s">
        <v>14524</v>
      </c>
      <c r="T3736">
        <v>111.95156459353433</v>
      </c>
      <c r="U3736">
        <v>41.1</v>
      </c>
      <c r="V3736" t="s">
        <v>15172</v>
      </c>
      <c r="W3736" t="s">
        <v>15172</v>
      </c>
      <c r="X3736" t="s">
        <v>13243</v>
      </c>
      <c r="Y3736" s="102">
        <v>45993.385736689816</v>
      </c>
    </row>
    <row r="3737" spans="1:25" x14ac:dyDescent="0.25">
      <c r="A3737">
        <v>5653</v>
      </c>
      <c r="B3737" t="s">
        <v>10394</v>
      </c>
      <c r="C3737" t="s">
        <v>167</v>
      </c>
      <c r="D3737" t="s">
        <v>9742</v>
      </c>
      <c r="E3737" t="s">
        <v>399</v>
      </c>
      <c r="F3737" t="s">
        <v>400</v>
      </c>
      <c r="G3737" t="s">
        <v>10395</v>
      </c>
      <c r="H3737">
        <v>1984</v>
      </c>
      <c r="I3737" t="s">
        <v>15440</v>
      </c>
      <c r="J3737" t="s">
        <v>51</v>
      </c>
      <c r="K3737" t="s">
        <v>15442</v>
      </c>
      <c r="L3737">
        <v>13.67</v>
      </c>
      <c r="M3737">
        <v>1</v>
      </c>
      <c r="N3737" t="s">
        <v>59</v>
      </c>
      <c r="O3737" t="s">
        <v>116</v>
      </c>
      <c r="P3737">
        <v>0</v>
      </c>
      <c r="Q3737" t="s">
        <v>51</v>
      </c>
      <c r="R3737" t="s">
        <v>51</v>
      </c>
      <c r="S3737" t="s">
        <v>14524</v>
      </c>
      <c r="T3737">
        <v>114.66029379677552</v>
      </c>
      <c r="U3737">
        <v>14</v>
      </c>
      <c r="V3737" t="s">
        <v>15172</v>
      </c>
      <c r="W3737" t="s">
        <v>15172</v>
      </c>
      <c r="X3737" t="s">
        <v>13243</v>
      </c>
      <c r="Y3737" s="102">
        <v>45993.385736689816</v>
      </c>
    </row>
    <row r="3738" spans="1:25" x14ac:dyDescent="0.25">
      <c r="A3738">
        <v>5654</v>
      </c>
      <c r="B3738" t="s">
        <v>10396</v>
      </c>
      <c r="C3738" t="s">
        <v>167</v>
      </c>
      <c r="D3738" t="s">
        <v>9742</v>
      </c>
      <c r="E3738" t="s">
        <v>399</v>
      </c>
      <c r="F3738" t="s">
        <v>400</v>
      </c>
      <c r="G3738" t="s">
        <v>10397</v>
      </c>
      <c r="H3738">
        <v>1986</v>
      </c>
      <c r="I3738" t="s">
        <v>15440</v>
      </c>
      <c r="J3738" t="s">
        <v>51</v>
      </c>
      <c r="K3738" t="s">
        <v>15442</v>
      </c>
      <c r="L3738">
        <v>12.75</v>
      </c>
      <c r="M3738">
        <v>1</v>
      </c>
      <c r="N3738" t="s">
        <v>59</v>
      </c>
      <c r="O3738" t="s">
        <v>116</v>
      </c>
      <c r="P3738">
        <v>0</v>
      </c>
      <c r="Q3738" t="s">
        <v>51</v>
      </c>
      <c r="R3738" t="s">
        <v>51</v>
      </c>
      <c r="S3738" t="s">
        <v>14524</v>
      </c>
      <c r="T3738">
        <v>115.15001208737375</v>
      </c>
      <c r="U3738">
        <v>8</v>
      </c>
      <c r="V3738" t="s">
        <v>15172</v>
      </c>
      <c r="W3738" t="s">
        <v>15172</v>
      </c>
      <c r="X3738" t="s">
        <v>13243</v>
      </c>
      <c r="Y3738" s="102">
        <v>45993.385736689816</v>
      </c>
    </row>
    <row r="3739" spans="1:25" x14ac:dyDescent="0.25">
      <c r="A3739">
        <v>5655</v>
      </c>
      <c r="B3739" t="s">
        <v>10398</v>
      </c>
      <c r="C3739" t="s">
        <v>167</v>
      </c>
      <c r="D3739" t="s">
        <v>9742</v>
      </c>
      <c r="E3739" t="s">
        <v>399</v>
      </c>
      <c r="F3739" t="s">
        <v>400</v>
      </c>
      <c r="G3739" t="s">
        <v>10399</v>
      </c>
      <c r="H3739">
        <v>1986</v>
      </c>
      <c r="I3739" t="s">
        <v>15440</v>
      </c>
      <c r="J3739" t="s">
        <v>51</v>
      </c>
      <c r="K3739" t="s">
        <v>15442</v>
      </c>
      <c r="L3739">
        <v>15.4</v>
      </c>
      <c r="M3739">
        <v>1</v>
      </c>
      <c r="N3739" t="s">
        <v>59</v>
      </c>
      <c r="O3739" t="s">
        <v>116</v>
      </c>
      <c r="P3739">
        <v>0</v>
      </c>
      <c r="Q3739" t="s">
        <v>51</v>
      </c>
      <c r="R3739" t="s">
        <v>51</v>
      </c>
      <c r="S3739" t="s">
        <v>14524</v>
      </c>
      <c r="T3739">
        <v>116.66485538362136</v>
      </c>
      <c r="U3739">
        <v>10</v>
      </c>
      <c r="V3739" t="s">
        <v>15172</v>
      </c>
      <c r="W3739" t="s">
        <v>15172</v>
      </c>
      <c r="X3739" t="s">
        <v>13243</v>
      </c>
      <c r="Y3739" s="102">
        <v>45993.385736689816</v>
      </c>
    </row>
    <row r="3740" spans="1:25" x14ac:dyDescent="0.25">
      <c r="A3740">
        <v>5656</v>
      </c>
      <c r="B3740" t="s">
        <v>10400</v>
      </c>
      <c r="C3740" t="s">
        <v>167</v>
      </c>
      <c r="D3740" t="s">
        <v>9742</v>
      </c>
      <c r="E3740" t="s">
        <v>399</v>
      </c>
      <c r="F3740" t="s">
        <v>487</v>
      </c>
      <c r="G3740" t="s">
        <v>10401</v>
      </c>
      <c r="H3740">
        <v>1990</v>
      </c>
      <c r="I3740" t="s">
        <v>15440</v>
      </c>
      <c r="J3740" t="s">
        <v>51</v>
      </c>
      <c r="K3740" t="s">
        <v>15442</v>
      </c>
      <c r="L3740">
        <v>11</v>
      </c>
      <c r="M3740">
        <v>1</v>
      </c>
      <c r="N3740" t="s">
        <v>59</v>
      </c>
      <c r="O3740" t="s">
        <v>116</v>
      </c>
      <c r="P3740">
        <v>0</v>
      </c>
      <c r="Q3740" t="s">
        <v>51</v>
      </c>
      <c r="R3740" t="s">
        <v>51</v>
      </c>
      <c r="S3740" t="s">
        <v>14524</v>
      </c>
      <c r="T3740">
        <v>120.06541400300119</v>
      </c>
      <c r="U3740">
        <v>8</v>
      </c>
      <c r="V3740" t="s">
        <v>15172</v>
      </c>
      <c r="W3740" t="s">
        <v>15172</v>
      </c>
      <c r="X3740" t="s">
        <v>13243</v>
      </c>
      <c r="Y3740" s="102">
        <v>45993.385736689816</v>
      </c>
    </row>
    <row r="3741" spans="1:25" x14ac:dyDescent="0.25">
      <c r="A3741">
        <v>5657</v>
      </c>
      <c r="B3741" t="s">
        <v>10402</v>
      </c>
      <c r="C3741" t="s">
        <v>10403</v>
      </c>
      <c r="D3741" t="s">
        <v>9742</v>
      </c>
      <c r="E3741" t="s">
        <v>399</v>
      </c>
      <c r="F3741" t="s">
        <v>487</v>
      </c>
      <c r="G3741" t="s">
        <v>10401</v>
      </c>
      <c r="H3741">
        <v>1990</v>
      </c>
      <c r="I3741" t="s">
        <v>15440</v>
      </c>
      <c r="J3741" t="s">
        <v>51</v>
      </c>
      <c r="K3741" t="s">
        <v>15442</v>
      </c>
      <c r="L3741">
        <v>15.1</v>
      </c>
      <c r="M3741">
        <v>1</v>
      </c>
      <c r="N3741" t="s">
        <v>59</v>
      </c>
      <c r="O3741" t="s">
        <v>116</v>
      </c>
      <c r="P3741">
        <v>0</v>
      </c>
      <c r="Q3741" t="s">
        <v>51</v>
      </c>
      <c r="R3741" t="s">
        <v>51</v>
      </c>
      <c r="S3741" t="s">
        <v>14524</v>
      </c>
      <c r="T3741">
        <v>120.13788024296935</v>
      </c>
      <c r="U3741">
        <v>9</v>
      </c>
      <c r="V3741" t="s">
        <v>15172</v>
      </c>
      <c r="W3741" t="s">
        <v>15172</v>
      </c>
      <c r="X3741" t="s">
        <v>13243</v>
      </c>
      <c r="Y3741" s="102">
        <v>45993.385736689816</v>
      </c>
    </row>
    <row r="3742" spans="1:25" x14ac:dyDescent="0.25">
      <c r="A3742">
        <v>5658</v>
      </c>
      <c r="B3742" t="s">
        <v>10404</v>
      </c>
      <c r="C3742" t="s">
        <v>167</v>
      </c>
      <c r="D3742" t="s">
        <v>9742</v>
      </c>
      <c r="E3742" t="s">
        <v>399</v>
      </c>
      <c r="F3742" t="s">
        <v>487</v>
      </c>
      <c r="G3742" t="s">
        <v>10405</v>
      </c>
      <c r="H3742">
        <v>1990</v>
      </c>
      <c r="I3742" t="s">
        <v>15440</v>
      </c>
      <c r="J3742" t="s">
        <v>51</v>
      </c>
      <c r="K3742" t="s">
        <v>15442</v>
      </c>
      <c r="L3742">
        <v>11.45</v>
      </c>
      <c r="M3742">
        <v>1</v>
      </c>
      <c r="N3742" t="s">
        <v>59</v>
      </c>
      <c r="O3742" t="s">
        <v>116</v>
      </c>
      <c r="P3742">
        <v>0</v>
      </c>
      <c r="Q3742" t="s">
        <v>51</v>
      </c>
      <c r="R3742" t="s">
        <v>51</v>
      </c>
      <c r="S3742" t="s">
        <v>14524</v>
      </c>
      <c r="T3742">
        <v>121.98132761853692</v>
      </c>
      <c r="U3742">
        <v>8</v>
      </c>
      <c r="V3742" t="s">
        <v>15172</v>
      </c>
      <c r="W3742" t="s">
        <v>15172</v>
      </c>
      <c r="X3742" t="s">
        <v>13243</v>
      </c>
      <c r="Y3742" s="102">
        <v>45993.385736689816</v>
      </c>
    </row>
    <row r="3743" spans="1:25" x14ac:dyDescent="0.25">
      <c r="A3743">
        <v>5659</v>
      </c>
      <c r="B3743" t="s">
        <v>10406</v>
      </c>
      <c r="C3743" t="s">
        <v>167</v>
      </c>
      <c r="D3743" t="s">
        <v>9742</v>
      </c>
      <c r="E3743" t="s">
        <v>399</v>
      </c>
      <c r="F3743" t="s">
        <v>487</v>
      </c>
      <c r="G3743" t="s">
        <v>3269</v>
      </c>
      <c r="H3743">
        <v>1990</v>
      </c>
      <c r="I3743" t="s">
        <v>15440</v>
      </c>
      <c r="J3743" t="s">
        <v>51</v>
      </c>
      <c r="K3743" t="s">
        <v>15442</v>
      </c>
      <c r="L3743">
        <v>8.1</v>
      </c>
      <c r="M3743">
        <v>1</v>
      </c>
      <c r="N3743" t="s">
        <v>59</v>
      </c>
      <c r="O3743" t="s">
        <v>116</v>
      </c>
      <c r="P3743">
        <v>0</v>
      </c>
      <c r="Q3743" t="s">
        <v>51</v>
      </c>
      <c r="R3743" t="s">
        <v>51</v>
      </c>
      <c r="S3743" t="s">
        <v>14524</v>
      </c>
      <c r="T3743">
        <v>126.52519576273002</v>
      </c>
      <c r="U3743">
        <v>8</v>
      </c>
      <c r="V3743" t="s">
        <v>15172</v>
      </c>
      <c r="W3743" t="s">
        <v>15172</v>
      </c>
      <c r="X3743" t="s">
        <v>13243</v>
      </c>
      <c r="Y3743" s="102">
        <v>45993.385736689816</v>
      </c>
    </row>
    <row r="3744" spans="1:25" x14ac:dyDescent="0.25">
      <c r="A3744">
        <v>5660</v>
      </c>
      <c r="B3744" t="s">
        <v>10407</v>
      </c>
      <c r="C3744" t="s">
        <v>10408</v>
      </c>
      <c r="D3744" t="s">
        <v>9742</v>
      </c>
      <c r="E3744" t="s">
        <v>399</v>
      </c>
      <c r="F3744" t="s">
        <v>487</v>
      </c>
      <c r="G3744" t="s">
        <v>10409</v>
      </c>
      <c r="H3744">
        <v>1990</v>
      </c>
      <c r="I3744" t="s">
        <v>15440</v>
      </c>
      <c r="J3744" t="s">
        <v>51</v>
      </c>
      <c r="K3744" t="s">
        <v>15442</v>
      </c>
      <c r="L3744">
        <v>12.4</v>
      </c>
      <c r="M3744">
        <v>1</v>
      </c>
      <c r="N3744" t="s">
        <v>59</v>
      </c>
      <c r="O3744" t="s">
        <v>116</v>
      </c>
      <c r="P3744">
        <v>0</v>
      </c>
      <c r="Q3744" t="s">
        <v>51</v>
      </c>
      <c r="R3744" t="s">
        <v>51</v>
      </c>
      <c r="S3744" t="s">
        <v>14524</v>
      </c>
      <c r="T3744">
        <v>126.68037985344543</v>
      </c>
      <c r="U3744">
        <v>12.833</v>
      </c>
      <c r="V3744" t="s">
        <v>15172</v>
      </c>
      <c r="W3744" t="s">
        <v>15172</v>
      </c>
      <c r="X3744" t="s">
        <v>13243</v>
      </c>
      <c r="Y3744" s="102">
        <v>45993.385736689816</v>
      </c>
    </row>
    <row r="3745" spans="1:25" x14ac:dyDescent="0.25">
      <c r="A3745">
        <v>5661</v>
      </c>
      <c r="B3745" t="s">
        <v>10410</v>
      </c>
      <c r="C3745" t="s">
        <v>10408</v>
      </c>
      <c r="D3745" t="s">
        <v>9742</v>
      </c>
      <c r="E3745" t="s">
        <v>399</v>
      </c>
      <c r="F3745" t="s">
        <v>487</v>
      </c>
      <c r="G3745" t="s">
        <v>10411</v>
      </c>
      <c r="H3745">
        <v>1990</v>
      </c>
      <c r="I3745" t="s">
        <v>15440</v>
      </c>
      <c r="J3745" t="s">
        <v>51</v>
      </c>
      <c r="K3745" t="s">
        <v>15442</v>
      </c>
      <c r="L3745">
        <v>10.3</v>
      </c>
      <c r="M3745">
        <v>1</v>
      </c>
      <c r="N3745" t="s">
        <v>59</v>
      </c>
      <c r="O3745" t="s">
        <v>116</v>
      </c>
      <c r="P3745">
        <v>0</v>
      </c>
      <c r="Q3745" t="s">
        <v>51</v>
      </c>
      <c r="R3745" t="s">
        <v>51</v>
      </c>
      <c r="S3745" t="s">
        <v>14524</v>
      </c>
      <c r="T3745">
        <v>131.59972087384773</v>
      </c>
      <c r="U3745">
        <v>12.4</v>
      </c>
      <c r="V3745" t="s">
        <v>15172</v>
      </c>
      <c r="W3745" t="s">
        <v>15172</v>
      </c>
      <c r="X3745" t="s">
        <v>13243</v>
      </c>
      <c r="Y3745" s="102">
        <v>45993.385736689816</v>
      </c>
    </row>
    <row r="3746" spans="1:25" x14ac:dyDescent="0.25">
      <c r="A3746">
        <v>5663</v>
      </c>
      <c r="B3746" t="s">
        <v>10412</v>
      </c>
      <c r="C3746" t="s">
        <v>10413</v>
      </c>
      <c r="D3746" t="s">
        <v>9742</v>
      </c>
      <c r="E3746" t="s">
        <v>399</v>
      </c>
      <c r="F3746" t="s">
        <v>487</v>
      </c>
      <c r="G3746" t="s">
        <v>10414</v>
      </c>
      <c r="H3746">
        <v>1934</v>
      </c>
      <c r="I3746" t="s">
        <v>15440</v>
      </c>
      <c r="J3746" t="s">
        <v>51</v>
      </c>
      <c r="K3746" t="s">
        <v>15442</v>
      </c>
      <c r="L3746">
        <v>10.7</v>
      </c>
      <c r="M3746">
        <v>1</v>
      </c>
      <c r="N3746" t="s">
        <v>59</v>
      </c>
      <c r="O3746" t="s">
        <v>116</v>
      </c>
      <c r="P3746">
        <v>0</v>
      </c>
      <c r="Q3746" t="s">
        <v>51</v>
      </c>
      <c r="R3746" t="s">
        <v>51</v>
      </c>
      <c r="S3746" t="s">
        <v>14524</v>
      </c>
      <c r="T3746">
        <v>134.82408823086624</v>
      </c>
      <c r="U3746">
        <v>11.5</v>
      </c>
      <c r="V3746" t="s">
        <v>15172</v>
      </c>
      <c r="W3746" t="s">
        <v>15172</v>
      </c>
      <c r="X3746" t="s">
        <v>13243</v>
      </c>
      <c r="Y3746" s="102">
        <v>45993.385736689816</v>
      </c>
    </row>
    <row r="3747" spans="1:25" x14ac:dyDescent="0.25">
      <c r="A3747">
        <v>5664</v>
      </c>
      <c r="B3747" t="s">
        <v>10415</v>
      </c>
      <c r="C3747" t="s">
        <v>546</v>
      </c>
      <c r="D3747" t="s">
        <v>9742</v>
      </c>
      <c r="E3747" t="s">
        <v>399</v>
      </c>
      <c r="F3747" t="s">
        <v>487</v>
      </c>
      <c r="G3747" t="s">
        <v>546</v>
      </c>
      <c r="H3747">
        <v>1996</v>
      </c>
      <c r="I3747" t="s">
        <v>15440</v>
      </c>
      <c r="J3747" t="s">
        <v>48</v>
      </c>
      <c r="K3747" t="s">
        <v>13251</v>
      </c>
      <c r="L3747">
        <v>0</v>
      </c>
      <c r="M3747">
        <v>3</v>
      </c>
      <c r="N3747" t="s">
        <v>73</v>
      </c>
      <c r="O3747" t="s">
        <v>50</v>
      </c>
      <c r="P3747">
        <v>0</v>
      </c>
      <c r="Q3747" t="s">
        <v>51</v>
      </c>
      <c r="R3747" t="s">
        <v>51</v>
      </c>
      <c r="S3747" t="s">
        <v>14524</v>
      </c>
      <c r="T3747">
        <v>139.19944591015343</v>
      </c>
      <c r="U3747">
        <v>266.2</v>
      </c>
      <c r="V3747" t="s">
        <v>15172</v>
      </c>
      <c r="W3747" t="s">
        <v>15172</v>
      </c>
      <c r="X3747" t="s">
        <v>13243</v>
      </c>
      <c r="Y3747" s="102">
        <v>45993.385736689816</v>
      </c>
    </row>
    <row r="3748" spans="1:25" x14ac:dyDescent="0.25">
      <c r="A3748">
        <v>5665</v>
      </c>
      <c r="B3748" t="s">
        <v>10416</v>
      </c>
      <c r="C3748" t="s">
        <v>9553</v>
      </c>
      <c r="D3748" t="s">
        <v>9742</v>
      </c>
      <c r="E3748" t="s">
        <v>399</v>
      </c>
      <c r="F3748" t="s">
        <v>487</v>
      </c>
      <c r="G3748" t="s">
        <v>9551</v>
      </c>
      <c r="H3748">
        <v>1996</v>
      </c>
      <c r="I3748" t="s">
        <v>15440</v>
      </c>
      <c r="J3748" t="s">
        <v>48</v>
      </c>
      <c r="K3748" t="s">
        <v>13251</v>
      </c>
      <c r="L3748">
        <v>0</v>
      </c>
      <c r="M3748">
        <v>1</v>
      </c>
      <c r="N3748" t="s">
        <v>49</v>
      </c>
      <c r="O3748" t="s">
        <v>50</v>
      </c>
      <c r="P3748">
        <v>0</v>
      </c>
      <c r="Q3748" t="s">
        <v>51</v>
      </c>
      <c r="R3748" t="s">
        <v>51</v>
      </c>
      <c r="S3748" t="s">
        <v>14524</v>
      </c>
      <c r="T3748">
        <v>139.88365318569089</v>
      </c>
      <c r="U3748">
        <v>69</v>
      </c>
      <c r="V3748" t="s">
        <v>15172</v>
      </c>
      <c r="W3748" t="s">
        <v>15172</v>
      </c>
      <c r="X3748" t="s">
        <v>13243</v>
      </c>
      <c r="Y3748" s="102">
        <v>45993.385736689816</v>
      </c>
    </row>
    <row r="3749" spans="1:25" x14ac:dyDescent="0.25">
      <c r="A3749">
        <v>5666</v>
      </c>
      <c r="B3749" t="s">
        <v>10417</v>
      </c>
      <c r="C3749" t="s">
        <v>10115</v>
      </c>
      <c r="D3749" t="s">
        <v>10418</v>
      </c>
      <c r="E3749" t="s">
        <v>1820</v>
      </c>
      <c r="F3749" t="s">
        <v>5535</v>
      </c>
      <c r="G3749" t="s">
        <v>10419</v>
      </c>
      <c r="H3749">
        <v>1988</v>
      </c>
      <c r="I3749" t="s">
        <v>15440</v>
      </c>
      <c r="J3749" t="s">
        <v>48</v>
      </c>
      <c r="K3749" t="s">
        <v>13251</v>
      </c>
      <c r="L3749">
        <v>0</v>
      </c>
      <c r="M3749">
        <v>3</v>
      </c>
      <c r="N3749" t="s">
        <v>49</v>
      </c>
      <c r="O3749" t="s">
        <v>50</v>
      </c>
      <c r="P3749">
        <v>0</v>
      </c>
      <c r="Q3749" t="s">
        <v>51</v>
      </c>
      <c r="R3749" t="s">
        <v>51</v>
      </c>
      <c r="S3749" t="s">
        <v>14813</v>
      </c>
      <c r="T3749">
        <v>2.5727167393754791E-2</v>
      </c>
      <c r="U3749">
        <v>123</v>
      </c>
      <c r="V3749" t="s">
        <v>15172</v>
      </c>
      <c r="W3749" t="s">
        <v>15172</v>
      </c>
      <c r="X3749" t="s">
        <v>13243</v>
      </c>
      <c r="Y3749" s="102">
        <v>45993.385736689816</v>
      </c>
    </row>
    <row r="3750" spans="1:25" x14ac:dyDescent="0.25">
      <c r="A3750">
        <v>5667</v>
      </c>
      <c r="B3750" t="s">
        <v>10420</v>
      </c>
      <c r="C3750" t="s">
        <v>1036</v>
      </c>
      <c r="D3750" t="s">
        <v>10418</v>
      </c>
      <c r="E3750" t="s">
        <v>1820</v>
      </c>
      <c r="F3750" t="s">
        <v>5535</v>
      </c>
      <c r="G3750" t="s">
        <v>10421</v>
      </c>
      <c r="H3750">
        <v>1988</v>
      </c>
      <c r="I3750" t="s">
        <v>15441</v>
      </c>
      <c r="J3750" t="s">
        <v>51</v>
      </c>
      <c r="K3750" t="s">
        <v>15442</v>
      </c>
      <c r="L3750">
        <v>0</v>
      </c>
      <c r="M3750">
        <v>2</v>
      </c>
      <c r="N3750" t="s">
        <v>59</v>
      </c>
      <c r="O3750" t="s">
        <v>116</v>
      </c>
      <c r="P3750">
        <v>0</v>
      </c>
      <c r="Q3750" t="s">
        <v>51</v>
      </c>
      <c r="R3750" t="s">
        <v>51</v>
      </c>
      <c r="S3750" t="s">
        <v>14813</v>
      </c>
      <c r="T3750">
        <v>5.3809469999999999</v>
      </c>
      <c r="U3750">
        <v>28.5</v>
      </c>
      <c r="V3750" t="s">
        <v>15172</v>
      </c>
      <c r="W3750" t="s">
        <v>15172</v>
      </c>
      <c r="X3750" t="s">
        <v>13243</v>
      </c>
      <c r="Y3750" s="102">
        <v>45993.385736689816</v>
      </c>
    </row>
    <row r="3751" spans="1:25" x14ac:dyDescent="0.25">
      <c r="A3751">
        <v>5668</v>
      </c>
      <c r="B3751" t="s">
        <v>10422</v>
      </c>
      <c r="C3751" t="s">
        <v>10423</v>
      </c>
      <c r="D3751" t="s">
        <v>10418</v>
      </c>
      <c r="E3751" t="s">
        <v>1820</v>
      </c>
      <c r="F3751" t="s">
        <v>5535</v>
      </c>
      <c r="G3751" t="s">
        <v>10424</v>
      </c>
      <c r="H3751">
        <v>1988</v>
      </c>
      <c r="I3751" t="s">
        <v>15441</v>
      </c>
      <c r="J3751" t="s">
        <v>48</v>
      </c>
      <c r="K3751" t="s">
        <v>13251</v>
      </c>
      <c r="L3751">
        <v>3</v>
      </c>
      <c r="M3751">
        <v>3</v>
      </c>
      <c r="N3751" t="s">
        <v>64</v>
      </c>
      <c r="O3751" t="s">
        <v>65</v>
      </c>
      <c r="P3751">
        <v>0</v>
      </c>
      <c r="Q3751" t="s">
        <v>51</v>
      </c>
      <c r="R3751" t="s">
        <v>51</v>
      </c>
      <c r="S3751" t="s">
        <v>14813</v>
      </c>
      <c r="T3751">
        <v>8.3104023516687562</v>
      </c>
      <c r="U3751">
        <v>61.3</v>
      </c>
      <c r="V3751" t="s">
        <v>15172</v>
      </c>
      <c r="W3751" t="s">
        <v>15172</v>
      </c>
      <c r="X3751" t="s">
        <v>13243</v>
      </c>
      <c r="Y3751" s="102">
        <v>45993.385736689816</v>
      </c>
    </row>
    <row r="3752" spans="1:25" x14ac:dyDescent="0.25">
      <c r="A3752">
        <v>5669</v>
      </c>
      <c r="B3752" t="s">
        <v>10425</v>
      </c>
      <c r="C3752" t="s">
        <v>10426</v>
      </c>
      <c r="D3752" t="s">
        <v>10418</v>
      </c>
      <c r="E3752" t="s">
        <v>1820</v>
      </c>
      <c r="F3752" t="s">
        <v>5535</v>
      </c>
      <c r="G3752" t="s">
        <v>10427</v>
      </c>
      <c r="H3752">
        <v>1992</v>
      </c>
      <c r="I3752" t="s">
        <v>15440</v>
      </c>
      <c r="J3752" t="s">
        <v>48</v>
      </c>
      <c r="K3752" t="s">
        <v>13251</v>
      </c>
      <c r="L3752">
        <v>0</v>
      </c>
      <c r="M3752">
        <v>1</v>
      </c>
      <c r="N3752" t="s">
        <v>49</v>
      </c>
      <c r="O3752" t="s">
        <v>50</v>
      </c>
      <c r="P3752">
        <v>0</v>
      </c>
      <c r="Q3752" t="s">
        <v>51</v>
      </c>
      <c r="R3752" t="s">
        <v>51</v>
      </c>
      <c r="S3752" t="s">
        <v>14813</v>
      </c>
      <c r="T3752">
        <v>14.739333958642481</v>
      </c>
      <c r="U3752">
        <v>97.5</v>
      </c>
      <c r="V3752" t="s">
        <v>15172</v>
      </c>
      <c r="W3752" t="s">
        <v>15172</v>
      </c>
      <c r="X3752" t="s">
        <v>13243</v>
      </c>
      <c r="Y3752" s="102">
        <v>45993.385736689816</v>
      </c>
    </row>
    <row r="3753" spans="1:25" x14ac:dyDescent="0.25">
      <c r="A3753">
        <v>5670</v>
      </c>
      <c r="B3753" t="s">
        <v>10428</v>
      </c>
      <c r="C3753" t="s">
        <v>10429</v>
      </c>
      <c r="D3753" t="s">
        <v>10418</v>
      </c>
      <c r="E3753" t="s">
        <v>1820</v>
      </c>
      <c r="F3753" t="s">
        <v>5535</v>
      </c>
      <c r="G3753" t="s">
        <v>10430</v>
      </c>
      <c r="H3753">
        <v>1993</v>
      </c>
      <c r="I3753" t="s">
        <v>15440</v>
      </c>
      <c r="J3753" t="s">
        <v>48</v>
      </c>
      <c r="K3753" t="s">
        <v>13280</v>
      </c>
      <c r="L3753">
        <v>0</v>
      </c>
      <c r="M3753">
        <v>1</v>
      </c>
      <c r="N3753" t="s">
        <v>49</v>
      </c>
      <c r="O3753" t="s">
        <v>50</v>
      </c>
      <c r="P3753">
        <v>0</v>
      </c>
      <c r="Q3753" t="s">
        <v>51</v>
      </c>
      <c r="R3753" t="s">
        <v>51</v>
      </c>
      <c r="S3753" t="s">
        <v>14813</v>
      </c>
      <c r="T3753">
        <v>20.008704980621921</v>
      </c>
      <c r="U3753">
        <v>124.3</v>
      </c>
      <c r="V3753" t="s">
        <v>15172</v>
      </c>
      <c r="W3753" t="s">
        <v>15172</v>
      </c>
      <c r="X3753" t="s">
        <v>13243</v>
      </c>
      <c r="Y3753" s="102">
        <v>45993.385736689816</v>
      </c>
    </row>
    <row r="3754" spans="1:25" x14ac:dyDescent="0.25">
      <c r="A3754">
        <v>5671</v>
      </c>
      <c r="B3754" t="s">
        <v>10431</v>
      </c>
      <c r="C3754" t="s">
        <v>449</v>
      </c>
      <c r="D3754" t="s">
        <v>10418</v>
      </c>
      <c r="E3754" t="s">
        <v>1820</v>
      </c>
      <c r="F3754" t="s">
        <v>5535</v>
      </c>
      <c r="G3754" t="s">
        <v>10432</v>
      </c>
      <c r="H3754">
        <v>1993</v>
      </c>
      <c r="I3754" t="s">
        <v>15440</v>
      </c>
      <c r="J3754" t="s">
        <v>48</v>
      </c>
      <c r="K3754" t="s">
        <v>13251</v>
      </c>
      <c r="L3754">
        <v>0</v>
      </c>
      <c r="M3754">
        <v>1</v>
      </c>
      <c r="N3754" t="s">
        <v>49</v>
      </c>
      <c r="O3754" t="s">
        <v>50</v>
      </c>
      <c r="P3754">
        <v>0</v>
      </c>
      <c r="Q3754" t="s">
        <v>51</v>
      </c>
      <c r="R3754" t="s">
        <v>51</v>
      </c>
      <c r="S3754" t="s">
        <v>14813</v>
      </c>
      <c r="T3754">
        <v>27.525333</v>
      </c>
      <c r="U3754">
        <v>76</v>
      </c>
      <c r="V3754" t="s">
        <v>15172</v>
      </c>
      <c r="W3754" t="s">
        <v>15172</v>
      </c>
      <c r="X3754" t="s">
        <v>13243</v>
      </c>
      <c r="Y3754" s="102">
        <v>45993.385736689816</v>
      </c>
    </row>
    <row r="3755" spans="1:25" x14ac:dyDescent="0.25">
      <c r="A3755">
        <v>5672</v>
      </c>
      <c r="B3755" t="s">
        <v>10433</v>
      </c>
      <c r="C3755" t="s">
        <v>172</v>
      </c>
      <c r="D3755" t="s">
        <v>10418</v>
      </c>
      <c r="E3755" t="s">
        <v>1820</v>
      </c>
      <c r="F3755" t="s">
        <v>5535</v>
      </c>
      <c r="G3755" t="s">
        <v>10434</v>
      </c>
      <c r="H3755">
        <v>1994</v>
      </c>
      <c r="I3755" t="s">
        <v>15441</v>
      </c>
      <c r="J3755" t="s">
        <v>51</v>
      </c>
      <c r="K3755" t="s">
        <v>15442</v>
      </c>
      <c r="L3755">
        <v>0</v>
      </c>
      <c r="M3755">
        <v>2</v>
      </c>
      <c r="N3755" t="s">
        <v>59</v>
      </c>
      <c r="O3755" t="s">
        <v>116</v>
      </c>
      <c r="P3755">
        <v>0</v>
      </c>
      <c r="Q3755" t="s">
        <v>51</v>
      </c>
      <c r="R3755" t="s">
        <v>51</v>
      </c>
      <c r="S3755" t="s">
        <v>14813</v>
      </c>
      <c r="T3755">
        <v>31.299240402981255</v>
      </c>
      <c r="U3755">
        <v>28.5</v>
      </c>
      <c r="V3755" t="s">
        <v>15172</v>
      </c>
      <c r="W3755" t="s">
        <v>15172</v>
      </c>
      <c r="X3755" t="s">
        <v>13243</v>
      </c>
      <c r="Y3755" s="102">
        <v>45993.385736689816</v>
      </c>
    </row>
    <row r="3756" spans="1:25" x14ac:dyDescent="0.25">
      <c r="A3756">
        <v>5673</v>
      </c>
      <c r="B3756" t="s">
        <v>10435</v>
      </c>
      <c r="C3756" t="s">
        <v>172</v>
      </c>
      <c r="D3756" t="s">
        <v>10418</v>
      </c>
      <c r="E3756" t="s">
        <v>1820</v>
      </c>
      <c r="F3756" t="s">
        <v>5535</v>
      </c>
      <c r="G3756" t="s">
        <v>10436</v>
      </c>
      <c r="H3756">
        <v>1994</v>
      </c>
      <c r="I3756" t="s">
        <v>15441</v>
      </c>
      <c r="J3756" t="s">
        <v>51</v>
      </c>
      <c r="K3756" t="s">
        <v>15442</v>
      </c>
      <c r="L3756">
        <v>0</v>
      </c>
      <c r="M3756">
        <v>2</v>
      </c>
      <c r="N3756" t="s">
        <v>59</v>
      </c>
      <c r="O3756" t="s">
        <v>116</v>
      </c>
      <c r="P3756">
        <v>0</v>
      </c>
      <c r="Q3756" t="s">
        <v>51</v>
      </c>
      <c r="R3756" t="s">
        <v>51</v>
      </c>
      <c r="S3756" t="s">
        <v>14813</v>
      </c>
      <c r="T3756">
        <v>33.966555974378053</v>
      </c>
      <c r="U3756">
        <v>29.5</v>
      </c>
      <c r="V3756" t="s">
        <v>15172</v>
      </c>
      <c r="W3756" t="s">
        <v>15172</v>
      </c>
      <c r="X3756" t="s">
        <v>13243</v>
      </c>
      <c r="Y3756" s="102">
        <v>45993.385736689816</v>
      </c>
    </row>
    <row r="3757" spans="1:25" x14ac:dyDescent="0.25">
      <c r="A3757">
        <v>5674</v>
      </c>
      <c r="B3757" t="s">
        <v>10437</v>
      </c>
      <c r="C3757" t="s">
        <v>10438</v>
      </c>
      <c r="D3757" t="s">
        <v>10439</v>
      </c>
      <c r="E3757" t="s">
        <v>1820</v>
      </c>
      <c r="F3757" t="s">
        <v>5535</v>
      </c>
      <c r="G3757" t="s">
        <v>10440</v>
      </c>
      <c r="H3757">
        <v>1994</v>
      </c>
      <c r="I3757" t="s">
        <v>15441</v>
      </c>
      <c r="J3757" t="s">
        <v>51</v>
      </c>
      <c r="K3757" t="s">
        <v>15442</v>
      </c>
      <c r="L3757">
        <v>0</v>
      </c>
      <c r="M3757">
        <v>2</v>
      </c>
      <c r="N3757" t="s">
        <v>59</v>
      </c>
      <c r="O3757" t="s">
        <v>116</v>
      </c>
      <c r="P3757">
        <v>0</v>
      </c>
      <c r="Q3757" t="s">
        <v>51</v>
      </c>
      <c r="R3757" t="s">
        <v>51</v>
      </c>
      <c r="S3757" t="s">
        <v>14813</v>
      </c>
      <c r="T3757">
        <v>35.196516278937992</v>
      </c>
      <c r="U3757">
        <v>26</v>
      </c>
      <c r="V3757" t="s">
        <v>15172</v>
      </c>
      <c r="W3757" t="s">
        <v>15172</v>
      </c>
      <c r="X3757" t="s">
        <v>13243</v>
      </c>
      <c r="Y3757" s="102">
        <v>45993.385736689816</v>
      </c>
    </row>
    <row r="3758" spans="1:25" x14ac:dyDescent="0.25">
      <c r="A3758">
        <v>5675</v>
      </c>
      <c r="B3758" t="s">
        <v>10441</v>
      </c>
      <c r="C3758" t="s">
        <v>172</v>
      </c>
      <c r="D3758" t="s">
        <v>10439</v>
      </c>
      <c r="E3758" t="s">
        <v>1820</v>
      </c>
      <c r="F3758" t="s">
        <v>5535</v>
      </c>
      <c r="G3758" t="s">
        <v>10442</v>
      </c>
      <c r="H3758">
        <v>1995</v>
      </c>
      <c r="I3758" t="s">
        <v>15441</v>
      </c>
      <c r="J3758" t="s">
        <v>51</v>
      </c>
      <c r="K3758" t="s">
        <v>15442</v>
      </c>
      <c r="L3758">
        <v>0</v>
      </c>
      <c r="M3758">
        <v>3</v>
      </c>
      <c r="N3758" t="s">
        <v>59</v>
      </c>
      <c r="O3758" t="s">
        <v>116</v>
      </c>
      <c r="P3758">
        <v>0</v>
      </c>
      <c r="Q3758" t="s">
        <v>51</v>
      </c>
      <c r="R3758" t="s">
        <v>51</v>
      </c>
      <c r="S3758" t="s">
        <v>14813</v>
      </c>
      <c r="T3758">
        <v>39.576194317086149</v>
      </c>
      <c r="U3758">
        <v>38.25</v>
      </c>
      <c r="V3758" t="s">
        <v>15172</v>
      </c>
      <c r="W3758" t="s">
        <v>15172</v>
      </c>
      <c r="X3758" t="s">
        <v>13243</v>
      </c>
      <c r="Y3758" s="102">
        <v>45993.385736689816</v>
      </c>
    </row>
    <row r="3759" spans="1:25" x14ac:dyDescent="0.25">
      <c r="A3759">
        <v>5676</v>
      </c>
      <c r="B3759" t="s">
        <v>10443</v>
      </c>
      <c r="C3759" t="s">
        <v>2132</v>
      </c>
      <c r="D3759" t="s">
        <v>10439</v>
      </c>
      <c r="E3759" t="s">
        <v>1820</v>
      </c>
      <c r="F3759" t="s">
        <v>5535</v>
      </c>
      <c r="G3759" t="s">
        <v>10444</v>
      </c>
      <c r="H3759">
        <v>1995</v>
      </c>
      <c r="I3759" t="s">
        <v>15441</v>
      </c>
      <c r="J3759" t="s">
        <v>51</v>
      </c>
      <c r="K3759" t="s">
        <v>15442</v>
      </c>
      <c r="L3759">
        <v>0</v>
      </c>
      <c r="M3759">
        <v>2</v>
      </c>
      <c r="N3759" t="s">
        <v>59</v>
      </c>
      <c r="O3759" t="s">
        <v>116</v>
      </c>
      <c r="P3759">
        <v>0</v>
      </c>
      <c r="Q3759" t="s">
        <v>51</v>
      </c>
      <c r="R3759" t="s">
        <v>51</v>
      </c>
      <c r="S3759" t="s">
        <v>14813</v>
      </c>
      <c r="T3759">
        <v>41.090431374516719</v>
      </c>
      <c r="U3759">
        <v>20</v>
      </c>
      <c r="V3759" t="s">
        <v>15172</v>
      </c>
      <c r="W3759" t="s">
        <v>15172</v>
      </c>
      <c r="X3759" t="s">
        <v>13243</v>
      </c>
      <c r="Y3759" s="102">
        <v>45993.385736689816</v>
      </c>
    </row>
    <row r="3760" spans="1:25" x14ac:dyDescent="0.25">
      <c r="A3760">
        <v>5677</v>
      </c>
      <c r="B3760" t="s">
        <v>10445</v>
      </c>
      <c r="C3760" t="s">
        <v>10446</v>
      </c>
      <c r="D3760" t="s">
        <v>10439</v>
      </c>
      <c r="E3760" t="s">
        <v>1820</v>
      </c>
      <c r="F3760" t="s">
        <v>5535</v>
      </c>
      <c r="G3760" t="s">
        <v>10447</v>
      </c>
      <c r="H3760">
        <v>1995</v>
      </c>
      <c r="I3760" t="s">
        <v>15441</v>
      </c>
      <c r="J3760" t="s">
        <v>51</v>
      </c>
      <c r="K3760" t="s">
        <v>15442</v>
      </c>
      <c r="L3760">
        <v>0</v>
      </c>
      <c r="M3760">
        <v>2</v>
      </c>
      <c r="N3760" t="s">
        <v>59</v>
      </c>
      <c r="O3760" t="s">
        <v>116</v>
      </c>
      <c r="P3760">
        <v>0</v>
      </c>
      <c r="Q3760" t="s">
        <v>51</v>
      </c>
      <c r="R3760" t="s">
        <v>51</v>
      </c>
      <c r="S3760" t="s">
        <v>14813</v>
      </c>
      <c r="T3760">
        <v>41.753686802687113</v>
      </c>
      <c r="U3760">
        <v>24</v>
      </c>
      <c r="V3760" t="s">
        <v>15172</v>
      </c>
      <c r="W3760" t="s">
        <v>15172</v>
      </c>
      <c r="X3760" t="s">
        <v>13243</v>
      </c>
      <c r="Y3760" s="102">
        <v>45993.385736689816</v>
      </c>
    </row>
    <row r="3761" spans="1:25" x14ac:dyDescent="0.25">
      <c r="A3761">
        <v>5678</v>
      </c>
      <c r="B3761" t="s">
        <v>10448</v>
      </c>
      <c r="C3761" t="s">
        <v>491</v>
      </c>
      <c r="D3761" t="s">
        <v>10439</v>
      </c>
      <c r="E3761" t="s">
        <v>1820</v>
      </c>
      <c r="F3761" t="s">
        <v>7162</v>
      </c>
      <c r="G3761" t="s">
        <v>10449</v>
      </c>
      <c r="H3761">
        <v>1998</v>
      </c>
      <c r="I3761" t="s">
        <v>15441</v>
      </c>
      <c r="J3761" t="s">
        <v>48</v>
      </c>
      <c r="K3761" t="s">
        <v>13251</v>
      </c>
      <c r="L3761">
        <v>0</v>
      </c>
      <c r="M3761">
        <v>3</v>
      </c>
      <c r="N3761" t="s">
        <v>73</v>
      </c>
      <c r="O3761" t="s">
        <v>50</v>
      </c>
      <c r="P3761">
        <v>0</v>
      </c>
      <c r="Q3761" t="s">
        <v>51</v>
      </c>
      <c r="R3761" t="s">
        <v>51</v>
      </c>
      <c r="S3761" t="s">
        <v>14813</v>
      </c>
      <c r="T3761">
        <v>46.243687841241389</v>
      </c>
      <c r="U3761">
        <v>625.5</v>
      </c>
      <c r="V3761" t="s">
        <v>15172</v>
      </c>
      <c r="W3761" t="s">
        <v>15172</v>
      </c>
      <c r="X3761" t="s">
        <v>13243</v>
      </c>
      <c r="Y3761" s="102">
        <v>45993.385736689816</v>
      </c>
    </row>
    <row r="3762" spans="1:25" x14ac:dyDescent="0.25">
      <c r="A3762">
        <v>5679</v>
      </c>
      <c r="B3762" t="s">
        <v>10450</v>
      </c>
      <c r="C3762" t="s">
        <v>9486</v>
      </c>
      <c r="D3762" t="s">
        <v>10439</v>
      </c>
      <c r="E3762" t="s">
        <v>1820</v>
      </c>
      <c r="F3762" t="s">
        <v>7162</v>
      </c>
      <c r="G3762" t="s">
        <v>9487</v>
      </c>
      <c r="H3762">
        <v>1978</v>
      </c>
      <c r="I3762" t="s">
        <v>15440</v>
      </c>
      <c r="J3762" t="s">
        <v>48</v>
      </c>
      <c r="K3762" t="s">
        <v>13251</v>
      </c>
      <c r="L3762">
        <v>0</v>
      </c>
      <c r="M3762">
        <v>2</v>
      </c>
      <c r="N3762" t="s">
        <v>49</v>
      </c>
      <c r="O3762" t="s">
        <v>50</v>
      </c>
      <c r="P3762">
        <v>0</v>
      </c>
      <c r="Q3762" t="s">
        <v>51</v>
      </c>
      <c r="R3762" t="s">
        <v>51</v>
      </c>
      <c r="S3762" t="s">
        <v>14813</v>
      </c>
      <c r="T3762">
        <v>50.113423147830687</v>
      </c>
      <c r="U3762">
        <v>72.2</v>
      </c>
      <c r="V3762" t="s">
        <v>15172</v>
      </c>
      <c r="W3762" t="s">
        <v>15172</v>
      </c>
      <c r="X3762" t="s">
        <v>13243</v>
      </c>
      <c r="Y3762" s="102">
        <v>45993.385736689816</v>
      </c>
    </row>
    <row r="3763" spans="1:25" x14ac:dyDescent="0.25">
      <c r="A3763">
        <v>5680</v>
      </c>
      <c r="B3763" t="s">
        <v>10451</v>
      </c>
      <c r="C3763" t="s">
        <v>172</v>
      </c>
      <c r="D3763" t="s">
        <v>10439</v>
      </c>
      <c r="E3763" t="s">
        <v>1820</v>
      </c>
      <c r="F3763" t="s">
        <v>7162</v>
      </c>
      <c r="G3763" t="s">
        <v>9484</v>
      </c>
      <c r="H3763">
        <v>1978</v>
      </c>
      <c r="I3763" t="s">
        <v>15440</v>
      </c>
      <c r="J3763" t="s">
        <v>51</v>
      </c>
      <c r="K3763" t="s">
        <v>15442</v>
      </c>
      <c r="L3763">
        <v>0</v>
      </c>
      <c r="M3763">
        <v>3</v>
      </c>
      <c r="N3763" t="s">
        <v>59</v>
      </c>
      <c r="O3763" t="s">
        <v>116</v>
      </c>
      <c r="P3763">
        <v>0</v>
      </c>
      <c r="Q3763" t="s">
        <v>51</v>
      </c>
      <c r="R3763" t="s">
        <v>51</v>
      </c>
      <c r="S3763" t="s">
        <v>14813</v>
      </c>
      <c r="T3763">
        <v>51.115929462335345</v>
      </c>
      <c r="U3763">
        <v>40.54</v>
      </c>
      <c r="V3763" t="s">
        <v>15172</v>
      </c>
      <c r="W3763" t="s">
        <v>15172</v>
      </c>
      <c r="X3763" t="s">
        <v>13243</v>
      </c>
      <c r="Y3763" s="102">
        <v>45993.385736689816</v>
      </c>
    </row>
    <row r="3764" spans="1:25" x14ac:dyDescent="0.25">
      <c r="A3764">
        <v>5681</v>
      </c>
      <c r="B3764" t="s">
        <v>10452</v>
      </c>
      <c r="C3764" t="s">
        <v>1252</v>
      </c>
      <c r="D3764" t="s">
        <v>10453</v>
      </c>
      <c r="E3764" t="s">
        <v>1820</v>
      </c>
      <c r="F3764" t="s">
        <v>6973</v>
      </c>
      <c r="G3764" t="s">
        <v>10454</v>
      </c>
      <c r="H3764">
        <v>1994</v>
      </c>
      <c r="I3764" t="s">
        <v>15440</v>
      </c>
      <c r="J3764" t="s">
        <v>48</v>
      </c>
      <c r="K3764" t="s">
        <v>13251</v>
      </c>
      <c r="L3764">
        <v>0</v>
      </c>
      <c r="M3764">
        <v>5</v>
      </c>
      <c r="N3764" t="s">
        <v>73</v>
      </c>
      <c r="O3764" t="s">
        <v>50</v>
      </c>
      <c r="P3764">
        <v>0</v>
      </c>
      <c r="Q3764" t="s">
        <v>51</v>
      </c>
      <c r="R3764" t="s">
        <v>51</v>
      </c>
      <c r="S3764" t="s">
        <v>14176</v>
      </c>
      <c r="T3764">
        <v>1.211652849705152</v>
      </c>
      <c r="U3764">
        <v>1102</v>
      </c>
      <c r="V3764" t="s">
        <v>15172</v>
      </c>
      <c r="W3764" t="s">
        <v>15172</v>
      </c>
      <c r="X3764" t="s">
        <v>13243</v>
      </c>
      <c r="Y3764" s="102">
        <v>45993.385736689816</v>
      </c>
    </row>
    <row r="3765" spans="1:25" x14ac:dyDescent="0.25">
      <c r="A3765">
        <v>5682</v>
      </c>
      <c r="B3765" t="s">
        <v>10455</v>
      </c>
      <c r="C3765" t="s">
        <v>10456</v>
      </c>
      <c r="D3765" t="s">
        <v>10453</v>
      </c>
      <c r="E3765" t="s">
        <v>1820</v>
      </c>
      <c r="F3765" t="s">
        <v>6973</v>
      </c>
      <c r="G3765" t="s">
        <v>10457</v>
      </c>
      <c r="H3765">
        <v>1986</v>
      </c>
      <c r="I3765" t="s">
        <v>15440</v>
      </c>
      <c r="J3765" t="s">
        <v>48</v>
      </c>
      <c r="K3765" t="s">
        <v>13251</v>
      </c>
      <c r="L3765">
        <v>0</v>
      </c>
      <c r="M3765">
        <v>1</v>
      </c>
      <c r="N3765" t="s">
        <v>49</v>
      </c>
      <c r="O3765" t="s">
        <v>50</v>
      </c>
      <c r="P3765">
        <v>0</v>
      </c>
      <c r="Q3765" t="s">
        <v>51</v>
      </c>
      <c r="R3765" t="s">
        <v>51</v>
      </c>
      <c r="S3765" t="s">
        <v>14176</v>
      </c>
      <c r="T3765">
        <v>6.1327282419056708</v>
      </c>
      <c r="U3765">
        <v>91.5</v>
      </c>
      <c r="V3765" t="s">
        <v>15172</v>
      </c>
      <c r="W3765" t="s">
        <v>15172</v>
      </c>
      <c r="X3765" t="s">
        <v>13243</v>
      </c>
      <c r="Y3765" s="102">
        <v>45993.385736689816</v>
      </c>
    </row>
    <row r="3766" spans="1:25" x14ac:dyDescent="0.25">
      <c r="A3766">
        <v>5683</v>
      </c>
      <c r="B3766" t="s">
        <v>10458</v>
      </c>
      <c r="C3766" t="s">
        <v>172</v>
      </c>
      <c r="D3766" t="s">
        <v>10459</v>
      </c>
      <c r="E3766" t="s">
        <v>1820</v>
      </c>
      <c r="F3766" t="s">
        <v>2935</v>
      </c>
      <c r="G3766" t="s">
        <v>10460</v>
      </c>
      <c r="H3766">
        <v>1940</v>
      </c>
      <c r="I3766" t="s">
        <v>15489</v>
      </c>
      <c r="J3766" t="s">
        <v>928</v>
      </c>
      <c r="K3766" t="s">
        <v>13254</v>
      </c>
      <c r="L3766">
        <v>10.25</v>
      </c>
      <c r="M3766">
        <v>2</v>
      </c>
      <c r="N3766" t="s">
        <v>928</v>
      </c>
      <c r="O3766" t="s">
        <v>50</v>
      </c>
      <c r="P3766">
        <v>0</v>
      </c>
      <c r="Q3766" t="s">
        <v>51</v>
      </c>
      <c r="R3766" t="s">
        <v>51</v>
      </c>
      <c r="S3766" t="s">
        <v>14814</v>
      </c>
      <c r="T3766">
        <v>1.3000770232967425</v>
      </c>
      <c r="U3766">
        <v>39.5</v>
      </c>
      <c r="V3766" t="s">
        <v>15172</v>
      </c>
      <c r="W3766" t="s">
        <v>15172</v>
      </c>
      <c r="X3766" t="s">
        <v>13243</v>
      </c>
      <c r="Y3766" s="102">
        <v>45993.385736689816</v>
      </c>
    </row>
    <row r="3767" spans="1:25" x14ac:dyDescent="0.25">
      <c r="A3767">
        <v>5685</v>
      </c>
      <c r="B3767" t="s">
        <v>10461</v>
      </c>
      <c r="C3767" t="s">
        <v>10462</v>
      </c>
      <c r="D3767" t="s">
        <v>10459</v>
      </c>
      <c r="E3767" t="s">
        <v>1820</v>
      </c>
      <c r="F3767" t="s">
        <v>2935</v>
      </c>
      <c r="G3767" t="s">
        <v>10463</v>
      </c>
      <c r="H3767">
        <v>1940</v>
      </c>
      <c r="I3767" t="s">
        <v>15489</v>
      </c>
      <c r="J3767" t="s">
        <v>928</v>
      </c>
      <c r="K3767" t="s">
        <v>13254</v>
      </c>
      <c r="L3767">
        <v>6</v>
      </c>
      <c r="M3767">
        <v>3</v>
      </c>
      <c r="N3767" t="s">
        <v>928</v>
      </c>
      <c r="O3767" t="s">
        <v>50</v>
      </c>
      <c r="P3767">
        <v>0</v>
      </c>
      <c r="Q3767" t="s">
        <v>51</v>
      </c>
      <c r="R3767" t="s">
        <v>51</v>
      </c>
      <c r="S3767" t="s">
        <v>14814</v>
      </c>
      <c r="T3767">
        <v>5.020081178689586</v>
      </c>
      <c r="U3767">
        <v>58.5</v>
      </c>
      <c r="V3767" t="s">
        <v>15172</v>
      </c>
      <c r="W3767" t="s">
        <v>15172</v>
      </c>
      <c r="X3767" t="s">
        <v>13243</v>
      </c>
      <c r="Y3767" s="102">
        <v>45993.385736689816</v>
      </c>
    </row>
    <row r="3768" spans="1:25" x14ac:dyDescent="0.25">
      <c r="A3768">
        <v>5686</v>
      </c>
      <c r="B3768" t="s">
        <v>10464</v>
      </c>
      <c r="C3768" t="s">
        <v>10465</v>
      </c>
      <c r="D3768" t="s">
        <v>10459</v>
      </c>
      <c r="E3768" t="s">
        <v>1820</v>
      </c>
      <c r="F3768" t="s">
        <v>2935</v>
      </c>
      <c r="G3768" t="s">
        <v>10466</v>
      </c>
      <c r="H3768">
        <v>2010</v>
      </c>
      <c r="I3768" t="s">
        <v>15441</v>
      </c>
      <c r="J3768" t="s">
        <v>48</v>
      </c>
      <c r="K3768" t="s">
        <v>13256</v>
      </c>
      <c r="L3768">
        <v>0</v>
      </c>
      <c r="M3768">
        <v>2</v>
      </c>
      <c r="N3768" t="s">
        <v>49</v>
      </c>
      <c r="O3768" t="s">
        <v>50</v>
      </c>
      <c r="P3768">
        <v>0</v>
      </c>
      <c r="Q3768" t="s">
        <v>51</v>
      </c>
      <c r="R3768" t="s">
        <v>51</v>
      </c>
      <c r="S3768" t="s">
        <v>14814</v>
      </c>
      <c r="T3768">
        <v>6.1041525540711286</v>
      </c>
      <c r="U3768">
        <v>116.1</v>
      </c>
      <c r="V3768" t="s">
        <v>15172</v>
      </c>
      <c r="W3768" t="s">
        <v>15172</v>
      </c>
      <c r="X3768" t="s">
        <v>13243</v>
      </c>
      <c r="Y3768" s="102">
        <v>45993.385736689816</v>
      </c>
    </row>
    <row r="3769" spans="1:25" x14ac:dyDescent="0.25">
      <c r="A3769">
        <v>5687</v>
      </c>
      <c r="B3769" t="s">
        <v>10467</v>
      </c>
      <c r="C3769" t="s">
        <v>10468</v>
      </c>
      <c r="D3769" t="s">
        <v>10459</v>
      </c>
      <c r="E3769" t="s">
        <v>1820</v>
      </c>
      <c r="F3769" t="s">
        <v>2935</v>
      </c>
      <c r="G3769" t="s">
        <v>10466</v>
      </c>
      <c r="H3769">
        <v>1940</v>
      </c>
      <c r="I3769" t="s">
        <v>15489</v>
      </c>
      <c r="J3769" t="s">
        <v>928</v>
      </c>
      <c r="K3769" t="s">
        <v>13254</v>
      </c>
      <c r="L3769">
        <v>8.5</v>
      </c>
      <c r="M3769">
        <v>3</v>
      </c>
      <c r="N3769" t="s">
        <v>928</v>
      </c>
      <c r="O3769" t="s">
        <v>50</v>
      </c>
      <c r="P3769">
        <v>0</v>
      </c>
      <c r="Q3769" t="s">
        <v>51</v>
      </c>
      <c r="R3769" t="s">
        <v>51</v>
      </c>
      <c r="S3769" t="s">
        <v>14814</v>
      </c>
      <c r="T3769">
        <v>6.4411398050664808</v>
      </c>
      <c r="U3769">
        <v>58.5</v>
      </c>
      <c r="V3769" t="s">
        <v>15172</v>
      </c>
      <c r="W3769" t="s">
        <v>15172</v>
      </c>
      <c r="X3769" t="s">
        <v>13243</v>
      </c>
      <c r="Y3769" s="102">
        <v>45993.385736689816</v>
      </c>
    </row>
    <row r="3770" spans="1:25" x14ac:dyDescent="0.25">
      <c r="A3770">
        <v>5688</v>
      </c>
      <c r="B3770" t="s">
        <v>10469</v>
      </c>
      <c r="C3770" t="s">
        <v>2132</v>
      </c>
      <c r="D3770" t="s">
        <v>10459</v>
      </c>
      <c r="E3770" t="s">
        <v>1820</v>
      </c>
      <c r="F3770" t="s">
        <v>2935</v>
      </c>
      <c r="G3770" t="s">
        <v>10470</v>
      </c>
      <c r="H3770">
        <v>1940</v>
      </c>
      <c r="I3770" t="s">
        <v>15450</v>
      </c>
      <c r="J3770" t="s">
        <v>928</v>
      </c>
      <c r="K3770" t="s">
        <v>13254</v>
      </c>
      <c r="L3770">
        <v>6</v>
      </c>
      <c r="M3770">
        <v>1</v>
      </c>
      <c r="N3770" t="s">
        <v>928</v>
      </c>
      <c r="O3770" t="s">
        <v>50</v>
      </c>
      <c r="P3770">
        <v>0</v>
      </c>
      <c r="Q3770" t="s">
        <v>51</v>
      </c>
      <c r="R3770" t="s">
        <v>51</v>
      </c>
      <c r="S3770" t="s">
        <v>14814</v>
      </c>
      <c r="T3770">
        <v>7.2086136888880539</v>
      </c>
      <c r="U3770">
        <v>12</v>
      </c>
      <c r="V3770" t="s">
        <v>15172</v>
      </c>
      <c r="W3770" t="s">
        <v>15172</v>
      </c>
      <c r="X3770" t="s">
        <v>13243</v>
      </c>
      <c r="Y3770" s="102">
        <v>45993.385736689816</v>
      </c>
    </row>
    <row r="3771" spans="1:25" x14ac:dyDescent="0.25">
      <c r="A3771">
        <v>5689</v>
      </c>
      <c r="B3771" t="s">
        <v>10471</v>
      </c>
      <c r="C3771" t="s">
        <v>172</v>
      </c>
      <c r="D3771" t="s">
        <v>10459</v>
      </c>
      <c r="E3771" t="s">
        <v>1820</v>
      </c>
      <c r="F3771" t="s">
        <v>2935</v>
      </c>
      <c r="G3771" t="s">
        <v>10472</v>
      </c>
      <c r="H3771">
        <v>1940</v>
      </c>
      <c r="I3771" t="s">
        <v>15489</v>
      </c>
      <c r="J3771" t="s">
        <v>928</v>
      </c>
      <c r="K3771" t="s">
        <v>13254</v>
      </c>
      <c r="L3771">
        <v>7</v>
      </c>
      <c r="M3771">
        <v>3</v>
      </c>
      <c r="N3771" t="s">
        <v>928</v>
      </c>
      <c r="O3771" t="s">
        <v>50</v>
      </c>
      <c r="P3771">
        <v>0</v>
      </c>
      <c r="Q3771" t="s">
        <v>51</v>
      </c>
      <c r="R3771" t="s">
        <v>51</v>
      </c>
      <c r="S3771" t="s">
        <v>14814</v>
      </c>
      <c r="T3771">
        <v>8.0841786555023329</v>
      </c>
      <c r="U3771">
        <v>58.5</v>
      </c>
      <c r="V3771" t="s">
        <v>15172</v>
      </c>
      <c r="W3771" t="s">
        <v>15172</v>
      </c>
      <c r="X3771" t="s">
        <v>13243</v>
      </c>
      <c r="Y3771" s="102">
        <v>45993.385736689816</v>
      </c>
    </row>
    <row r="3772" spans="1:25" x14ac:dyDescent="0.25">
      <c r="A3772">
        <v>5690</v>
      </c>
      <c r="B3772" t="s">
        <v>10473</v>
      </c>
      <c r="C3772" t="s">
        <v>10474</v>
      </c>
      <c r="D3772" t="s">
        <v>10459</v>
      </c>
      <c r="E3772" t="s">
        <v>1820</v>
      </c>
      <c r="F3772" t="s">
        <v>2935</v>
      </c>
      <c r="G3772" t="s">
        <v>10475</v>
      </c>
      <c r="H3772">
        <v>1941</v>
      </c>
      <c r="I3772" t="s">
        <v>15489</v>
      </c>
      <c r="J3772" t="s">
        <v>928</v>
      </c>
      <c r="K3772" t="s">
        <v>13254</v>
      </c>
      <c r="L3772">
        <v>6</v>
      </c>
      <c r="M3772">
        <v>3</v>
      </c>
      <c r="N3772" t="s">
        <v>928</v>
      </c>
      <c r="O3772" t="s">
        <v>50</v>
      </c>
      <c r="P3772">
        <v>0</v>
      </c>
      <c r="Q3772" t="s">
        <v>51</v>
      </c>
      <c r="R3772" t="s">
        <v>51</v>
      </c>
      <c r="S3772" t="s">
        <v>14814</v>
      </c>
      <c r="T3772">
        <v>11.442969189227011</v>
      </c>
      <c r="U3772">
        <v>58.5</v>
      </c>
      <c r="V3772" t="s">
        <v>15172</v>
      </c>
      <c r="W3772" t="s">
        <v>15172</v>
      </c>
      <c r="X3772" t="s">
        <v>13243</v>
      </c>
      <c r="Y3772" s="102">
        <v>45993.385736689816</v>
      </c>
    </row>
    <row r="3773" spans="1:25" x14ac:dyDescent="0.25">
      <c r="A3773">
        <v>5691</v>
      </c>
      <c r="B3773" t="s">
        <v>10476</v>
      </c>
      <c r="C3773" t="s">
        <v>2132</v>
      </c>
      <c r="D3773" t="s">
        <v>10459</v>
      </c>
      <c r="E3773" t="s">
        <v>1820</v>
      </c>
      <c r="F3773" t="s">
        <v>3729</v>
      </c>
      <c r="G3773" t="s">
        <v>10477</v>
      </c>
      <c r="H3773">
        <v>1942</v>
      </c>
      <c r="I3773" t="s">
        <v>15450</v>
      </c>
      <c r="J3773" t="s">
        <v>928</v>
      </c>
      <c r="K3773" t="s">
        <v>13254</v>
      </c>
      <c r="L3773">
        <v>4</v>
      </c>
      <c r="M3773">
        <v>1</v>
      </c>
      <c r="N3773" t="s">
        <v>928</v>
      </c>
      <c r="O3773" t="s">
        <v>50</v>
      </c>
      <c r="P3773">
        <v>0</v>
      </c>
      <c r="Q3773" t="s">
        <v>51</v>
      </c>
      <c r="R3773" t="s">
        <v>51</v>
      </c>
      <c r="S3773" t="s">
        <v>14814</v>
      </c>
      <c r="T3773">
        <v>15.194477041706927</v>
      </c>
      <c r="U3773">
        <v>12</v>
      </c>
      <c r="V3773" t="s">
        <v>15172</v>
      </c>
      <c r="W3773" t="s">
        <v>15172</v>
      </c>
      <c r="X3773" t="s">
        <v>13243</v>
      </c>
      <c r="Y3773" s="102">
        <v>45993.385736689816</v>
      </c>
    </row>
    <row r="3774" spans="1:25" x14ac:dyDescent="0.25">
      <c r="A3774">
        <v>5696</v>
      </c>
      <c r="B3774" t="s">
        <v>10478</v>
      </c>
      <c r="C3774" t="s">
        <v>10479</v>
      </c>
      <c r="D3774" t="s">
        <v>10480</v>
      </c>
      <c r="E3774" t="s">
        <v>1820</v>
      </c>
      <c r="F3774" t="s">
        <v>3729</v>
      </c>
      <c r="G3774" t="s">
        <v>10481</v>
      </c>
      <c r="H3774">
        <v>2009</v>
      </c>
      <c r="I3774" t="s">
        <v>15489</v>
      </c>
      <c r="J3774" t="s">
        <v>51</v>
      </c>
      <c r="K3774" t="s">
        <v>15442</v>
      </c>
      <c r="L3774">
        <v>0</v>
      </c>
      <c r="M3774">
        <v>2</v>
      </c>
      <c r="N3774" t="s">
        <v>165</v>
      </c>
      <c r="O3774" t="s">
        <v>116</v>
      </c>
      <c r="P3774">
        <v>0</v>
      </c>
      <c r="Q3774" t="s">
        <v>51</v>
      </c>
      <c r="R3774" t="s">
        <v>51</v>
      </c>
      <c r="S3774" t="s">
        <v>14814</v>
      </c>
      <c r="T3774">
        <v>35.174513209375441</v>
      </c>
      <c r="U3774">
        <v>34.659999999999997</v>
      </c>
      <c r="V3774" t="s">
        <v>15172</v>
      </c>
      <c r="W3774" t="s">
        <v>15172</v>
      </c>
      <c r="X3774" t="s">
        <v>13243</v>
      </c>
      <c r="Y3774" s="102">
        <v>45993.385736689816</v>
      </c>
    </row>
    <row r="3775" spans="1:25" x14ac:dyDescent="0.25">
      <c r="A3775">
        <v>5697</v>
      </c>
      <c r="B3775" t="s">
        <v>10482</v>
      </c>
      <c r="C3775" t="s">
        <v>9530</v>
      </c>
      <c r="D3775" t="s">
        <v>10483</v>
      </c>
      <c r="E3775" t="s">
        <v>1820</v>
      </c>
      <c r="F3775" t="s">
        <v>3729</v>
      </c>
      <c r="G3775" t="s">
        <v>10484</v>
      </c>
      <c r="H3775">
        <v>1941</v>
      </c>
      <c r="I3775" t="s">
        <v>15489</v>
      </c>
      <c r="J3775" t="s">
        <v>928</v>
      </c>
      <c r="K3775" t="s">
        <v>13254</v>
      </c>
      <c r="L3775">
        <v>6</v>
      </c>
      <c r="M3775">
        <v>3</v>
      </c>
      <c r="N3775" t="s">
        <v>928</v>
      </c>
      <c r="O3775" t="s">
        <v>50</v>
      </c>
      <c r="P3775">
        <v>0</v>
      </c>
      <c r="Q3775" t="s">
        <v>51</v>
      </c>
      <c r="R3775" t="s">
        <v>51</v>
      </c>
      <c r="S3775" t="s">
        <v>14814</v>
      </c>
      <c r="T3775">
        <v>35.822440605596015</v>
      </c>
      <c r="U3775">
        <v>64.5</v>
      </c>
      <c r="V3775" t="s">
        <v>15172</v>
      </c>
      <c r="W3775" t="s">
        <v>15172</v>
      </c>
      <c r="X3775" t="s">
        <v>13243</v>
      </c>
      <c r="Y3775" s="102">
        <v>45993.385736689816</v>
      </c>
    </row>
    <row r="3776" spans="1:25" x14ac:dyDescent="0.25">
      <c r="A3776">
        <v>5698</v>
      </c>
      <c r="B3776" t="s">
        <v>10485</v>
      </c>
      <c r="C3776" t="s">
        <v>2022</v>
      </c>
      <c r="D3776" t="s">
        <v>10459</v>
      </c>
      <c r="E3776" t="s">
        <v>1820</v>
      </c>
      <c r="F3776" t="s">
        <v>2133</v>
      </c>
      <c r="G3776" t="s">
        <v>10486</v>
      </c>
      <c r="H3776">
        <v>1942</v>
      </c>
      <c r="I3776" t="s">
        <v>15489</v>
      </c>
      <c r="J3776" t="s">
        <v>928</v>
      </c>
      <c r="K3776" t="s">
        <v>13254</v>
      </c>
      <c r="L3776">
        <v>7</v>
      </c>
      <c r="M3776">
        <v>3</v>
      </c>
      <c r="N3776" t="s">
        <v>928</v>
      </c>
      <c r="O3776" t="s">
        <v>50</v>
      </c>
      <c r="P3776">
        <v>0</v>
      </c>
      <c r="Q3776" t="s">
        <v>51</v>
      </c>
      <c r="R3776" t="s">
        <v>51</v>
      </c>
      <c r="S3776" t="s">
        <v>14814</v>
      </c>
      <c r="T3776">
        <v>54.899083804094431</v>
      </c>
      <c r="U3776">
        <v>76.099999999999994</v>
      </c>
      <c r="V3776" t="s">
        <v>15172</v>
      </c>
      <c r="W3776" t="s">
        <v>15172</v>
      </c>
      <c r="X3776" t="s">
        <v>13243</v>
      </c>
      <c r="Y3776" s="102">
        <v>45993.385736689816</v>
      </c>
    </row>
    <row r="3777" spans="1:25" x14ac:dyDescent="0.25">
      <c r="A3777">
        <v>5699</v>
      </c>
      <c r="B3777" t="s">
        <v>10487</v>
      </c>
      <c r="C3777" t="s">
        <v>10488</v>
      </c>
      <c r="D3777" t="s">
        <v>10459</v>
      </c>
      <c r="E3777" t="s">
        <v>1820</v>
      </c>
      <c r="F3777" t="s">
        <v>2133</v>
      </c>
      <c r="G3777" t="s">
        <v>10489</v>
      </c>
      <c r="H3777">
        <v>1942</v>
      </c>
      <c r="I3777" t="s">
        <v>15489</v>
      </c>
      <c r="J3777" t="s">
        <v>928</v>
      </c>
      <c r="K3777" t="s">
        <v>13254</v>
      </c>
      <c r="L3777">
        <v>6</v>
      </c>
      <c r="M3777">
        <v>2</v>
      </c>
      <c r="N3777" t="s">
        <v>928</v>
      </c>
      <c r="O3777" t="s">
        <v>50</v>
      </c>
      <c r="P3777">
        <v>0</v>
      </c>
      <c r="Q3777" t="s">
        <v>51</v>
      </c>
      <c r="R3777" t="s">
        <v>51</v>
      </c>
      <c r="S3777" t="s">
        <v>14814</v>
      </c>
      <c r="T3777">
        <v>57.324295134407421</v>
      </c>
      <c r="U3777">
        <v>38</v>
      </c>
      <c r="V3777" t="s">
        <v>15172</v>
      </c>
      <c r="W3777" t="s">
        <v>15172</v>
      </c>
      <c r="X3777" t="s">
        <v>13243</v>
      </c>
      <c r="Y3777" s="102">
        <v>45993.385736689816</v>
      </c>
    </row>
    <row r="3778" spans="1:25" x14ac:dyDescent="0.25">
      <c r="A3778">
        <v>5700</v>
      </c>
      <c r="B3778" t="s">
        <v>10490</v>
      </c>
      <c r="C3778" t="s">
        <v>2132</v>
      </c>
      <c r="D3778" t="s">
        <v>10459</v>
      </c>
      <c r="E3778" t="s">
        <v>1820</v>
      </c>
      <c r="F3778" t="s">
        <v>2133</v>
      </c>
      <c r="G3778" t="s">
        <v>8457</v>
      </c>
      <c r="H3778">
        <v>1942</v>
      </c>
      <c r="I3778" t="s">
        <v>15489</v>
      </c>
      <c r="J3778" t="s">
        <v>928</v>
      </c>
      <c r="K3778" t="s">
        <v>13254</v>
      </c>
      <c r="L3778">
        <v>6.5</v>
      </c>
      <c r="M3778">
        <v>3</v>
      </c>
      <c r="N3778" t="s">
        <v>928</v>
      </c>
      <c r="O3778" t="s">
        <v>50</v>
      </c>
      <c r="P3778">
        <v>0</v>
      </c>
      <c r="Q3778" t="s">
        <v>51</v>
      </c>
      <c r="R3778" t="s">
        <v>51</v>
      </c>
      <c r="S3778" t="s">
        <v>14814</v>
      </c>
      <c r="T3778">
        <v>60.709933062353059</v>
      </c>
      <c r="U3778">
        <v>45</v>
      </c>
      <c r="V3778" t="s">
        <v>15172</v>
      </c>
      <c r="W3778" t="s">
        <v>15172</v>
      </c>
      <c r="X3778" t="s">
        <v>13243</v>
      </c>
      <c r="Y3778" s="102">
        <v>45993.385736689816</v>
      </c>
    </row>
    <row r="3779" spans="1:25" x14ac:dyDescent="0.25">
      <c r="A3779">
        <v>5701</v>
      </c>
      <c r="B3779" t="s">
        <v>10491</v>
      </c>
      <c r="C3779" t="s">
        <v>2132</v>
      </c>
      <c r="D3779" t="s">
        <v>10459</v>
      </c>
      <c r="E3779" t="s">
        <v>1820</v>
      </c>
      <c r="F3779" t="s">
        <v>2133</v>
      </c>
      <c r="G3779" t="s">
        <v>10492</v>
      </c>
      <c r="H3779">
        <v>1941</v>
      </c>
      <c r="I3779" t="s">
        <v>15489</v>
      </c>
      <c r="J3779" t="s">
        <v>928</v>
      </c>
      <c r="K3779" t="s">
        <v>13254</v>
      </c>
      <c r="L3779">
        <v>8</v>
      </c>
      <c r="M3779">
        <v>3</v>
      </c>
      <c r="N3779" t="s">
        <v>928</v>
      </c>
      <c r="O3779" t="s">
        <v>50</v>
      </c>
      <c r="P3779">
        <v>0</v>
      </c>
      <c r="Q3779" t="s">
        <v>51</v>
      </c>
      <c r="R3779" t="s">
        <v>51</v>
      </c>
      <c r="S3779" t="s">
        <v>14814</v>
      </c>
      <c r="T3779">
        <v>61.866295653551781</v>
      </c>
      <c r="U3779">
        <v>57</v>
      </c>
      <c r="V3779" t="s">
        <v>15172</v>
      </c>
      <c r="W3779" t="s">
        <v>15172</v>
      </c>
      <c r="X3779" t="s">
        <v>13243</v>
      </c>
      <c r="Y3779" s="102">
        <v>45993.385736689816</v>
      </c>
    </row>
    <row r="3780" spans="1:25" x14ac:dyDescent="0.25">
      <c r="A3780">
        <v>5702</v>
      </c>
      <c r="B3780" t="s">
        <v>10493</v>
      </c>
      <c r="C3780" t="s">
        <v>172</v>
      </c>
      <c r="D3780" t="s">
        <v>10459</v>
      </c>
      <c r="E3780" t="s">
        <v>1820</v>
      </c>
      <c r="F3780" t="s">
        <v>2133</v>
      </c>
      <c r="G3780" t="s">
        <v>10494</v>
      </c>
      <c r="H3780">
        <v>1941</v>
      </c>
      <c r="I3780" t="s">
        <v>15450</v>
      </c>
      <c r="J3780" t="s">
        <v>928</v>
      </c>
      <c r="K3780" t="s">
        <v>13254</v>
      </c>
      <c r="L3780">
        <v>6.5</v>
      </c>
      <c r="M3780">
        <v>1</v>
      </c>
      <c r="N3780" t="s">
        <v>928</v>
      </c>
      <c r="O3780" t="s">
        <v>50</v>
      </c>
      <c r="P3780">
        <v>0</v>
      </c>
      <c r="Q3780" t="s">
        <v>51</v>
      </c>
      <c r="R3780" t="s">
        <v>51</v>
      </c>
      <c r="S3780" t="s">
        <v>14814</v>
      </c>
      <c r="T3780">
        <v>65.28394986209446</v>
      </c>
      <c r="U3780">
        <v>21</v>
      </c>
      <c r="V3780" t="s">
        <v>15172</v>
      </c>
      <c r="W3780" t="s">
        <v>15172</v>
      </c>
      <c r="X3780" t="s">
        <v>13243</v>
      </c>
      <c r="Y3780" s="102">
        <v>45993.385736689816</v>
      </c>
    </row>
    <row r="3781" spans="1:25" x14ac:dyDescent="0.25">
      <c r="A3781">
        <v>5703</v>
      </c>
      <c r="B3781" t="s">
        <v>10495</v>
      </c>
      <c r="C3781" t="s">
        <v>172</v>
      </c>
      <c r="D3781" t="s">
        <v>10459</v>
      </c>
      <c r="E3781" t="s">
        <v>1820</v>
      </c>
      <c r="F3781" t="s">
        <v>2133</v>
      </c>
      <c r="G3781" t="s">
        <v>10496</v>
      </c>
      <c r="H3781">
        <v>1941</v>
      </c>
      <c r="I3781" t="s">
        <v>15450</v>
      </c>
      <c r="J3781" t="s">
        <v>928</v>
      </c>
      <c r="K3781" t="s">
        <v>13254</v>
      </c>
      <c r="L3781">
        <v>5.5</v>
      </c>
      <c r="M3781">
        <v>1</v>
      </c>
      <c r="N3781" t="s">
        <v>928</v>
      </c>
      <c r="O3781" t="s">
        <v>50</v>
      </c>
      <c r="P3781">
        <v>0</v>
      </c>
      <c r="Q3781" t="s">
        <v>51</v>
      </c>
      <c r="R3781" t="s">
        <v>51</v>
      </c>
      <c r="S3781" t="s">
        <v>14814</v>
      </c>
      <c r="T3781">
        <v>66.911150986215659</v>
      </c>
      <c r="U3781">
        <v>21</v>
      </c>
      <c r="V3781" t="s">
        <v>15172</v>
      </c>
      <c r="W3781" t="s">
        <v>15172</v>
      </c>
      <c r="X3781" t="s">
        <v>13243</v>
      </c>
      <c r="Y3781" s="102">
        <v>45993.385736689816</v>
      </c>
    </row>
    <row r="3782" spans="1:25" x14ac:dyDescent="0.25">
      <c r="A3782">
        <v>5704</v>
      </c>
      <c r="B3782" t="s">
        <v>15959</v>
      </c>
      <c r="C3782" t="s">
        <v>15960</v>
      </c>
      <c r="D3782" t="s">
        <v>10459</v>
      </c>
      <c r="E3782" t="s">
        <v>1820</v>
      </c>
      <c r="F3782" t="s">
        <v>2133</v>
      </c>
      <c r="G3782" t="s">
        <v>10497</v>
      </c>
      <c r="H3782">
        <v>2022</v>
      </c>
      <c r="J3782" t="s">
        <v>51</v>
      </c>
      <c r="K3782" t="s">
        <v>15442</v>
      </c>
      <c r="L3782">
        <v>48</v>
      </c>
      <c r="M3782">
        <v>1</v>
      </c>
      <c r="N3782" t="s">
        <v>59</v>
      </c>
      <c r="O3782" t="s">
        <v>116</v>
      </c>
      <c r="P3782">
        <v>0</v>
      </c>
      <c r="Q3782" t="s">
        <v>51</v>
      </c>
      <c r="R3782" t="s">
        <v>51</v>
      </c>
      <c r="S3782" t="s">
        <v>14814</v>
      </c>
      <c r="T3782">
        <v>67.905951000000002</v>
      </c>
      <c r="U3782">
        <v>12.67</v>
      </c>
      <c r="V3782" t="s">
        <v>15172</v>
      </c>
      <c r="W3782" t="s">
        <v>15172</v>
      </c>
      <c r="X3782" t="s">
        <v>13243</v>
      </c>
      <c r="Y3782" s="102">
        <v>45993.385736689816</v>
      </c>
    </row>
    <row r="3783" spans="1:25" x14ac:dyDescent="0.25">
      <c r="A3783">
        <v>5705</v>
      </c>
      <c r="B3783" t="s">
        <v>15961</v>
      </c>
      <c r="C3783" t="s">
        <v>15962</v>
      </c>
      <c r="D3783" t="s">
        <v>10459</v>
      </c>
      <c r="E3783" t="s">
        <v>1820</v>
      </c>
      <c r="F3783" t="s">
        <v>2133</v>
      </c>
      <c r="G3783" t="s">
        <v>10498</v>
      </c>
      <c r="H3783">
        <v>2022</v>
      </c>
      <c r="J3783" t="s">
        <v>51</v>
      </c>
      <c r="K3783" t="s">
        <v>15442</v>
      </c>
      <c r="L3783">
        <v>24</v>
      </c>
      <c r="M3783">
        <v>1</v>
      </c>
      <c r="N3783" t="s">
        <v>165</v>
      </c>
      <c r="O3783" t="s">
        <v>116</v>
      </c>
      <c r="P3783">
        <v>0</v>
      </c>
      <c r="Q3783" t="s">
        <v>51</v>
      </c>
      <c r="R3783" t="s">
        <v>51</v>
      </c>
      <c r="S3783" t="s">
        <v>14814</v>
      </c>
      <c r="T3783">
        <v>72.484245999999999</v>
      </c>
      <c r="U3783">
        <v>17.66</v>
      </c>
      <c r="V3783" t="s">
        <v>15172</v>
      </c>
      <c r="W3783" t="s">
        <v>15172</v>
      </c>
      <c r="X3783" t="s">
        <v>13243</v>
      </c>
      <c r="Y3783" s="102">
        <v>45993.385736689816</v>
      </c>
    </row>
    <row r="3784" spans="1:25" x14ac:dyDescent="0.25">
      <c r="A3784">
        <v>5706</v>
      </c>
      <c r="B3784" t="s">
        <v>15963</v>
      </c>
      <c r="C3784" t="s">
        <v>2141</v>
      </c>
      <c r="D3784" t="s">
        <v>10459</v>
      </c>
      <c r="E3784" t="s">
        <v>1820</v>
      </c>
      <c r="F3784" t="s">
        <v>2133</v>
      </c>
      <c r="G3784" t="s">
        <v>10499</v>
      </c>
      <c r="H3784">
        <v>2022</v>
      </c>
      <c r="I3784" t="s">
        <v>15441</v>
      </c>
      <c r="J3784" t="s">
        <v>48</v>
      </c>
      <c r="K3784" t="s">
        <v>13256</v>
      </c>
      <c r="L3784">
        <v>0</v>
      </c>
      <c r="M3784">
        <v>2</v>
      </c>
      <c r="N3784" t="s">
        <v>49</v>
      </c>
      <c r="O3784" t="s">
        <v>50</v>
      </c>
      <c r="P3784">
        <v>0</v>
      </c>
      <c r="Q3784" t="s">
        <v>51</v>
      </c>
      <c r="R3784" t="s">
        <v>51</v>
      </c>
      <c r="S3784" t="s">
        <v>14814</v>
      </c>
      <c r="T3784">
        <v>78.228094999999996</v>
      </c>
      <c r="U3784">
        <v>178.3</v>
      </c>
      <c r="V3784" t="s">
        <v>15172</v>
      </c>
      <c r="W3784" t="s">
        <v>15172</v>
      </c>
      <c r="X3784" t="s">
        <v>13243</v>
      </c>
      <c r="Y3784" s="102">
        <v>45993.385736689816</v>
      </c>
    </row>
    <row r="3785" spans="1:25" x14ac:dyDescent="0.25">
      <c r="A3785">
        <v>5707</v>
      </c>
      <c r="B3785" t="s">
        <v>10500</v>
      </c>
      <c r="C3785" t="s">
        <v>2141</v>
      </c>
      <c r="D3785" t="s">
        <v>10459</v>
      </c>
      <c r="E3785" t="s">
        <v>1820</v>
      </c>
      <c r="F3785" t="s">
        <v>2133</v>
      </c>
      <c r="G3785" t="s">
        <v>10501</v>
      </c>
      <c r="H3785">
        <v>1949</v>
      </c>
      <c r="I3785" t="s">
        <v>15470</v>
      </c>
      <c r="J3785" t="s">
        <v>48</v>
      </c>
      <c r="K3785" t="s">
        <v>13256</v>
      </c>
      <c r="L3785">
        <v>0</v>
      </c>
      <c r="M3785">
        <v>5</v>
      </c>
      <c r="N3785" t="s">
        <v>73</v>
      </c>
      <c r="O3785" t="s">
        <v>50</v>
      </c>
      <c r="P3785">
        <v>0</v>
      </c>
      <c r="Q3785" t="s">
        <v>51</v>
      </c>
      <c r="R3785" t="s">
        <v>51</v>
      </c>
      <c r="S3785" t="s">
        <v>14814</v>
      </c>
      <c r="T3785">
        <v>79.514010905304204</v>
      </c>
      <c r="U3785">
        <v>153.80000000000001</v>
      </c>
      <c r="V3785" t="s">
        <v>15172</v>
      </c>
      <c r="W3785" t="s">
        <v>15172</v>
      </c>
      <c r="X3785" t="s">
        <v>13242</v>
      </c>
      <c r="Y3785" s="102">
        <v>45993.385736689816</v>
      </c>
    </row>
    <row r="3786" spans="1:25" x14ac:dyDescent="0.25">
      <c r="A3786">
        <v>5708</v>
      </c>
      <c r="B3786" t="s">
        <v>16175</v>
      </c>
      <c r="C3786" t="s">
        <v>16176</v>
      </c>
      <c r="D3786" t="s">
        <v>16177</v>
      </c>
      <c r="E3786" t="s">
        <v>1820</v>
      </c>
      <c r="F3786" t="s">
        <v>2133</v>
      </c>
      <c r="G3786" t="s">
        <v>16178</v>
      </c>
      <c r="H3786">
        <v>2023</v>
      </c>
      <c r="I3786" t="s">
        <v>15441</v>
      </c>
      <c r="J3786" t="s">
        <v>48</v>
      </c>
      <c r="K3786" t="s">
        <v>13256</v>
      </c>
      <c r="L3786">
        <v>0</v>
      </c>
      <c r="M3786">
        <v>3</v>
      </c>
      <c r="N3786" t="s">
        <v>49</v>
      </c>
      <c r="O3786" t="s">
        <v>479</v>
      </c>
      <c r="P3786">
        <v>0</v>
      </c>
      <c r="Q3786" t="s">
        <v>51</v>
      </c>
      <c r="R3786" t="s">
        <v>51</v>
      </c>
      <c r="S3786" t="s">
        <v>14814</v>
      </c>
      <c r="T3786">
        <v>80.112797436184806</v>
      </c>
      <c r="U3786">
        <v>283</v>
      </c>
      <c r="V3786" t="s">
        <v>15172</v>
      </c>
      <c r="W3786" t="s">
        <v>15172</v>
      </c>
      <c r="X3786" t="s">
        <v>13242</v>
      </c>
      <c r="Y3786" s="102">
        <v>45993.385736689816</v>
      </c>
    </row>
    <row r="3787" spans="1:25" x14ac:dyDescent="0.25">
      <c r="A3787">
        <v>5709</v>
      </c>
      <c r="B3787" t="s">
        <v>10502</v>
      </c>
      <c r="C3787" t="s">
        <v>10503</v>
      </c>
      <c r="D3787" t="s">
        <v>10504</v>
      </c>
      <c r="E3787" t="s">
        <v>1820</v>
      </c>
      <c r="F3787" t="s">
        <v>2133</v>
      </c>
      <c r="G3787" t="s">
        <v>10505</v>
      </c>
      <c r="H3787">
        <v>1962</v>
      </c>
      <c r="I3787" t="s">
        <v>15470</v>
      </c>
      <c r="J3787" t="s">
        <v>48</v>
      </c>
      <c r="K3787" t="s">
        <v>13251</v>
      </c>
      <c r="L3787">
        <v>0</v>
      </c>
      <c r="M3787">
        <v>4</v>
      </c>
      <c r="N3787" t="s">
        <v>49</v>
      </c>
      <c r="O3787" t="s">
        <v>50</v>
      </c>
      <c r="P3787">
        <v>0</v>
      </c>
      <c r="Q3787" t="s">
        <v>51</v>
      </c>
      <c r="R3787" t="s">
        <v>51</v>
      </c>
      <c r="S3787" t="s">
        <v>15712</v>
      </c>
      <c r="T3787">
        <v>80.505700000000004</v>
      </c>
      <c r="U3787">
        <v>251.1</v>
      </c>
      <c r="V3787" t="s">
        <v>15172</v>
      </c>
      <c r="W3787" t="s">
        <v>15172</v>
      </c>
      <c r="X3787" t="s">
        <v>13242</v>
      </c>
      <c r="Y3787" s="102">
        <v>45993.385736689816</v>
      </c>
    </row>
    <row r="3788" spans="1:25" x14ac:dyDescent="0.25">
      <c r="A3788">
        <v>5710</v>
      </c>
      <c r="B3788" t="s">
        <v>10506</v>
      </c>
      <c r="C3788" t="s">
        <v>457</v>
      </c>
      <c r="D3788" t="s">
        <v>10507</v>
      </c>
      <c r="E3788" t="s">
        <v>1292</v>
      </c>
      <c r="F3788" t="s">
        <v>2790</v>
      </c>
      <c r="G3788" t="s">
        <v>10508</v>
      </c>
      <c r="H3788">
        <v>1965</v>
      </c>
      <c r="I3788" t="s">
        <v>15440</v>
      </c>
      <c r="J3788" t="s">
        <v>48</v>
      </c>
      <c r="K3788" t="s">
        <v>13251</v>
      </c>
      <c r="L3788">
        <v>0</v>
      </c>
      <c r="M3788">
        <v>3</v>
      </c>
      <c r="N3788" t="s">
        <v>49</v>
      </c>
      <c r="O3788" t="s">
        <v>50</v>
      </c>
      <c r="P3788">
        <v>0</v>
      </c>
      <c r="Q3788" t="s">
        <v>51</v>
      </c>
      <c r="R3788" t="s">
        <v>51</v>
      </c>
      <c r="S3788" t="s">
        <v>14803</v>
      </c>
      <c r="T3788">
        <v>57.609272669849744</v>
      </c>
      <c r="U3788">
        <v>136</v>
      </c>
      <c r="V3788" t="s">
        <v>15172</v>
      </c>
      <c r="W3788" t="s">
        <v>15172</v>
      </c>
      <c r="X3788" t="s">
        <v>13243</v>
      </c>
      <c r="Y3788" s="102">
        <v>45993.385736689816</v>
      </c>
    </row>
    <row r="3789" spans="1:25" x14ac:dyDescent="0.25">
      <c r="A3789">
        <v>5711</v>
      </c>
      <c r="B3789" t="s">
        <v>10509</v>
      </c>
      <c r="C3789" t="s">
        <v>10510</v>
      </c>
      <c r="D3789" t="s">
        <v>10507</v>
      </c>
      <c r="E3789" t="s">
        <v>1292</v>
      </c>
      <c r="F3789" t="s">
        <v>2790</v>
      </c>
      <c r="G3789" t="s">
        <v>10511</v>
      </c>
      <c r="H3789">
        <v>1980</v>
      </c>
      <c r="I3789" t="s">
        <v>15440</v>
      </c>
      <c r="J3789" t="s">
        <v>51</v>
      </c>
      <c r="K3789" t="s">
        <v>15442</v>
      </c>
      <c r="L3789">
        <v>0</v>
      </c>
      <c r="M3789">
        <v>3</v>
      </c>
      <c r="N3789" t="s">
        <v>64</v>
      </c>
      <c r="O3789" t="s">
        <v>479</v>
      </c>
      <c r="P3789">
        <v>0</v>
      </c>
      <c r="Q3789" t="s">
        <v>51</v>
      </c>
      <c r="R3789" t="s">
        <v>51</v>
      </c>
      <c r="S3789" t="s">
        <v>14803</v>
      </c>
      <c r="T3789">
        <v>65.309078300386929</v>
      </c>
      <c r="U3789">
        <v>99</v>
      </c>
      <c r="V3789" t="s">
        <v>15172</v>
      </c>
      <c r="W3789" t="s">
        <v>15172</v>
      </c>
      <c r="X3789" t="s">
        <v>13243</v>
      </c>
      <c r="Y3789" s="102">
        <v>45993.385736689816</v>
      </c>
    </row>
    <row r="3790" spans="1:25" x14ac:dyDescent="0.25">
      <c r="A3790">
        <v>5712</v>
      </c>
      <c r="B3790" t="s">
        <v>10512</v>
      </c>
      <c r="C3790" t="s">
        <v>457</v>
      </c>
      <c r="D3790" t="s">
        <v>9637</v>
      </c>
      <c r="E3790" t="s">
        <v>1292</v>
      </c>
      <c r="F3790" t="s">
        <v>2790</v>
      </c>
      <c r="G3790" t="s">
        <v>10513</v>
      </c>
      <c r="H3790">
        <v>2001</v>
      </c>
      <c r="I3790" t="s">
        <v>15440</v>
      </c>
      <c r="J3790" t="s">
        <v>48</v>
      </c>
      <c r="K3790" t="s">
        <v>13256</v>
      </c>
      <c r="L3790">
        <v>0</v>
      </c>
      <c r="M3790">
        <v>1</v>
      </c>
      <c r="N3790" t="s">
        <v>49</v>
      </c>
      <c r="O3790" t="s">
        <v>50</v>
      </c>
      <c r="P3790">
        <v>0</v>
      </c>
      <c r="Q3790" t="s">
        <v>51</v>
      </c>
      <c r="R3790" t="s">
        <v>51</v>
      </c>
      <c r="S3790" t="s">
        <v>14803</v>
      </c>
      <c r="T3790">
        <v>82.440588991007829</v>
      </c>
      <c r="U3790">
        <v>121.4</v>
      </c>
      <c r="V3790" t="s">
        <v>15172</v>
      </c>
      <c r="W3790" t="s">
        <v>15172</v>
      </c>
      <c r="X3790" t="s">
        <v>13243</v>
      </c>
      <c r="Y3790" s="102">
        <v>45993.385736689816</v>
      </c>
    </row>
    <row r="3791" spans="1:25" x14ac:dyDescent="0.25">
      <c r="A3791">
        <v>5713</v>
      </c>
      <c r="B3791" t="s">
        <v>10514</v>
      </c>
      <c r="C3791" t="s">
        <v>457</v>
      </c>
      <c r="D3791" t="s">
        <v>9637</v>
      </c>
      <c r="E3791" t="s">
        <v>1292</v>
      </c>
      <c r="F3791" t="s">
        <v>2790</v>
      </c>
      <c r="G3791" t="s">
        <v>10515</v>
      </c>
      <c r="H3791">
        <v>1974</v>
      </c>
      <c r="I3791" t="s">
        <v>15440</v>
      </c>
      <c r="J3791" t="s">
        <v>48</v>
      </c>
      <c r="K3791" t="s">
        <v>13251</v>
      </c>
      <c r="L3791">
        <v>0</v>
      </c>
      <c r="M3791">
        <v>2</v>
      </c>
      <c r="N3791" t="s">
        <v>49</v>
      </c>
      <c r="O3791" t="s">
        <v>50</v>
      </c>
      <c r="P3791">
        <v>0</v>
      </c>
      <c r="Q3791" t="s">
        <v>51</v>
      </c>
      <c r="R3791" t="s">
        <v>51</v>
      </c>
      <c r="S3791" t="s">
        <v>14803</v>
      </c>
      <c r="T3791">
        <v>92.407499676977054</v>
      </c>
      <c r="U3791">
        <v>164</v>
      </c>
      <c r="V3791" t="s">
        <v>15172</v>
      </c>
      <c r="W3791" t="s">
        <v>15172</v>
      </c>
      <c r="X3791" t="s">
        <v>13243</v>
      </c>
      <c r="Y3791" s="102">
        <v>45993.385736689816</v>
      </c>
    </row>
    <row r="3792" spans="1:25" x14ac:dyDescent="0.25">
      <c r="A3792">
        <v>5714</v>
      </c>
      <c r="B3792" t="s">
        <v>10516</v>
      </c>
      <c r="C3792" t="s">
        <v>10517</v>
      </c>
      <c r="D3792" t="s">
        <v>10518</v>
      </c>
      <c r="E3792" t="s">
        <v>45</v>
      </c>
      <c r="F3792" t="s">
        <v>197</v>
      </c>
      <c r="G3792" t="s">
        <v>10519</v>
      </c>
      <c r="H3792">
        <v>1950</v>
      </c>
      <c r="I3792" t="s">
        <v>15470</v>
      </c>
      <c r="J3792" t="s">
        <v>928</v>
      </c>
      <c r="K3792" t="s">
        <v>13254</v>
      </c>
      <c r="L3792">
        <v>4</v>
      </c>
      <c r="M3792">
        <v>1</v>
      </c>
      <c r="N3792" t="s">
        <v>928</v>
      </c>
      <c r="O3792" t="s">
        <v>50</v>
      </c>
      <c r="P3792">
        <v>0</v>
      </c>
      <c r="Q3792" t="s">
        <v>51</v>
      </c>
      <c r="R3792" t="s">
        <v>51</v>
      </c>
      <c r="S3792" t="s">
        <v>14807</v>
      </c>
      <c r="T3792">
        <v>2.1134000768873471</v>
      </c>
      <c r="U3792">
        <v>27</v>
      </c>
      <c r="V3792" t="s">
        <v>15172</v>
      </c>
      <c r="W3792" t="s">
        <v>15172</v>
      </c>
      <c r="X3792" t="s">
        <v>13243</v>
      </c>
      <c r="Y3792" s="102">
        <v>45993.385736689816</v>
      </c>
    </row>
    <row r="3793" spans="1:25" x14ac:dyDescent="0.25">
      <c r="A3793">
        <v>5715</v>
      </c>
      <c r="B3793" t="s">
        <v>16179</v>
      </c>
      <c r="C3793" t="s">
        <v>10520</v>
      </c>
      <c r="D3793" t="s">
        <v>9877</v>
      </c>
      <c r="E3793" t="s">
        <v>45</v>
      </c>
      <c r="F3793" t="s">
        <v>197</v>
      </c>
      <c r="G3793" t="s">
        <v>10521</v>
      </c>
      <c r="H3793">
        <v>2023</v>
      </c>
      <c r="I3793" t="s">
        <v>15441</v>
      </c>
      <c r="J3793" t="s">
        <v>48</v>
      </c>
      <c r="K3793" t="s">
        <v>13256</v>
      </c>
      <c r="L3793">
        <v>0</v>
      </c>
      <c r="M3793">
        <v>1</v>
      </c>
      <c r="N3793" t="s">
        <v>49</v>
      </c>
      <c r="O3793" t="s">
        <v>50</v>
      </c>
      <c r="P3793">
        <v>0</v>
      </c>
      <c r="Q3793" t="s">
        <v>51</v>
      </c>
      <c r="R3793" t="s">
        <v>51</v>
      </c>
      <c r="S3793" t="s">
        <v>14807</v>
      </c>
      <c r="T3793">
        <v>17.789443970723809</v>
      </c>
      <c r="U3793">
        <v>71.3</v>
      </c>
      <c r="V3793" t="s">
        <v>15172</v>
      </c>
      <c r="W3793" t="s">
        <v>15172</v>
      </c>
      <c r="X3793" t="s">
        <v>13243</v>
      </c>
      <c r="Y3793" s="102">
        <v>45993.385736689816</v>
      </c>
    </row>
    <row r="3794" spans="1:25" x14ac:dyDescent="0.25">
      <c r="A3794">
        <v>5716</v>
      </c>
      <c r="B3794" t="s">
        <v>10522</v>
      </c>
      <c r="C3794" t="s">
        <v>10523</v>
      </c>
      <c r="D3794" t="s">
        <v>10518</v>
      </c>
      <c r="E3794" t="s">
        <v>45</v>
      </c>
      <c r="F3794" t="s">
        <v>197</v>
      </c>
      <c r="G3794" t="s">
        <v>15713</v>
      </c>
      <c r="H3794">
        <v>1942</v>
      </c>
      <c r="I3794" t="s">
        <v>15489</v>
      </c>
      <c r="J3794" t="s">
        <v>928</v>
      </c>
      <c r="K3794" t="s">
        <v>13254</v>
      </c>
      <c r="L3794">
        <v>3</v>
      </c>
      <c r="M3794">
        <v>3</v>
      </c>
      <c r="N3794" t="s">
        <v>928</v>
      </c>
      <c r="O3794" t="s">
        <v>50</v>
      </c>
      <c r="P3794">
        <v>0</v>
      </c>
      <c r="Q3794" t="s">
        <v>51</v>
      </c>
      <c r="R3794" t="s">
        <v>51</v>
      </c>
      <c r="S3794" t="s">
        <v>14807</v>
      </c>
      <c r="T3794">
        <v>18.742720610133642</v>
      </c>
      <c r="U3794">
        <v>57</v>
      </c>
      <c r="V3794" t="s">
        <v>15172</v>
      </c>
      <c r="W3794" t="s">
        <v>15172</v>
      </c>
      <c r="X3794" t="s">
        <v>13243</v>
      </c>
      <c r="Y3794" s="102">
        <v>45993.385736689816</v>
      </c>
    </row>
    <row r="3795" spans="1:25" x14ac:dyDescent="0.25">
      <c r="A3795">
        <v>5717</v>
      </c>
      <c r="B3795" t="s">
        <v>10524</v>
      </c>
      <c r="C3795" t="s">
        <v>10525</v>
      </c>
      <c r="D3795" t="s">
        <v>10518</v>
      </c>
      <c r="E3795" t="s">
        <v>45</v>
      </c>
      <c r="F3795" t="s">
        <v>197</v>
      </c>
      <c r="G3795" t="s">
        <v>5637</v>
      </c>
      <c r="H3795">
        <v>1940</v>
      </c>
      <c r="I3795" t="s">
        <v>15489</v>
      </c>
      <c r="J3795" t="s">
        <v>928</v>
      </c>
      <c r="K3795" t="s">
        <v>13254</v>
      </c>
      <c r="L3795">
        <v>6</v>
      </c>
      <c r="M3795">
        <v>2</v>
      </c>
      <c r="N3795" t="s">
        <v>928</v>
      </c>
      <c r="O3795" t="s">
        <v>50</v>
      </c>
      <c r="P3795">
        <v>0</v>
      </c>
      <c r="Q3795" t="s">
        <v>51</v>
      </c>
      <c r="R3795" t="s">
        <v>51</v>
      </c>
      <c r="S3795" t="s">
        <v>14807</v>
      </c>
      <c r="T3795">
        <v>25.814838759012062</v>
      </c>
      <c r="U3795">
        <v>38.5</v>
      </c>
      <c r="V3795" t="s">
        <v>15172</v>
      </c>
      <c r="W3795" t="s">
        <v>15172</v>
      </c>
      <c r="X3795" t="s">
        <v>13243</v>
      </c>
      <c r="Y3795" s="102">
        <v>45993.385736689816</v>
      </c>
    </row>
    <row r="3796" spans="1:25" x14ac:dyDescent="0.25">
      <c r="A3796">
        <v>5718</v>
      </c>
      <c r="B3796" t="s">
        <v>10526</v>
      </c>
      <c r="C3796" t="s">
        <v>10527</v>
      </c>
      <c r="D3796" t="s">
        <v>10518</v>
      </c>
      <c r="E3796" t="s">
        <v>45</v>
      </c>
      <c r="F3796" t="s">
        <v>197</v>
      </c>
      <c r="G3796" t="s">
        <v>10528</v>
      </c>
      <c r="H3796">
        <v>1940</v>
      </c>
      <c r="I3796" t="s">
        <v>15464</v>
      </c>
      <c r="J3796" t="s">
        <v>928</v>
      </c>
      <c r="K3796" t="s">
        <v>13254</v>
      </c>
      <c r="L3796">
        <v>4.5</v>
      </c>
      <c r="M3796">
        <v>2</v>
      </c>
      <c r="N3796" t="s">
        <v>928</v>
      </c>
      <c r="O3796" t="s">
        <v>50</v>
      </c>
      <c r="P3796">
        <v>0</v>
      </c>
      <c r="Q3796" t="s">
        <v>51</v>
      </c>
      <c r="R3796" t="s">
        <v>51</v>
      </c>
      <c r="S3796" t="s">
        <v>14807</v>
      </c>
      <c r="T3796">
        <v>28.406404783241484</v>
      </c>
      <c r="U3796">
        <v>38.700000000000003</v>
      </c>
      <c r="V3796" t="s">
        <v>15172</v>
      </c>
      <c r="W3796" t="s">
        <v>15172</v>
      </c>
      <c r="X3796" t="s">
        <v>13243</v>
      </c>
      <c r="Y3796" s="102">
        <v>45993.385736689816</v>
      </c>
    </row>
    <row r="3797" spans="1:25" x14ac:dyDescent="0.25">
      <c r="A3797">
        <v>5719</v>
      </c>
      <c r="B3797" t="s">
        <v>10529</v>
      </c>
      <c r="C3797" t="s">
        <v>10530</v>
      </c>
      <c r="D3797" t="s">
        <v>10518</v>
      </c>
      <c r="E3797" t="s">
        <v>45</v>
      </c>
      <c r="F3797" t="s">
        <v>197</v>
      </c>
      <c r="G3797" t="s">
        <v>10531</v>
      </c>
      <c r="H3797">
        <v>1999</v>
      </c>
      <c r="I3797" t="s">
        <v>15440</v>
      </c>
      <c r="J3797" t="s">
        <v>48</v>
      </c>
      <c r="K3797" t="s">
        <v>13256</v>
      </c>
      <c r="L3797">
        <v>0</v>
      </c>
      <c r="M3797">
        <v>1</v>
      </c>
      <c r="N3797" t="s">
        <v>165</v>
      </c>
      <c r="O3797" t="s">
        <v>65</v>
      </c>
      <c r="P3797">
        <v>0</v>
      </c>
      <c r="Q3797" t="s">
        <v>51</v>
      </c>
      <c r="R3797" t="s">
        <v>51</v>
      </c>
      <c r="S3797" t="s">
        <v>14807</v>
      </c>
      <c r="T3797">
        <v>37.166609817737509</v>
      </c>
      <c r="U3797">
        <v>42.2</v>
      </c>
      <c r="V3797" t="s">
        <v>15172</v>
      </c>
      <c r="W3797" t="s">
        <v>15172</v>
      </c>
      <c r="X3797" t="s">
        <v>13243</v>
      </c>
      <c r="Y3797" s="102">
        <v>45993.385736689816</v>
      </c>
    </row>
    <row r="3798" spans="1:25" x14ac:dyDescent="0.25">
      <c r="A3798">
        <v>5720</v>
      </c>
      <c r="B3798" t="s">
        <v>10532</v>
      </c>
      <c r="C3798" t="s">
        <v>1117</v>
      </c>
      <c r="D3798" t="s">
        <v>10533</v>
      </c>
      <c r="E3798" t="s">
        <v>45</v>
      </c>
      <c r="F3798" t="s">
        <v>197</v>
      </c>
      <c r="G3798" t="s">
        <v>10534</v>
      </c>
      <c r="H3798">
        <v>1992</v>
      </c>
      <c r="I3798" t="s">
        <v>15440</v>
      </c>
      <c r="J3798" t="s">
        <v>48</v>
      </c>
      <c r="K3798" t="s">
        <v>13256</v>
      </c>
      <c r="L3798">
        <v>0.25</v>
      </c>
      <c r="M3798">
        <v>4</v>
      </c>
      <c r="N3798" t="s">
        <v>73</v>
      </c>
      <c r="O3798" t="s">
        <v>50</v>
      </c>
      <c r="P3798">
        <v>0</v>
      </c>
      <c r="Q3798" t="s">
        <v>51</v>
      </c>
      <c r="R3798" t="s">
        <v>51</v>
      </c>
      <c r="S3798" t="s">
        <v>14816</v>
      </c>
      <c r="T3798">
        <v>49.771246007342569</v>
      </c>
      <c r="U3798">
        <v>462.12</v>
      </c>
      <c r="V3798" t="s">
        <v>15172</v>
      </c>
      <c r="W3798" t="s">
        <v>15172</v>
      </c>
      <c r="X3798" t="s">
        <v>13243</v>
      </c>
      <c r="Y3798" s="102">
        <v>45993.385736689816</v>
      </c>
    </row>
    <row r="3799" spans="1:25" x14ac:dyDescent="0.25">
      <c r="A3799">
        <v>5723</v>
      </c>
      <c r="B3799" t="s">
        <v>10536</v>
      </c>
      <c r="C3799" t="s">
        <v>10537</v>
      </c>
      <c r="D3799" t="s">
        <v>10533</v>
      </c>
      <c r="E3799" t="s">
        <v>45</v>
      </c>
      <c r="F3799" t="s">
        <v>205</v>
      </c>
      <c r="G3799" t="s">
        <v>10538</v>
      </c>
      <c r="H3799">
        <v>1934</v>
      </c>
      <c r="I3799" t="s">
        <v>15489</v>
      </c>
      <c r="J3799" t="s">
        <v>928</v>
      </c>
      <c r="K3799" t="s">
        <v>13254</v>
      </c>
      <c r="L3799">
        <v>6</v>
      </c>
      <c r="M3799">
        <v>3</v>
      </c>
      <c r="N3799" t="s">
        <v>928</v>
      </c>
      <c r="O3799" t="s">
        <v>50</v>
      </c>
      <c r="P3799">
        <v>0</v>
      </c>
      <c r="Q3799" t="s">
        <v>51</v>
      </c>
      <c r="R3799" t="s">
        <v>51</v>
      </c>
      <c r="S3799" t="s">
        <v>14816</v>
      </c>
      <c r="T3799">
        <v>59.785927512478608</v>
      </c>
      <c r="U3799">
        <v>56.31</v>
      </c>
      <c r="V3799" t="s">
        <v>15172</v>
      </c>
      <c r="W3799" t="s">
        <v>15172</v>
      </c>
      <c r="X3799" t="s">
        <v>13243</v>
      </c>
      <c r="Y3799" s="102">
        <v>45993.385736689816</v>
      </c>
    </row>
    <row r="3800" spans="1:25" x14ac:dyDescent="0.25">
      <c r="A3800">
        <v>5725</v>
      </c>
      <c r="B3800" t="s">
        <v>10539</v>
      </c>
      <c r="C3800" t="s">
        <v>10540</v>
      </c>
      <c r="D3800" t="s">
        <v>10533</v>
      </c>
      <c r="E3800" t="s">
        <v>45</v>
      </c>
      <c r="F3800" t="s">
        <v>280</v>
      </c>
      <c r="G3800" t="s">
        <v>10541</v>
      </c>
      <c r="H3800">
        <v>1934</v>
      </c>
      <c r="I3800" t="s">
        <v>15489</v>
      </c>
      <c r="J3800" t="s">
        <v>928</v>
      </c>
      <c r="K3800" t="s">
        <v>13254</v>
      </c>
      <c r="L3800">
        <v>5.5</v>
      </c>
      <c r="M3800">
        <v>4</v>
      </c>
      <c r="N3800" t="s">
        <v>928</v>
      </c>
      <c r="O3800" t="s">
        <v>50</v>
      </c>
      <c r="P3800">
        <v>0</v>
      </c>
      <c r="Q3800" t="s">
        <v>51</v>
      </c>
      <c r="R3800" t="s">
        <v>51</v>
      </c>
      <c r="S3800" t="s">
        <v>14816</v>
      </c>
      <c r="T3800">
        <v>65.431834671132805</v>
      </c>
      <c r="U3800">
        <v>76</v>
      </c>
      <c r="V3800" t="s">
        <v>15172</v>
      </c>
      <c r="W3800" t="s">
        <v>15172</v>
      </c>
      <c r="X3800" t="s">
        <v>13243</v>
      </c>
      <c r="Y3800" s="102">
        <v>45993.385736689816</v>
      </c>
    </row>
    <row r="3801" spans="1:25" x14ac:dyDescent="0.25">
      <c r="A3801">
        <v>5726</v>
      </c>
      <c r="B3801" t="s">
        <v>10542</v>
      </c>
      <c r="C3801" t="s">
        <v>10543</v>
      </c>
      <c r="D3801" t="s">
        <v>9999</v>
      </c>
      <c r="E3801" t="s">
        <v>45</v>
      </c>
      <c r="F3801" t="s">
        <v>280</v>
      </c>
      <c r="G3801" t="s">
        <v>10544</v>
      </c>
      <c r="H3801">
        <v>1931</v>
      </c>
      <c r="I3801" t="s">
        <v>15489</v>
      </c>
      <c r="J3801" t="s">
        <v>928</v>
      </c>
      <c r="K3801" t="s">
        <v>13254</v>
      </c>
      <c r="L3801">
        <v>9</v>
      </c>
      <c r="M3801">
        <v>5</v>
      </c>
      <c r="N3801" t="s">
        <v>928</v>
      </c>
      <c r="O3801" t="s">
        <v>50</v>
      </c>
      <c r="P3801">
        <v>0</v>
      </c>
      <c r="Q3801" t="s">
        <v>51</v>
      </c>
      <c r="R3801" t="s">
        <v>51</v>
      </c>
      <c r="S3801" t="s">
        <v>13250</v>
      </c>
      <c r="T3801">
        <v>67.085861126099104</v>
      </c>
      <c r="U3801">
        <v>95</v>
      </c>
      <c r="V3801" t="s">
        <v>15172</v>
      </c>
      <c r="W3801" t="s">
        <v>15172</v>
      </c>
      <c r="X3801" t="s">
        <v>13243</v>
      </c>
      <c r="Y3801" s="102">
        <v>45993.385736689816</v>
      </c>
    </row>
    <row r="3802" spans="1:25" x14ac:dyDescent="0.25">
      <c r="A3802">
        <v>5727</v>
      </c>
      <c r="B3802" t="s">
        <v>10545</v>
      </c>
      <c r="C3802" t="s">
        <v>10546</v>
      </c>
      <c r="D3802" t="s">
        <v>10285</v>
      </c>
      <c r="E3802" t="s">
        <v>1820</v>
      </c>
      <c r="F3802" t="s">
        <v>7475</v>
      </c>
      <c r="G3802" t="s">
        <v>10547</v>
      </c>
      <c r="H3802">
        <v>1939</v>
      </c>
      <c r="I3802" t="s">
        <v>15489</v>
      </c>
      <c r="J3802" t="s">
        <v>928</v>
      </c>
      <c r="K3802" t="s">
        <v>13254</v>
      </c>
      <c r="L3802">
        <v>10</v>
      </c>
      <c r="M3802">
        <v>3</v>
      </c>
      <c r="N3802" t="s">
        <v>928</v>
      </c>
      <c r="O3802" t="s">
        <v>50</v>
      </c>
      <c r="P3802">
        <v>0</v>
      </c>
      <c r="Q3802" t="s">
        <v>51</v>
      </c>
      <c r="R3802" t="s">
        <v>51</v>
      </c>
      <c r="S3802" t="s">
        <v>14812</v>
      </c>
      <c r="T3802">
        <v>11.577894243082856</v>
      </c>
      <c r="U3802">
        <v>59</v>
      </c>
      <c r="V3802" t="s">
        <v>15172</v>
      </c>
      <c r="W3802" t="s">
        <v>15172</v>
      </c>
      <c r="X3802" t="s">
        <v>13243</v>
      </c>
      <c r="Y3802" s="102">
        <v>45993.385736689816</v>
      </c>
    </row>
    <row r="3803" spans="1:25" x14ac:dyDescent="0.25">
      <c r="A3803">
        <v>5728</v>
      </c>
      <c r="B3803" t="s">
        <v>10548</v>
      </c>
      <c r="C3803" t="s">
        <v>10549</v>
      </c>
      <c r="D3803" t="s">
        <v>10285</v>
      </c>
      <c r="E3803" t="s">
        <v>1820</v>
      </c>
      <c r="F3803" t="s">
        <v>7475</v>
      </c>
      <c r="G3803" t="s">
        <v>10550</v>
      </c>
      <c r="H3803">
        <v>1939</v>
      </c>
      <c r="I3803" t="s">
        <v>15489</v>
      </c>
      <c r="J3803" t="s">
        <v>928</v>
      </c>
      <c r="K3803" t="s">
        <v>13254</v>
      </c>
      <c r="L3803">
        <v>10</v>
      </c>
      <c r="M3803">
        <v>5</v>
      </c>
      <c r="N3803" t="s">
        <v>928</v>
      </c>
      <c r="O3803" t="s">
        <v>50</v>
      </c>
      <c r="P3803">
        <v>0</v>
      </c>
      <c r="Q3803" t="s">
        <v>51</v>
      </c>
      <c r="R3803" t="s">
        <v>51</v>
      </c>
      <c r="S3803" t="s">
        <v>14812</v>
      </c>
      <c r="T3803">
        <v>14.54539048020462</v>
      </c>
      <c r="U3803">
        <v>97</v>
      </c>
      <c r="V3803" t="s">
        <v>15172</v>
      </c>
      <c r="W3803" t="s">
        <v>15172</v>
      </c>
      <c r="X3803" t="s">
        <v>13243</v>
      </c>
      <c r="Y3803" s="102">
        <v>45993.385736689816</v>
      </c>
    </row>
    <row r="3804" spans="1:25" x14ac:dyDescent="0.25">
      <c r="A3804">
        <v>5729</v>
      </c>
      <c r="B3804" t="s">
        <v>10551</v>
      </c>
      <c r="C3804" t="s">
        <v>737</v>
      </c>
      <c r="D3804" t="s">
        <v>10285</v>
      </c>
      <c r="E3804" t="s">
        <v>1820</v>
      </c>
      <c r="F3804" t="s">
        <v>7475</v>
      </c>
      <c r="G3804" t="s">
        <v>10552</v>
      </c>
      <c r="H3804">
        <v>1939</v>
      </c>
      <c r="I3804" t="s">
        <v>15489</v>
      </c>
      <c r="J3804" t="s">
        <v>928</v>
      </c>
      <c r="K3804" t="s">
        <v>13254</v>
      </c>
      <c r="L3804">
        <v>9.5</v>
      </c>
      <c r="M3804">
        <v>1</v>
      </c>
      <c r="N3804" t="s">
        <v>928</v>
      </c>
      <c r="O3804" t="s">
        <v>50</v>
      </c>
      <c r="P3804">
        <v>0</v>
      </c>
      <c r="Q3804" t="s">
        <v>51</v>
      </c>
      <c r="R3804" t="s">
        <v>51</v>
      </c>
      <c r="S3804" t="s">
        <v>14812</v>
      </c>
      <c r="T3804">
        <v>15.573938003959233</v>
      </c>
      <c r="U3804">
        <v>27</v>
      </c>
      <c r="V3804" t="s">
        <v>15172</v>
      </c>
      <c r="W3804" t="s">
        <v>15172</v>
      </c>
      <c r="X3804" t="s">
        <v>13243</v>
      </c>
      <c r="Y3804" s="102">
        <v>45993.385736689816</v>
      </c>
    </row>
    <row r="3805" spans="1:25" x14ac:dyDescent="0.25">
      <c r="A3805">
        <v>5730</v>
      </c>
      <c r="B3805" t="s">
        <v>15352</v>
      </c>
      <c r="C3805" t="s">
        <v>10553</v>
      </c>
      <c r="D3805" t="s">
        <v>10285</v>
      </c>
      <c r="E3805" t="s">
        <v>1820</v>
      </c>
      <c r="F3805" t="s">
        <v>7475</v>
      </c>
      <c r="G3805" t="s">
        <v>10554</v>
      </c>
      <c r="H3805">
        <v>2020</v>
      </c>
      <c r="I3805" t="s">
        <v>15441</v>
      </c>
      <c r="J3805" t="s">
        <v>51</v>
      </c>
      <c r="K3805" t="s">
        <v>15442</v>
      </c>
      <c r="L3805">
        <v>0</v>
      </c>
      <c r="M3805">
        <v>1</v>
      </c>
      <c r="N3805" t="s">
        <v>59</v>
      </c>
      <c r="O3805" t="s">
        <v>116</v>
      </c>
      <c r="P3805">
        <v>0</v>
      </c>
      <c r="Q3805" t="s">
        <v>51</v>
      </c>
      <c r="R3805" t="s">
        <v>51</v>
      </c>
      <c r="S3805" t="s">
        <v>15353</v>
      </c>
      <c r="T3805">
        <v>17.216386973349884</v>
      </c>
      <c r="U3805">
        <v>15.83</v>
      </c>
      <c r="V3805" t="s">
        <v>15172</v>
      </c>
      <c r="W3805" t="s">
        <v>15172</v>
      </c>
      <c r="X3805" t="s">
        <v>13243</v>
      </c>
      <c r="Y3805" s="102">
        <v>45993.385736689816</v>
      </c>
    </row>
    <row r="3806" spans="1:25" x14ac:dyDescent="0.25">
      <c r="A3806">
        <v>5731</v>
      </c>
      <c r="B3806" t="s">
        <v>16180</v>
      </c>
      <c r="C3806" t="s">
        <v>16181</v>
      </c>
      <c r="D3806" t="s">
        <v>10555</v>
      </c>
      <c r="E3806" t="s">
        <v>1820</v>
      </c>
      <c r="F3806" t="s">
        <v>8197</v>
      </c>
      <c r="G3806" t="s">
        <v>16182</v>
      </c>
      <c r="H3806">
        <v>2024</v>
      </c>
      <c r="I3806" t="s">
        <v>15441</v>
      </c>
      <c r="J3806" t="s">
        <v>2211</v>
      </c>
      <c r="K3806" t="s">
        <v>13256</v>
      </c>
      <c r="L3806">
        <v>0</v>
      </c>
      <c r="M3806">
        <v>2</v>
      </c>
      <c r="N3806" t="s">
        <v>49</v>
      </c>
      <c r="O3806" t="s">
        <v>479</v>
      </c>
      <c r="P3806">
        <v>0</v>
      </c>
      <c r="Q3806" t="s">
        <v>51</v>
      </c>
      <c r="R3806" t="s">
        <v>51</v>
      </c>
      <c r="S3806" t="s">
        <v>14817</v>
      </c>
      <c r="T3806">
        <v>6.3826505957229811</v>
      </c>
      <c r="U3806">
        <v>141</v>
      </c>
      <c r="V3806" t="s">
        <v>15172</v>
      </c>
      <c r="W3806" t="s">
        <v>15172</v>
      </c>
      <c r="X3806" t="s">
        <v>13243</v>
      </c>
      <c r="Y3806" s="102">
        <v>45993.385736689816</v>
      </c>
    </row>
    <row r="3807" spans="1:25" x14ac:dyDescent="0.25">
      <c r="A3807">
        <v>5732</v>
      </c>
      <c r="B3807" t="s">
        <v>16183</v>
      </c>
      <c r="C3807" t="s">
        <v>16184</v>
      </c>
      <c r="D3807" t="s">
        <v>16185</v>
      </c>
      <c r="E3807" t="s">
        <v>1820</v>
      </c>
      <c r="F3807" t="s">
        <v>8197</v>
      </c>
      <c r="G3807" t="s">
        <v>16186</v>
      </c>
      <c r="H3807">
        <v>2024</v>
      </c>
      <c r="I3807" t="s">
        <v>15441</v>
      </c>
      <c r="J3807" t="s">
        <v>2211</v>
      </c>
      <c r="K3807" t="s">
        <v>13256</v>
      </c>
      <c r="L3807">
        <v>0</v>
      </c>
      <c r="M3807">
        <v>2</v>
      </c>
      <c r="N3807" t="s">
        <v>49</v>
      </c>
      <c r="O3807" t="s">
        <v>479</v>
      </c>
      <c r="P3807">
        <v>0</v>
      </c>
      <c r="Q3807" t="s">
        <v>51</v>
      </c>
      <c r="R3807" t="s">
        <v>51</v>
      </c>
      <c r="S3807" t="s">
        <v>14817</v>
      </c>
      <c r="T3807">
        <v>25.165141924926658</v>
      </c>
      <c r="U3807">
        <v>141</v>
      </c>
      <c r="V3807" t="s">
        <v>15172</v>
      </c>
      <c r="W3807" t="s">
        <v>15172</v>
      </c>
      <c r="X3807" t="s">
        <v>13243</v>
      </c>
      <c r="Y3807" s="102">
        <v>45993.385736689816</v>
      </c>
    </row>
    <row r="3808" spans="1:25" x14ac:dyDescent="0.25">
      <c r="A3808">
        <v>5733</v>
      </c>
      <c r="B3808" t="s">
        <v>16187</v>
      </c>
      <c r="C3808" t="s">
        <v>16188</v>
      </c>
      <c r="D3808" t="s">
        <v>16185</v>
      </c>
      <c r="E3808" t="s">
        <v>1820</v>
      </c>
      <c r="F3808" t="s">
        <v>8197</v>
      </c>
      <c r="G3808" t="s">
        <v>16189</v>
      </c>
      <c r="H3808">
        <v>2024</v>
      </c>
      <c r="I3808" t="s">
        <v>15441</v>
      </c>
      <c r="J3808" t="s">
        <v>48</v>
      </c>
      <c r="K3808" t="s">
        <v>13256</v>
      </c>
      <c r="L3808">
        <v>0</v>
      </c>
      <c r="M3808">
        <v>2</v>
      </c>
      <c r="N3808" t="s">
        <v>49</v>
      </c>
      <c r="O3808" t="s">
        <v>50</v>
      </c>
      <c r="P3808">
        <v>0</v>
      </c>
      <c r="Q3808" t="s">
        <v>51</v>
      </c>
      <c r="R3808" t="s">
        <v>51</v>
      </c>
      <c r="S3808" t="s">
        <v>14817</v>
      </c>
      <c r="T3808">
        <v>27.947569235848924</v>
      </c>
      <c r="U3808">
        <v>114</v>
      </c>
      <c r="V3808" t="s">
        <v>15172</v>
      </c>
      <c r="W3808" t="s">
        <v>15172</v>
      </c>
      <c r="X3808" t="s">
        <v>13243</v>
      </c>
      <c r="Y3808" s="102">
        <v>45993.385736689816</v>
      </c>
    </row>
    <row r="3809" spans="1:25" x14ac:dyDescent="0.25">
      <c r="A3809">
        <v>5734</v>
      </c>
      <c r="B3809" t="s">
        <v>10557</v>
      </c>
      <c r="C3809" t="s">
        <v>167</v>
      </c>
      <c r="D3809" t="s">
        <v>10555</v>
      </c>
      <c r="E3809" t="s">
        <v>1820</v>
      </c>
      <c r="F3809" t="s">
        <v>8197</v>
      </c>
      <c r="G3809" t="s">
        <v>10556</v>
      </c>
      <c r="H3809">
        <v>1940</v>
      </c>
      <c r="I3809" t="s">
        <v>15450</v>
      </c>
      <c r="J3809" t="s">
        <v>928</v>
      </c>
      <c r="K3809" t="s">
        <v>13254</v>
      </c>
      <c r="L3809">
        <v>4</v>
      </c>
      <c r="M3809">
        <v>1</v>
      </c>
      <c r="N3809" t="s">
        <v>928</v>
      </c>
      <c r="O3809" t="s">
        <v>50</v>
      </c>
      <c r="P3809">
        <v>0</v>
      </c>
      <c r="Q3809" t="s">
        <v>51</v>
      </c>
      <c r="R3809" t="s">
        <v>51</v>
      </c>
      <c r="S3809" t="s">
        <v>14817</v>
      </c>
      <c r="T3809">
        <v>28.041901511228197</v>
      </c>
      <c r="U3809">
        <v>12</v>
      </c>
      <c r="V3809" t="s">
        <v>15172</v>
      </c>
      <c r="W3809" t="s">
        <v>15172</v>
      </c>
      <c r="X3809" t="s">
        <v>13243</v>
      </c>
      <c r="Y3809" s="102">
        <v>45993.385736689816</v>
      </c>
    </row>
    <row r="3810" spans="1:25" x14ac:dyDescent="0.25">
      <c r="A3810">
        <v>5735</v>
      </c>
      <c r="B3810" t="s">
        <v>10558</v>
      </c>
      <c r="C3810" t="s">
        <v>172</v>
      </c>
      <c r="D3810" t="s">
        <v>10555</v>
      </c>
      <c r="E3810" t="s">
        <v>1820</v>
      </c>
      <c r="F3810" t="s">
        <v>8197</v>
      </c>
      <c r="G3810" t="s">
        <v>8258</v>
      </c>
      <c r="H3810">
        <v>1939</v>
      </c>
      <c r="I3810" t="s">
        <v>15489</v>
      </c>
      <c r="J3810" t="s">
        <v>928</v>
      </c>
      <c r="K3810" t="s">
        <v>13254</v>
      </c>
      <c r="L3810">
        <v>6</v>
      </c>
      <c r="M3810">
        <v>3</v>
      </c>
      <c r="N3810" t="s">
        <v>928</v>
      </c>
      <c r="O3810" t="s">
        <v>50</v>
      </c>
      <c r="P3810">
        <v>0</v>
      </c>
      <c r="Q3810" t="s">
        <v>51</v>
      </c>
      <c r="R3810" t="s">
        <v>51</v>
      </c>
      <c r="S3810" t="s">
        <v>14817</v>
      </c>
      <c r="T3810">
        <v>34.95350250464805</v>
      </c>
      <c r="U3810">
        <v>58</v>
      </c>
      <c r="V3810" t="s">
        <v>15172</v>
      </c>
      <c r="W3810" t="s">
        <v>15172</v>
      </c>
      <c r="X3810" t="s">
        <v>13243</v>
      </c>
      <c r="Y3810" s="102">
        <v>45993.385736689816</v>
      </c>
    </row>
    <row r="3811" spans="1:25" x14ac:dyDescent="0.25">
      <c r="A3811">
        <v>5736</v>
      </c>
      <c r="B3811" t="s">
        <v>15213</v>
      </c>
      <c r="C3811" t="s">
        <v>10559</v>
      </c>
      <c r="D3811" t="s">
        <v>10555</v>
      </c>
      <c r="E3811" t="s">
        <v>1820</v>
      </c>
      <c r="F3811" t="s">
        <v>8197</v>
      </c>
      <c r="G3811" t="s">
        <v>10560</v>
      </c>
      <c r="H3811">
        <v>2018</v>
      </c>
      <c r="I3811" t="s">
        <v>15441</v>
      </c>
      <c r="J3811" t="s">
        <v>48</v>
      </c>
      <c r="K3811" t="s">
        <v>13280</v>
      </c>
      <c r="L3811">
        <v>0</v>
      </c>
      <c r="M3811">
        <v>3</v>
      </c>
      <c r="N3811" t="s">
        <v>49</v>
      </c>
      <c r="O3811" t="s">
        <v>479</v>
      </c>
      <c r="P3811">
        <v>0</v>
      </c>
      <c r="Q3811" t="s">
        <v>51</v>
      </c>
      <c r="R3811" t="s">
        <v>51</v>
      </c>
      <c r="S3811" t="s">
        <v>14773</v>
      </c>
      <c r="T3811">
        <v>39.264111009084608</v>
      </c>
      <c r="U3811">
        <v>163.4</v>
      </c>
      <c r="V3811" t="s">
        <v>15172</v>
      </c>
      <c r="W3811" t="s">
        <v>15172</v>
      </c>
      <c r="X3811" t="s">
        <v>13243</v>
      </c>
      <c r="Y3811" s="102">
        <v>45993.385736689816</v>
      </c>
    </row>
    <row r="3812" spans="1:25" x14ac:dyDescent="0.25">
      <c r="A3812">
        <v>5737</v>
      </c>
      <c r="B3812" t="s">
        <v>10561</v>
      </c>
      <c r="C3812" t="s">
        <v>11299</v>
      </c>
      <c r="D3812" t="s">
        <v>10555</v>
      </c>
      <c r="E3812" t="s">
        <v>1820</v>
      </c>
      <c r="F3812" t="s">
        <v>8197</v>
      </c>
      <c r="G3812" t="s">
        <v>10562</v>
      </c>
      <c r="H3812">
        <v>1935</v>
      </c>
      <c r="I3812" t="s">
        <v>15489</v>
      </c>
      <c r="J3812" t="s">
        <v>928</v>
      </c>
      <c r="K3812" t="s">
        <v>13254</v>
      </c>
      <c r="L3812">
        <v>7</v>
      </c>
      <c r="M3812">
        <v>4</v>
      </c>
      <c r="N3812" t="s">
        <v>928</v>
      </c>
      <c r="O3812" t="s">
        <v>50</v>
      </c>
      <c r="P3812">
        <v>0</v>
      </c>
      <c r="Q3812" t="s">
        <v>51</v>
      </c>
      <c r="R3812" t="s">
        <v>51</v>
      </c>
      <c r="S3812" t="s">
        <v>14817</v>
      </c>
      <c r="T3812">
        <v>39.862641126632042</v>
      </c>
      <c r="U3812">
        <v>77</v>
      </c>
      <c r="V3812" t="s">
        <v>15172</v>
      </c>
      <c r="W3812" t="s">
        <v>15172</v>
      </c>
      <c r="X3812" t="s">
        <v>13243</v>
      </c>
      <c r="Y3812" s="102">
        <v>45993.385736689816</v>
      </c>
    </row>
    <row r="3813" spans="1:25" x14ac:dyDescent="0.25">
      <c r="A3813">
        <v>5738</v>
      </c>
      <c r="B3813" t="s">
        <v>10563</v>
      </c>
      <c r="C3813" t="s">
        <v>10564</v>
      </c>
      <c r="D3813" t="s">
        <v>10565</v>
      </c>
      <c r="E3813" t="s">
        <v>1820</v>
      </c>
      <c r="F3813" t="s">
        <v>8197</v>
      </c>
      <c r="G3813" t="s">
        <v>10566</v>
      </c>
      <c r="H3813">
        <v>1957</v>
      </c>
      <c r="I3813" t="s">
        <v>15450</v>
      </c>
      <c r="J3813" t="s">
        <v>51</v>
      </c>
      <c r="K3813" t="s">
        <v>15442</v>
      </c>
      <c r="L3813">
        <v>0</v>
      </c>
      <c r="M3813">
        <v>2</v>
      </c>
      <c r="N3813" t="s">
        <v>59</v>
      </c>
      <c r="O3813" t="s">
        <v>116</v>
      </c>
      <c r="P3813">
        <v>0</v>
      </c>
      <c r="Q3813" t="s">
        <v>51</v>
      </c>
      <c r="R3813" t="s">
        <v>51</v>
      </c>
      <c r="S3813" t="s">
        <v>14817</v>
      </c>
      <c r="T3813">
        <v>55.607445302610387</v>
      </c>
      <c r="U3813">
        <v>28.47</v>
      </c>
      <c r="V3813" t="s">
        <v>15172</v>
      </c>
      <c r="W3813" t="s">
        <v>15172</v>
      </c>
      <c r="X3813" t="s">
        <v>13243</v>
      </c>
      <c r="Y3813" s="102">
        <v>45993.385736689816</v>
      </c>
    </row>
    <row r="3814" spans="1:25" x14ac:dyDescent="0.25">
      <c r="A3814">
        <v>5739</v>
      </c>
      <c r="B3814" t="s">
        <v>10567</v>
      </c>
      <c r="C3814" t="s">
        <v>15694</v>
      </c>
      <c r="D3814" t="s">
        <v>10439</v>
      </c>
      <c r="E3814" t="s">
        <v>1820</v>
      </c>
      <c r="F3814" t="s">
        <v>7162</v>
      </c>
      <c r="G3814" t="s">
        <v>10568</v>
      </c>
      <c r="H3814">
        <v>1991</v>
      </c>
      <c r="I3814" t="s">
        <v>15441</v>
      </c>
      <c r="J3814" t="s">
        <v>48</v>
      </c>
      <c r="K3814" t="s">
        <v>13251</v>
      </c>
      <c r="L3814">
        <v>0</v>
      </c>
      <c r="M3814">
        <v>4</v>
      </c>
      <c r="N3814" t="s">
        <v>64</v>
      </c>
      <c r="O3814" t="s">
        <v>65</v>
      </c>
      <c r="P3814">
        <v>0</v>
      </c>
      <c r="Q3814" t="s">
        <v>51</v>
      </c>
      <c r="R3814" t="s">
        <v>51</v>
      </c>
      <c r="S3814" t="s">
        <v>14813</v>
      </c>
      <c r="T3814">
        <v>8.0121421681767622</v>
      </c>
      <c r="U3814">
        <v>120.2</v>
      </c>
      <c r="V3814" t="s">
        <v>15172</v>
      </c>
      <c r="W3814" t="s">
        <v>15172</v>
      </c>
      <c r="X3814" t="s">
        <v>13243</v>
      </c>
      <c r="Y3814" s="102">
        <v>45993.385736689816</v>
      </c>
    </row>
    <row r="3815" spans="1:25" x14ac:dyDescent="0.25">
      <c r="A3815">
        <v>5740</v>
      </c>
      <c r="B3815" t="s">
        <v>10569</v>
      </c>
      <c r="C3815" t="s">
        <v>9491</v>
      </c>
      <c r="D3815" t="s">
        <v>10439</v>
      </c>
      <c r="E3815" t="s">
        <v>1820</v>
      </c>
      <c r="F3815" t="s">
        <v>7162</v>
      </c>
      <c r="G3815" t="s">
        <v>10570</v>
      </c>
      <c r="H3815">
        <v>1992</v>
      </c>
      <c r="I3815" t="s">
        <v>15440</v>
      </c>
      <c r="J3815" t="s">
        <v>51</v>
      </c>
      <c r="K3815" t="s">
        <v>15442</v>
      </c>
      <c r="L3815">
        <v>0</v>
      </c>
      <c r="M3815">
        <v>2</v>
      </c>
      <c r="N3815" t="s">
        <v>59</v>
      </c>
      <c r="O3815" t="s">
        <v>116</v>
      </c>
      <c r="P3815">
        <v>0</v>
      </c>
      <c r="Q3815" t="s">
        <v>51</v>
      </c>
      <c r="R3815" t="s">
        <v>51</v>
      </c>
      <c r="S3815" t="s">
        <v>14813</v>
      </c>
      <c r="T3815">
        <v>15.205035169222604</v>
      </c>
      <c r="U3815">
        <v>27</v>
      </c>
      <c r="V3815" t="s">
        <v>15172</v>
      </c>
      <c r="W3815" t="s">
        <v>15172</v>
      </c>
      <c r="X3815" t="s">
        <v>13243</v>
      </c>
      <c r="Y3815" s="102">
        <v>45993.385736689816</v>
      </c>
    </row>
    <row r="3816" spans="1:25" x14ac:dyDescent="0.25">
      <c r="A3816">
        <v>5741</v>
      </c>
      <c r="B3816" t="s">
        <v>10571</v>
      </c>
      <c r="C3816" t="s">
        <v>9941</v>
      </c>
      <c r="D3816" t="s">
        <v>10439</v>
      </c>
      <c r="E3816" t="s">
        <v>1820</v>
      </c>
      <c r="F3816" t="s">
        <v>7162</v>
      </c>
      <c r="G3816" t="s">
        <v>10572</v>
      </c>
      <c r="H3816">
        <v>2019</v>
      </c>
      <c r="I3816" t="s">
        <v>15441</v>
      </c>
      <c r="J3816" t="s">
        <v>48</v>
      </c>
      <c r="K3816" t="s">
        <v>13256</v>
      </c>
      <c r="L3816">
        <v>7</v>
      </c>
      <c r="M3816">
        <v>1</v>
      </c>
      <c r="N3816" t="s">
        <v>49</v>
      </c>
      <c r="O3816" t="s">
        <v>50</v>
      </c>
      <c r="P3816">
        <v>0</v>
      </c>
      <c r="Q3816" t="s">
        <v>51</v>
      </c>
      <c r="R3816" t="s">
        <v>51</v>
      </c>
      <c r="S3816" t="s">
        <v>14813</v>
      </c>
      <c r="T3816">
        <v>20.201833127395449</v>
      </c>
      <c r="U3816">
        <v>109.2</v>
      </c>
      <c r="V3816" t="s">
        <v>15172</v>
      </c>
      <c r="W3816" t="s">
        <v>15172</v>
      </c>
      <c r="X3816" t="s">
        <v>13243</v>
      </c>
      <c r="Y3816" s="102">
        <v>45993.385736689816</v>
      </c>
    </row>
    <row r="3817" spans="1:25" x14ac:dyDescent="0.25">
      <c r="A3817">
        <v>5742</v>
      </c>
      <c r="B3817" t="s">
        <v>15714</v>
      </c>
      <c r="C3817" t="s">
        <v>10573</v>
      </c>
      <c r="D3817" t="s">
        <v>10439</v>
      </c>
      <c r="E3817" t="s">
        <v>1820</v>
      </c>
      <c r="F3817" t="s">
        <v>7162</v>
      </c>
      <c r="G3817" t="s">
        <v>15715</v>
      </c>
      <c r="H3817">
        <v>2022</v>
      </c>
      <c r="J3817" t="s">
        <v>51</v>
      </c>
      <c r="K3817" t="s">
        <v>15442</v>
      </c>
      <c r="M3817">
        <v>1</v>
      </c>
      <c r="N3817" t="s">
        <v>59</v>
      </c>
      <c r="O3817" t="s">
        <v>116</v>
      </c>
      <c r="P3817">
        <v>0</v>
      </c>
      <c r="Q3817" t="s">
        <v>51</v>
      </c>
      <c r="R3817" t="s">
        <v>51</v>
      </c>
      <c r="S3817" t="s">
        <v>14813</v>
      </c>
      <c r="T3817">
        <v>0</v>
      </c>
      <c r="U3817">
        <v>13.25</v>
      </c>
      <c r="V3817" t="s">
        <v>15172</v>
      </c>
      <c r="W3817" t="s">
        <v>15172</v>
      </c>
      <c r="X3817" t="s">
        <v>13243</v>
      </c>
      <c r="Y3817" s="102">
        <v>45993.385736689816</v>
      </c>
    </row>
    <row r="3818" spans="1:25" x14ac:dyDescent="0.25">
      <c r="A3818">
        <v>5743</v>
      </c>
      <c r="B3818" t="s">
        <v>10574</v>
      </c>
      <c r="C3818" t="s">
        <v>10575</v>
      </c>
      <c r="D3818" t="s">
        <v>10439</v>
      </c>
      <c r="E3818" t="s">
        <v>1820</v>
      </c>
      <c r="F3818" t="s">
        <v>7162</v>
      </c>
      <c r="G3818" t="s">
        <v>10576</v>
      </c>
      <c r="H3818">
        <v>1931</v>
      </c>
      <c r="I3818" t="s">
        <v>15489</v>
      </c>
      <c r="J3818" t="s">
        <v>928</v>
      </c>
      <c r="K3818" t="s">
        <v>13254</v>
      </c>
      <c r="L3818">
        <v>8.5</v>
      </c>
      <c r="M3818">
        <v>4</v>
      </c>
      <c r="N3818" t="s">
        <v>928</v>
      </c>
      <c r="O3818" t="s">
        <v>50</v>
      </c>
      <c r="P3818">
        <v>0</v>
      </c>
      <c r="Q3818" t="s">
        <v>51</v>
      </c>
      <c r="R3818" t="s">
        <v>51</v>
      </c>
      <c r="S3818" t="s">
        <v>14813</v>
      </c>
      <c r="T3818">
        <v>27.455310235507014</v>
      </c>
      <c r="U3818">
        <v>77</v>
      </c>
      <c r="V3818" t="s">
        <v>15172</v>
      </c>
      <c r="W3818" t="s">
        <v>15172</v>
      </c>
      <c r="X3818" t="s">
        <v>13243</v>
      </c>
      <c r="Y3818" s="102">
        <v>45993.385736689816</v>
      </c>
    </row>
    <row r="3819" spans="1:25" x14ac:dyDescent="0.25">
      <c r="A3819">
        <v>5744</v>
      </c>
      <c r="B3819" t="s">
        <v>10577</v>
      </c>
      <c r="C3819" t="s">
        <v>10578</v>
      </c>
      <c r="D3819" t="s">
        <v>10439</v>
      </c>
      <c r="E3819" t="s">
        <v>1820</v>
      </c>
      <c r="F3819" t="s">
        <v>7162</v>
      </c>
      <c r="G3819" t="s">
        <v>10579</v>
      </c>
      <c r="H3819">
        <v>1932</v>
      </c>
      <c r="I3819" t="s">
        <v>15489</v>
      </c>
      <c r="J3819" t="s">
        <v>928</v>
      </c>
      <c r="K3819" t="s">
        <v>13254</v>
      </c>
      <c r="L3819">
        <v>11</v>
      </c>
      <c r="M3819">
        <v>3</v>
      </c>
      <c r="N3819" t="s">
        <v>928</v>
      </c>
      <c r="O3819" t="s">
        <v>50</v>
      </c>
      <c r="P3819">
        <v>0</v>
      </c>
      <c r="Q3819" t="s">
        <v>51</v>
      </c>
      <c r="R3819" t="s">
        <v>51</v>
      </c>
      <c r="S3819" t="s">
        <v>14813</v>
      </c>
      <c r="T3819">
        <v>29.951737155279574</v>
      </c>
      <c r="U3819">
        <v>58</v>
      </c>
      <c r="V3819" t="s">
        <v>15172</v>
      </c>
      <c r="W3819" t="s">
        <v>15172</v>
      </c>
      <c r="X3819" t="s">
        <v>13243</v>
      </c>
      <c r="Y3819" s="102">
        <v>45993.385736689816</v>
      </c>
    </row>
    <row r="3820" spans="1:25" x14ac:dyDescent="0.25">
      <c r="A3820">
        <v>5745</v>
      </c>
      <c r="B3820" t="s">
        <v>10580</v>
      </c>
      <c r="C3820" t="s">
        <v>15717</v>
      </c>
      <c r="D3820" t="s">
        <v>10439</v>
      </c>
      <c r="E3820" t="s">
        <v>1820</v>
      </c>
      <c r="F3820" t="s">
        <v>7162</v>
      </c>
      <c r="G3820" t="s">
        <v>10581</v>
      </c>
      <c r="H3820">
        <v>1932</v>
      </c>
      <c r="I3820" t="s">
        <v>15489</v>
      </c>
      <c r="J3820" t="s">
        <v>928</v>
      </c>
      <c r="K3820" t="s">
        <v>13254</v>
      </c>
      <c r="L3820">
        <v>12</v>
      </c>
      <c r="M3820">
        <v>4</v>
      </c>
      <c r="N3820" t="s">
        <v>928</v>
      </c>
      <c r="O3820" t="s">
        <v>50</v>
      </c>
      <c r="P3820">
        <v>0</v>
      </c>
      <c r="Q3820" t="s">
        <v>51</v>
      </c>
      <c r="R3820" t="s">
        <v>51</v>
      </c>
      <c r="S3820" t="s">
        <v>14813</v>
      </c>
      <c r="T3820">
        <v>33.546943213743354</v>
      </c>
      <c r="U3820">
        <v>77</v>
      </c>
      <c r="V3820" t="s">
        <v>15172</v>
      </c>
      <c r="W3820" t="s">
        <v>15172</v>
      </c>
      <c r="X3820" t="s">
        <v>13243</v>
      </c>
      <c r="Y3820" s="102">
        <v>45993.385736689816</v>
      </c>
    </row>
    <row r="3821" spans="1:25" x14ac:dyDescent="0.25">
      <c r="A3821">
        <v>5746</v>
      </c>
      <c r="B3821" t="s">
        <v>10582</v>
      </c>
      <c r="C3821" t="s">
        <v>10583</v>
      </c>
      <c r="D3821" t="s">
        <v>10439</v>
      </c>
      <c r="E3821" t="s">
        <v>1820</v>
      </c>
      <c r="F3821" t="s">
        <v>7162</v>
      </c>
      <c r="G3821" t="s">
        <v>10581</v>
      </c>
      <c r="H3821">
        <v>2005</v>
      </c>
      <c r="I3821" t="s">
        <v>15505</v>
      </c>
      <c r="J3821" t="s">
        <v>48</v>
      </c>
      <c r="K3821" t="s">
        <v>13251</v>
      </c>
      <c r="L3821">
        <v>0</v>
      </c>
      <c r="M3821">
        <v>2</v>
      </c>
      <c r="N3821" t="s">
        <v>49</v>
      </c>
      <c r="O3821" t="s">
        <v>50</v>
      </c>
      <c r="P3821">
        <v>0</v>
      </c>
      <c r="Q3821" t="s">
        <v>51</v>
      </c>
      <c r="R3821" t="s">
        <v>51</v>
      </c>
      <c r="S3821" t="s">
        <v>14813</v>
      </c>
      <c r="T3821">
        <v>34.191923761722279</v>
      </c>
      <c r="U3821">
        <v>193.8</v>
      </c>
      <c r="V3821" t="s">
        <v>15172</v>
      </c>
      <c r="W3821" t="s">
        <v>15172</v>
      </c>
      <c r="X3821" t="s">
        <v>13243</v>
      </c>
      <c r="Y3821" s="102">
        <v>45993.385736689816</v>
      </c>
    </row>
    <row r="3822" spans="1:25" x14ac:dyDescent="0.25">
      <c r="A3822">
        <v>5747</v>
      </c>
      <c r="B3822" t="s">
        <v>10584</v>
      </c>
      <c r="C3822" t="s">
        <v>10585</v>
      </c>
      <c r="D3822" t="s">
        <v>10439</v>
      </c>
      <c r="E3822" t="s">
        <v>1820</v>
      </c>
      <c r="F3822" t="s">
        <v>7162</v>
      </c>
      <c r="G3822" t="s">
        <v>3502</v>
      </c>
      <c r="H3822">
        <v>2005</v>
      </c>
      <c r="I3822" t="s">
        <v>15505</v>
      </c>
      <c r="J3822" t="s">
        <v>48</v>
      </c>
      <c r="K3822" t="s">
        <v>13251</v>
      </c>
      <c r="L3822">
        <v>0</v>
      </c>
      <c r="M3822">
        <v>3</v>
      </c>
      <c r="N3822" t="s">
        <v>49</v>
      </c>
      <c r="O3822" t="s">
        <v>50</v>
      </c>
      <c r="P3822">
        <v>0</v>
      </c>
      <c r="Q3822" t="s">
        <v>51</v>
      </c>
      <c r="R3822" t="s">
        <v>51</v>
      </c>
      <c r="S3822" t="s">
        <v>14813</v>
      </c>
      <c r="T3822">
        <v>34.089367734008761</v>
      </c>
      <c r="U3822">
        <v>310.10000000000002</v>
      </c>
      <c r="V3822" t="s">
        <v>15172</v>
      </c>
      <c r="W3822" t="s">
        <v>15172</v>
      </c>
      <c r="X3822" t="s">
        <v>13243</v>
      </c>
      <c r="Y3822" s="102">
        <v>45993.385736689816</v>
      </c>
    </row>
    <row r="3823" spans="1:25" x14ac:dyDescent="0.25">
      <c r="A3823">
        <v>5748</v>
      </c>
      <c r="B3823" t="s">
        <v>10586</v>
      </c>
      <c r="C3823" t="s">
        <v>10587</v>
      </c>
      <c r="D3823" t="s">
        <v>10439</v>
      </c>
      <c r="E3823" t="s">
        <v>1820</v>
      </c>
      <c r="F3823" t="s">
        <v>3478</v>
      </c>
      <c r="G3823" t="s">
        <v>10588</v>
      </c>
      <c r="H3823">
        <v>2015</v>
      </c>
      <c r="I3823" t="s">
        <v>15489</v>
      </c>
      <c r="J3823" t="s">
        <v>51</v>
      </c>
      <c r="K3823" t="s">
        <v>15442</v>
      </c>
      <c r="L3823">
        <v>8</v>
      </c>
      <c r="M3823">
        <v>1</v>
      </c>
      <c r="N3823" t="s">
        <v>59</v>
      </c>
      <c r="O3823" t="s">
        <v>116</v>
      </c>
      <c r="P3823">
        <v>0</v>
      </c>
      <c r="Q3823" t="s">
        <v>51</v>
      </c>
      <c r="R3823" t="s">
        <v>51</v>
      </c>
      <c r="S3823" t="s">
        <v>14813</v>
      </c>
      <c r="T3823">
        <v>37.957970722710257</v>
      </c>
      <c r="U3823">
        <v>14</v>
      </c>
      <c r="V3823" t="s">
        <v>15172</v>
      </c>
      <c r="W3823" t="s">
        <v>15172</v>
      </c>
      <c r="X3823" t="s">
        <v>13243</v>
      </c>
      <c r="Y3823" s="102">
        <v>45993.385736689816</v>
      </c>
    </row>
    <row r="3824" spans="1:25" x14ac:dyDescent="0.25">
      <c r="A3824">
        <v>5749</v>
      </c>
      <c r="B3824" t="s">
        <v>10589</v>
      </c>
      <c r="C3824" t="s">
        <v>10590</v>
      </c>
      <c r="D3824" t="s">
        <v>10439</v>
      </c>
      <c r="E3824" t="s">
        <v>1820</v>
      </c>
      <c r="F3824" t="s">
        <v>3478</v>
      </c>
      <c r="G3824" t="s">
        <v>10591</v>
      </c>
      <c r="H3824">
        <v>1988</v>
      </c>
      <c r="I3824" t="s">
        <v>15440</v>
      </c>
      <c r="J3824" t="s">
        <v>48</v>
      </c>
      <c r="K3824" t="s">
        <v>13280</v>
      </c>
      <c r="L3824">
        <v>0</v>
      </c>
      <c r="M3824">
        <v>2</v>
      </c>
      <c r="N3824" t="s">
        <v>49</v>
      </c>
      <c r="O3824" t="s">
        <v>50</v>
      </c>
      <c r="P3824">
        <v>0</v>
      </c>
      <c r="Q3824" t="s">
        <v>51</v>
      </c>
      <c r="R3824" t="s">
        <v>51</v>
      </c>
      <c r="S3824" t="s">
        <v>14813</v>
      </c>
      <c r="T3824">
        <v>44.917701875935379</v>
      </c>
      <c r="U3824">
        <v>89</v>
      </c>
      <c r="V3824" t="s">
        <v>15172</v>
      </c>
      <c r="W3824" t="s">
        <v>15172</v>
      </c>
      <c r="X3824" t="s">
        <v>13243</v>
      </c>
      <c r="Y3824" s="102">
        <v>45993.385736689816</v>
      </c>
    </row>
    <row r="3825" spans="1:25" x14ac:dyDescent="0.25">
      <c r="A3825">
        <v>5750</v>
      </c>
      <c r="B3825" t="s">
        <v>10592</v>
      </c>
      <c r="C3825" t="s">
        <v>11968</v>
      </c>
      <c r="D3825" t="s">
        <v>10439</v>
      </c>
      <c r="E3825" t="s">
        <v>1820</v>
      </c>
      <c r="F3825" t="s">
        <v>3478</v>
      </c>
      <c r="G3825" t="s">
        <v>10593</v>
      </c>
      <c r="H3825">
        <v>1988</v>
      </c>
      <c r="I3825" t="s">
        <v>15440</v>
      </c>
      <c r="J3825" t="s">
        <v>48</v>
      </c>
      <c r="K3825" t="s">
        <v>13254</v>
      </c>
      <c r="L3825">
        <v>0</v>
      </c>
      <c r="M3825">
        <v>3</v>
      </c>
      <c r="N3825" t="s">
        <v>49</v>
      </c>
      <c r="O3825" t="s">
        <v>50</v>
      </c>
      <c r="P3825">
        <v>0</v>
      </c>
      <c r="Q3825" t="s">
        <v>51</v>
      </c>
      <c r="R3825" t="s">
        <v>51</v>
      </c>
      <c r="S3825" t="s">
        <v>14813</v>
      </c>
      <c r="T3825">
        <v>46.494904056554226</v>
      </c>
      <c r="U3825">
        <v>189</v>
      </c>
      <c r="V3825" t="s">
        <v>15172</v>
      </c>
      <c r="W3825" t="s">
        <v>15172</v>
      </c>
      <c r="X3825" t="s">
        <v>13243</v>
      </c>
      <c r="Y3825" s="102">
        <v>45993.385736689816</v>
      </c>
    </row>
    <row r="3826" spans="1:25" x14ac:dyDescent="0.25">
      <c r="A3826">
        <v>5752</v>
      </c>
      <c r="B3826" t="s">
        <v>10594</v>
      </c>
      <c r="C3826" t="s">
        <v>10595</v>
      </c>
      <c r="D3826" t="s">
        <v>10439</v>
      </c>
      <c r="E3826" t="s">
        <v>1820</v>
      </c>
      <c r="F3826" t="s">
        <v>3478</v>
      </c>
      <c r="G3826" t="s">
        <v>10596</v>
      </c>
      <c r="H3826">
        <v>1988</v>
      </c>
      <c r="I3826" t="s">
        <v>15440</v>
      </c>
      <c r="J3826" t="s">
        <v>51</v>
      </c>
      <c r="K3826" t="s">
        <v>15442</v>
      </c>
      <c r="L3826">
        <v>0</v>
      </c>
      <c r="M3826">
        <v>2</v>
      </c>
      <c r="N3826" t="s">
        <v>59</v>
      </c>
      <c r="O3826" t="s">
        <v>116</v>
      </c>
      <c r="P3826">
        <v>0</v>
      </c>
      <c r="Q3826" t="s">
        <v>51</v>
      </c>
      <c r="R3826" t="s">
        <v>51</v>
      </c>
      <c r="S3826" t="s">
        <v>14813</v>
      </c>
      <c r="T3826">
        <v>47.977666010107782</v>
      </c>
      <c r="U3826">
        <v>21.89</v>
      </c>
      <c r="V3826" t="s">
        <v>15172</v>
      </c>
      <c r="W3826" t="s">
        <v>15172</v>
      </c>
      <c r="X3826" t="s">
        <v>13243</v>
      </c>
      <c r="Y3826" s="102">
        <v>45993.385736689816</v>
      </c>
    </row>
    <row r="3827" spans="1:25" x14ac:dyDescent="0.25">
      <c r="A3827">
        <v>5753</v>
      </c>
      <c r="B3827" t="s">
        <v>10597</v>
      </c>
      <c r="C3827" t="s">
        <v>15718</v>
      </c>
      <c r="D3827" t="s">
        <v>10418</v>
      </c>
      <c r="E3827" t="s">
        <v>1820</v>
      </c>
      <c r="F3827" t="s">
        <v>3478</v>
      </c>
      <c r="G3827" t="s">
        <v>10598</v>
      </c>
      <c r="H3827">
        <v>1957</v>
      </c>
      <c r="I3827" t="s">
        <v>15470</v>
      </c>
      <c r="J3827" t="s">
        <v>48</v>
      </c>
      <c r="K3827" t="s">
        <v>13254</v>
      </c>
      <c r="L3827">
        <v>1</v>
      </c>
      <c r="M3827">
        <v>4</v>
      </c>
      <c r="N3827" t="s">
        <v>64</v>
      </c>
      <c r="O3827" t="s">
        <v>479</v>
      </c>
      <c r="P3827">
        <v>0</v>
      </c>
      <c r="Q3827" t="s">
        <v>51</v>
      </c>
      <c r="R3827" t="s">
        <v>51</v>
      </c>
      <c r="S3827" t="s">
        <v>14813</v>
      </c>
      <c r="T3827">
        <v>55.344308723568631</v>
      </c>
      <c r="U3827">
        <v>143</v>
      </c>
      <c r="V3827" t="s">
        <v>15172</v>
      </c>
      <c r="W3827" t="s">
        <v>15172</v>
      </c>
      <c r="X3827" t="s">
        <v>13243</v>
      </c>
      <c r="Y3827" s="102">
        <v>45993.385736689816</v>
      </c>
    </row>
    <row r="3828" spans="1:25" x14ac:dyDescent="0.25">
      <c r="A3828">
        <v>5754</v>
      </c>
      <c r="B3828" t="s">
        <v>10599</v>
      </c>
      <c r="C3828" t="s">
        <v>15718</v>
      </c>
      <c r="D3828" t="s">
        <v>10418</v>
      </c>
      <c r="E3828" t="s">
        <v>1820</v>
      </c>
      <c r="F3828" t="s">
        <v>3478</v>
      </c>
      <c r="G3828" t="s">
        <v>10600</v>
      </c>
      <c r="H3828">
        <v>1957</v>
      </c>
      <c r="I3828" t="s">
        <v>15470</v>
      </c>
      <c r="J3828" t="s">
        <v>48</v>
      </c>
      <c r="K3828" t="s">
        <v>13254</v>
      </c>
      <c r="L3828">
        <v>1</v>
      </c>
      <c r="M3828">
        <v>4</v>
      </c>
      <c r="N3828" t="s">
        <v>64</v>
      </c>
      <c r="O3828" t="s">
        <v>479</v>
      </c>
      <c r="P3828">
        <v>0</v>
      </c>
      <c r="Q3828" t="s">
        <v>51</v>
      </c>
      <c r="R3828" t="s">
        <v>51</v>
      </c>
      <c r="S3828" t="s">
        <v>14813</v>
      </c>
      <c r="T3828">
        <v>59.312046439492526</v>
      </c>
      <c r="U3828">
        <v>143</v>
      </c>
      <c r="V3828" t="s">
        <v>15172</v>
      </c>
      <c r="W3828" t="s">
        <v>15172</v>
      </c>
      <c r="X3828" t="s">
        <v>13243</v>
      </c>
      <c r="Y3828" s="102">
        <v>45993.385736689816</v>
      </c>
    </row>
    <row r="3829" spans="1:25" x14ac:dyDescent="0.25">
      <c r="A3829">
        <v>5755</v>
      </c>
      <c r="B3829" t="s">
        <v>10601</v>
      </c>
      <c r="C3829" t="s">
        <v>15719</v>
      </c>
      <c r="D3829" t="s">
        <v>10418</v>
      </c>
      <c r="E3829" t="s">
        <v>1820</v>
      </c>
      <c r="F3829" t="s">
        <v>3478</v>
      </c>
      <c r="G3829" t="s">
        <v>10602</v>
      </c>
      <c r="H3829">
        <v>1957</v>
      </c>
      <c r="I3829" t="s">
        <v>15470</v>
      </c>
      <c r="J3829" t="s">
        <v>928</v>
      </c>
      <c r="K3829" t="s">
        <v>13254</v>
      </c>
      <c r="L3829">
        <v>5</v>
      </c>
      <c r="M3829">
        <v>2</v>
      </c>
      <c r="N3829" t="s">
        <v>928</v>
      </c>
      <c r="O3829" t="s">
        <v>50</v>
      </c>
      <c r="P3829">
        <v>0</v>
      </c>
      <c r="Q3829" t="s">
        <v>51</v>
      </c>
      <c r="R3829" t="s">
        <v>51</v>
      </c>
      <c r="S3829" t="s">
        <v>14813</v>
      </c>
      <c r="T3829">
        <v>62.403862441028892</v>
      </c>
      <c r="U3829">
        <v>52</v>
      </c>
      <c r="V3829" t="s">
        <v>15172</v>
      </c>
      <c r="W3829" t="s">
        <v>15172</v>
      </c>
      <c r="X3829" t="s">
        <v>13243</v>
      </c>
      <c r="Y3829" s="102">
        <v>45993.385736689816</v>
      </c>
    </row>
    <row r="3830" spans="1:25" x14ac:dyDescent="0.25">
      <c r="A3830">
        <v>5756</v>
      </c>
      <c r="B3830" t="s">
        <v>10603</v>
      </c>
      <c r="C3830" t="s">
        <v>470</v>
      </c>
      <c r="D3830" t="s">
        <v>10604</v>
      </c>
      <c r="E3830" t="s">
        <v>638</v>
      </c>
      <c r="F3830" t="s">
        <v>5390</v>
      </c>
      <c r="G3830" t="s">
        <v>10605</v>
      </c>
      <c r="H3830">
        <v>1999</v>
      </c>
      <c r="I3830" t="s">
        <v>15440</v>
      </c>
      <c r="J3830" t="s">
        <v>48</v>
      </c>
      <c r="K3830" t="s">
        <v>13251</v>
      </c>
      <c r="L3830">
        <v>0</v>
      </c>
      <c r="M3830">
        <v>3</v>
      </c>
      <c r="N3830" t="s">
        <v>49</v>
      </c>
      <c r="O3830" t="s">
        <v>50</v>
      </c>
      <c r="P3830">
        <v>0</v>
      </c>
      <c r="Q3830" t="s">
        <v>51</v>
      </c>
      <c r="R3830" t="s">
        <v>51</v>
      </c>
      <c r="S3830" t="s">
        <v>14818</v>
      </c>
      <c r="T3830">
        <v>0.57110081835961302</v>
      </c>
      <c r="U3830">
        <v>270.89999999999998</v>
      </c>
      <c r="V3830" t="s">
        <v>15172</v>
      </c>
      <c r="W3830" t="s">
        <v>15172</v>
      </c>
      <c r="X3830" t="s">
        <v>13243</v>
      </c>
      <c r="Y3830" s="102">
        <v>45993.385736689816</v>
      </c>
    </row>
    <row r="3831" spans="1:25" x14ac:dyDescent="0.25">
      <c r="A3831">
        <v>5757</v>
      </c>
      <c r="B3831" t="s">
        <v>10606</v>
      </c>
      <c r="C3831" t="s">
        <v>10607</v>
      </c>
      <c r="D3831" t="s">
        <v>10604</v>
      </c>
      <c r="E3831" t="s">
        <v>638</v>
      </c>
      <c r="F3831" t="s">
        <v>5390</v>
      </c>
      <c r="G3831" t="s">
        <v>10605</v>
      </c>
      <c r="H3831">
        <v>1959</v>
      </c>
      <c r="I3831" t="s">
        <v>15440</v>
      </c>
      <c r="J3831" t="s">
        <v>48</v>
      </c>
      <c r="K3831" t="s">
        <v>13251</v>
      </c>
      <c r="L3831">
        <v>1.6</v>
      </c>
      <c r="M3831">
        <v>4</v>
      </c>
      <c r="N3831" t="s">
        <v>73</v>
      </c>
      <c r="O3831" t="s">
        <v>475</v>
      </c>
      <c r="P3831">
        <v>2</v>
      </c>
      <c r="Q3831" t="s">
        <v>165</v>
      </c>
      <c r="R3831" t="s">
        <v>479</v>
      </c>
      <c r="S3831" t="s">
        <v>14818</v>
      </c>
      <c r="T3831">
        <v>0.71651030401297566</v>
      </c>
      <c r="U3831">
        <v>697.8</v>
      </c>
      <c r="V3831" t="s">
        <v>15172</v>
      </c>
      <c r="W3831" t="s">
        <v>15172</v>
      </c>
      <c r="X3831" t="s">
        <v>13243</v>
      </c>
      <c r="Y3831" s="102">
        <v>45993.385736689816</v>
      </c>
    </row>
    <row r="3832" spans="1:25" x14ac:dyDescent="0.25">
      <c r="A3832">
        <v>5758</v>
      </c>
      <c r="B3832" t="s">
        <v>10608</v>
      </c>
      <c r="C3832" t="s">
        <v>10607</v>
      </c>
      <c r="D3832" t="s">
        <v>10609</v>
      </c>
      <c r="E3832" t="s">
        <v>638</v>
      </c>
      <c r="F3832" t="s">
        <v>5390</v>
      </c>
      <c r="G3832" t="s">
        <v>5493</v>
      </c>
      <c r="H3832">
        <v>1969</v>
      </c>
      <c r="I3832" t="s">
        <v>15440</v>
      </c>
      <c r="J3832" t="s">
        <v>48</v>
      </c>
      <c r="K3832" t="s">
        <v>13251</v>
      </c>
      <c r="L3832">
        <v>1.5</v>
      </c>
      <c r="M3832">
        <v>7</v>
      </c>
      <c r="N3832" t="s">
        <v>73</v>
      </c>
      <c r="O3832" t="s">
        <v>475</v>
      </c>
      <c r="P3832">
        <v>0</v>
      </c>
      <c r="Q3832" t="s">
        <v>51</v>
      </c>
      <c r="R3832" t="s">
        <v>51</v>
      </c>
      <c r="S3832" t="s">
        <v>14818</v>
      </c>
      <c r="T3832">
        <v>13.76042502857703</v>
      </c>
      <c r="U3832">
        <v>1237</v>
      </c>
      <c r="V3832" t="s">
        <v>15172</v>
      </c>
      <c r="W3832" t="s">
        <v>15172</v>
      </c>
      <c r="X3832" t="s">
        <v>13243</v>
      </c>
      <c r="Y3832" s="102">
        <v>45993.385736689816</v>
      </c>
    </row>
    <row r="3833" spans="1:25" x14ac:dyDescent="0.25">
      <c r="A3833">
        <v>5759</v>
      </c>
      <c r="B3833" t="s">
        <v>10610</v>
      </c>
      <c r="C3833" t="s">
        <v>10611</v>
      </c>
      <c r="D3833" t="s">
        <v>10609</v>
      </c>
      <c r="E3833" t="s">
        <v>638</v>
      </c>
      <c r="F3833" t="s">
        <v>5390</v>
      </c>
      <c r="G3833" t="s">
        <v>10612</v>
      </c>
      <c r="H3833">
        <v>1974</v>
      </c>
      <c r="I3833" t="s">
        <v>15440</v>
      </c>
      <c r="J3833" t="s">
        <v>48</v>
      </c>
      <c r="K3833" t="s">
        <v>13251</v>
      </c>
      <c r="L3833">
        <v>0</v>
      </c>
      <c r="M3833">
        <v>3</v>
      </c>
      <c r="N3833" t="s">
        <v>49</v>
      </c>
      <c r="O3833" t="s">
        <v>50</v>
      </c>
      <c r="P3833">
        <v>0</v>
      </c>
      <c r="Q3833" t="s">
        <v>51</v>
      </c>
      <c r="R3833" t="s">
        <v>51</v>
      </c>
      <c r="S3833" t="s">
        <v>14818</v>
      </c>
      <c r="T3833">
        <v>23.352819645393378</v>
      </c>
      <c r="U3833">
        <v>140</v>
      </c>
      <c r="V3833" t="s">
        <v>15172</v>
      </c>
      <c r="W3833" t="s">
        <v>15172</v>
      </c>
      <c r="X3833" t="s">
        <v>13243</v>
      </c>
      <c r="Y3833" s="102">
        <v>45993.385736689816</v>
      </c>
    </row>
    <row r="3834" spans="1:25" x14ac:dyDescent="0.25">
      <c r="A3834">
        <v>5760</v>
      </c>
      <c r="B3834" t="s">
        <v>10613</v>
      </c>
      <c r="C3834" t="s">
        <v>10160</v>
      </c>
      <c r="D3834" t="s">
        <v>10609</v>
      </c>
      <c r="E3834" t="s">
        <v>638</v>
      </c>
      <c r="F3834" t="s">
        <v>5390</v>
      </c>
      <c r="G3834" t="s">
        <v>10614</v>
      </c>
      <c r="H3834">
        <v>1974</v>
      </c>
      <c r="I3834" t="s">
        <v>15440</v>
      </c>
      <c r="J3834" t="s">
        <v>48</v>
      </c>
      <c r="K3834" t="s">
        <v>13251</v>
      </c>
      <c r="L3834">
        <v>0</v>
      </c>
      <c r="M3834">
        <v>3</v>
      </c>
      <c r="N3834" t="s">
        <v>49</v>
      </c>
      <c r="O3834" t="s">
        <v>50</v>
      </c>
      <c r="P3834">
        <v>0</v>
      </c>
      <c r="Q3834" t="s">
        <v>51</v>
      </c>
      <c r="R3834" t="s">
        <v>51</v>
      </c>
      <c r="S3834" t="s">
        <v>14818</v>
      </c>
      <c r="T3834">
        <v>29.418068122247661</v>
      </c>
      <c r="U3834">
        <v>271.89999999999998</v>
      </c>
      <c r="V3834" t="s">
        <v>15172</v>
      </c>
      <c r="W3834" t="s">
        <v>15172</v>
      </c>
      <c r="X3834" t="s">
        <v>13243</v>
      </c>
      <c r="Y3834" s="102">
        <v>45993.385736689816</v>
      </c>
    </row>
    <row r="3835" spans="1:25" x14ac:dyDescent="0.25">
      <c r="A3835">
        <v>5761</v>
      </c>
      <c r="B3835" t="s">
        <v>10615</v>
      </c>
      <c r="C3835" t="s">
        <v>408</v>
      </c>
      <c r="D3835" t="s">
        <v>10609</v>
      </c>
      <c r="E3835" t="s">
        <v>638</v>
      </c>
      <c r="F3835" t="s">
        <v>5390</v>
      </c>
      <c r="G3835" t="s">
        <v>10616</v>
      </c>
      <c r="H3835">
        <v>1974</v>
      </c>
      <c r="I3835" t="s">
        <v>15440</v>
      </c>
      <c r="J3835" t="s">
        <v>48</v>
      </c>
      <c r="K3835" t="s">
        <v>13251</v>
      </c>
      <c r="L3835">
        <v>0</v>
      </c>
      <c r="M3835">
        <v>3</v>
      </c>
      <c r="N3835" t="s">
        <v>49</v>
      </c>
      <c r="O3835" t="s">
        <v>50</v>
      </c>
      <c r="P3835">
        <v>0</v>
      </c>
      <c r="Q3835" t="s">
        <v>51</v>
      </c>
      <c r="R3835" t="s">
        <v>51</v>
      </c>
      <c r="S3835" t="s">
        <v>14818</v>
      </c>
      <c r="T3835">
        <v>34.102738394576519</v>
      </c>
      <c r="U3835">
        <v>229.9</v>
      </c>
      <c r="V3835" t="s">
        <v>15172</v>
      </c>
      <c r="W3835" t="s">
        <v>15172</v>
      </c>
      <c r="X3835" t="s">
        <v>13243</v>
      </c>
      <c r="Y3835" s="102">
        <v>45993.385736689816</v>
      </c>
    </row>
    <row r="3836" spans="1:25" x14ac:dyDescent="0.25">
      <c r="A3836">
        <v>5762</v>
      </c>
      <c r="B3836" t="s">
        <v>10617</v>
      </c>
      <c r="C3836" t="s">
        <v>10618</v>
      </c>
      <c r="D3836" t="s">
        <v>10609</v>
      </c>
      <c r="E3836" t="s">
        <v>638</v>
      </c>
      <c r="F3836" t="s">
        <v>5390</v>
      </c>
      <c r="G3836" t="s">
        <v>10619</v>
      </c>
      <c r="H3836">
        <v>1974</v>
      </c>
      <c r="I3836" t="s">
        <v>15440</v>
      </c>
      <c r="J3836" t="s">
        <v>48</v>
      </c>
      <c r="K3836" t="s">
        <v>13251</v>
      </c>
      <c r="L3836">
        <v>0</v>
      </c>
      <c r="M3836">
        <v>3</v>
      </c>
      <c r="N3836" t="s">
        <v>49</v>
      </c>
      <c r="O3836" t="s">
        <v>50</v>
      </c>
      <c r="P3836">
        <v>0</v>
      </c>
      <c r="Q3836" t="s">
        <v>51</v>
      </c>
      <c r="R3836" t="s">
        <v>51</v>
      </c>
      <c r="S3836" t="s">
        <v>14818</v>
      </c>
      <c r="T3836">
        <v>38.031292535875188</v>
      </c>
      <c r="U3836">
        <v>268.89999999999998</v>
      </c>
      <c r="V3836" t="s">
        <v>15172</v>
      </c>
      <c r="W3836" t="s">
        <v>15172</v>
      </c>
      <c r="X3836" t="s">
        <v>13243</v>
      </c>
      <c r="Y3836" s="102">
        <v>45993.385736689816</v>
      </c>
    </row>
    <row r="3837" spans="1:25" x14ac:dyDescent="0.25">
      <c r="A3837">
        <v>5763</v>
      </c>
      <c r="B3837" t="s">
        <v>10620</v>
      </c>
      <c r="C3837" t="s">
        <v>10621</v>
      </c>
      <c r="D3837" t="s">
        <v>15354</v>
      </c>
      <c r="E3837" t="s">
        <v>638</v>
      </c>
      <c r="F3837" t="s">
        <v>5390</v>
      </c>
      <c r="G3837" t="s">
        <v>10622</v>
      </c>
      <c r="H3837">
        <v>1974</v>
      </c>
      <c r="I3837" t="s">
        <v>15440</v>
      </c>
      <c r="J3837" t="s">
        <v>48</v>
      </c>
      <c r="K3837" t="s">
        <v>13251</v>
      </c>
      <c r="L3837">
        <v>0</v>
      </c>
      <c r="M3837">
        <v>3</v>
      </c>
      <c r="N3837" t="s">
        <v>73</v>
      </c>
      <c r="O3837" t="s">
        <v>50</v>
      </c>
      <c r="P3837">
        <v>1</v>
      </c>
      <c r="Q3837" t="s">
        <v>59</v>
      </c>
      <c r="R3837" t="s">
        <v>50</v>
      </c>
      <c r="S3837" t="s">
        <v>14818</v>
      </c>
      <c r="T3837">
        <v>48.674965886394062</v>
      </c>
      <c r="U3837">
        <v>661.8</v>
      </c>
      <c r="V3837" t="s">
        <v>15172</v>
      </c>
      <c r="W3837" t="s">
        <v>15172</v>
      </c>
      <c r="X3837" t="s">
        <v>13243</v>
      </c>
      <c r="Y3837" s="102">
        <v>45993.385736689816</v>
      </c>
    </row>
    <row r="3838" spans="1:25" x14ac:dyDescent="0.25">
      <c r="A3838">
        <v>5764</v>
      </c>
      <c r="B3838" t="s">
        <v>10623</v>
      </c>
      <c r="C3838" t="s">
        <v>10624</v>
      </c>
      <c r="D3838" t="s">
        <v>10609</v>
      </c>
      <c r="E3838" t="s">
        <v>638</v>
      </c>
      <c r="F3838" t="s">
        <v>5390</v>
      </c>
      <c r="G3838" t="s">
        <v>10625</v>
      </c>
      <c r="H3838">
        <v>1971</v>
      </c>
      <c r="I3838" t="s">
        <v>15440</v>
      </c>
      <c r="J3838" t="s">
        <v>48</v>
      </c>
      <c r="K3838" t="s">
        <v>13251</v>
      </c>
      <c r="L3838">
        <v>0</v>
      </c>
      <c r="M3838">
        <v>1</v>
      </c>
      <c r="N3838" t="s">
        <v>49</v>
      </c>
      <c r="O3838" t="s">
        <v>50</v>
      </c>
      <c r="P3838">
        <v>0</v>
      </c>
      <c r="Q3838" t="s">
        <v>51</v>
      </c>
      <c r="R3838" t="s">
        <v>51</v>
      </c>
      <c r="S3838" t="s">
        <v>14818</v>
      </c>
      <c r="T3838">
        <v>54.93998009468887</v>
      </c>
      <c r="U3838">
        <v>97</v>
      </c>
      <c r="V3838" t="s">
        <v>15172</v>
      </c>
      <c r="W3838" t="s">
        <v>15172</v>
      </c>
      <c r="X3838" t="s">
        <v>13243</v>
      </c>
      <c r="Y3838" s="102">
        <v>45993.385736689816</v>
      </c>
    </row>
    <row r="3839" spans="1:25" x14ac:dyDescent="0.25">
      <c r="A3839">
        <v>5765</v>
      </c>
      <c r="B3839" t="s">
        <v>10626</v>
      </c>
      <c r="C3839" t="s">
        <v>10627</v>
      </c>
      <c r="D3839" t="s">
        <v>10609</v>
      </c>
      <c r="E3839" t="s">
        <v>638</v>
      </c>
      <c r="F3839" t="s">
        <v>5390</v>
      </c>
      <c r="G3839" t="s">
        <v>10625</v>
      </c>
      <c r="H3839">
        <v>1971</v>
      </c>
      <c r="I3839" t="s">
        <v>15440</v>
      </c>
      <c r="J3839" t="s">
        <v>48</v>
      </c>
      <c r="K3839" t="s">
        <v>13280</v>
      </c>
      <c r="L3839">
        <v>0.4</v>
      </c>
      <c r="M3839">
        <v>3</v>
      </c>
      <c r="N3839" t="s">
        <v>49</v>
      </c>
      <c r="O3839" t="s">
        <v>50</v>
      </c>
      <c r="P3839">
        <v>0</v>
      </c>
      <c r="Q3839" t="s">
        <v>51</v>
      </c>
      <c r="R3839" t="s">
        <v>51</v>
      </c>
      <c r="S3839" t="s">
        <v>14818</v>
      </c>
      <c r="T3839">
        <v>55.129040270564033</v>
      </c>
      <c r="U3839">
        <v>207.9</v>
      </c>
      <c r="V3839" t="s">
        <v>15172</v>
      </c>
      <c r="W3839" t="s">
        <v>15172</v>
      </c>
      <c r="X3839" t="s">
        <v>13243</v>
      </c>
      <c r="Y3839" s="102">
        <v>45993.385736689816</v>
      </c>
    </row>
    <row r="3840" spans="1:25" x14ac:dyDescent="0.25">
      <c r="A3840">
        <v>5766</v>
      </c>
      <c r="B3840" t="s">
        <v>10628</v>
      </c>
      <c r="C3840" t="s">
        <v>10629</v>
      </c>
      <c r="D3840" t="s">
        <v>10609</v>
      </c>
      <c r="E3840" t="s">
        <v>638</v>
      </c>
      <c r="F3840" t="s">
        <v>5390</v>
      </c>
      <c r="G3840" t="s">
        <v>10630</v>
      </c>
      <c r="H3840">
        <v>1971</v>
      </c>
      <c r="I3840" t="s">
        <v>15440</v>
      </c>
      <c r="J3840" t="s">
        <v>48</v>
      </c>
      <c r="K3840" t="s">
        <v>13251</v>
      </c>
      <c r="L3840">
        <v>0</v>
      </c>
      <c r="M3840">
        <v>3</v>
      </c>
      <c r="N3840" t="s">
        <v>49</v>
      </c>
      <c r="O3840" t="s">
        <v>50</v>
      </c>
      <c r="P3840">
        <v>0</v>
      </c>
      <c r="Q3840" t="s">
        <v>51</v>
      </c>
      <c r="R3840" t="s">
        <v>51</v>
      </c>
      <c r="S3840" t="s">
        <v>14818</v>
      </c>
      <c r="T3840">
        <v>64.276025497225234</v>
      </c>
      <c r="U3840">
        <v>305.89999999999998</v>
      </c>
      <c r="V3840" t="s">
        <v>15172</v>
      </c>
      <c r="W3840" t="s">
        <v>15172</v>
      </c>
      <c r="X3840" t="s">
        <v>13243</v>
      </c>
      <c r="Y3840" s="102">
        <v>45993.385736689816</v>
      </c>
    </row>
    <row r="3841" spans="1:25" x14ac:dyDescent="0.25">
      <c r="A3841">
        <v>5767</v>
      </c>
      <c r="B3841" t="s">
        <v>10631</v>
      </c>
      <c r="C3841" t="s">
        <v>732</v>
      </c>
      <c r="D3841" t="s">
        <v>10632</v>
      </c>
      <c r="E3841" t="s">
        <v>638</v>
      </c>
      <c r="F3841" t="s">
        <v>7330</v>
      </c>
      <c r="G3841" t="s">
        <v>10633</v>
      </c>
      <c r="H3841">
        <v>1962</v>
      </c>
      <c r="I3841" t="s">
        <v>15440</v>
      </c>
      <c r="J3841" t="s">
        <v>51</v>
      </c>
      <c r="K3841" t="s">
        <v>13279</v>
      </c>
      <c r="L3841">
        <v>1.75</v>
      </c>
      <c r="M3841">
        <v>4</v>
      </c>
      <c r="N3841" t="s">
        <v>64</v>
      </c>
      <c r="O3841" t="s">
        <v>8893</v>
      </c>
      <c r="P3841">
        <v>0</v>
      </c>
      <c r="Q3841" t="s">
        <v>51</v>
      </c>
      <c r="R3841" t="s">
        <v>51</v>
      </c>
      <c r="S3841" t="s">
        <v>14819</v>
      </c>
      <c r="T3841">
        <v>12.380381802653881</v>
      </c>
      <c r="U3841">
        <v>444.9</v>
      </c>
      <c r="V3841" t="s">
        <v>15172</v>
      </c>
      <c r="W3841" t="s">
        <v>15172</v>
      </c>
      <c r="X3841" t="s">
        <v>13243</v>
      </c>
      <c r="Y3841" s="102">
        <v>45993.385736689816</v>
      </c>
    </row>
    <row r="3842" spans="1:25" x14ac:dyDescent="0.25">
      <c r="A3842">
        <v>5768</v>
      </c>
      <c r="B3842" t="s">
        <v>10634</v>
      </c>
      <c r="C3842" t="s">
        <v>167</v>
      </c>
      <c r="D3842" t="s">
        <v>10635</v>
      </c>
      <c r="E3842" t="s">
        <v>638</v>
      </c>
      <c r="F3842" t="s">
        <v>7330</v>
      </c>
      <c r="G3842" t="s">
        <v>10636</v>
      </c>
      <c r="H3842">
        <v>1944</v>
      </c>
      <c r="I3842" t="s">
        <v>15489</v>
      </c>
      <c r="J3842" t="s">
        <v>928</v>
      </c>
      <c r="K3842" t="s">
        <v>13254</v>
      </c>
      <c r="L3842">
        <v>8</v>
      </c>
      <c r="M3842">
        <v>1</v>
      </c>
      <c r="N3842" t="s">
        <v>928</v>
      </c>
      <c r="O3842" t="s">
        <v>50</v>
      </c>
      <c r="P3842">
        <v>0</v>
      </c>
      <c r="Q3842" t="s">
        <v>51</v>
      </c>
      <c r="R3842" t="s">
        <v>51</v>
      </c>
      <c r="S3842" t="s">
        <v>14820</v>
      </c>
      <c r="T3842">
        <v>1.1867651214382344</v>
      </c>
      <c r="U3842">
        <v>12</v>
      </c>
      <c r="V3842" t="s">
        <v>15172</v>
      </c>
      <c r="W3842" t="s">
        <v>15172</v>
      </c>
      <c r="X3842" t="s">
        <v>13243</v>
      </c>
      <c r="Y3842" s="102">
        <v>45993.385736689816</v>
      </c>
    </row>
    <row r="3843" spans="1:25" x14ac:dyDescent="0.25">
      <c r="A3843">
        <v>5769</v>
      </c>
      <c r="B3843" t="s">
        <v>15720</v>
      </c>
      <c r="C3843" t="s">
        <v>167</v>
      </c>
      <c r="D3843" t="s">
        <v>10635</v>
      </c>
      <c r="E3843" t="s">
        <v>638</v>
      </c>
      <c r="F3843" t="s">
        <v>7330</v>
      </c>
      <c r="G3843" t="s">
        <v>15721</v>
      </c>
      <c r="H3843">
        <v>2021</v>
      </c>
      <c r="J3843" t="s">
        <v>51</v>
      </c>
      <c r="K3843" t="s">
        <v>15442</v>
      </c>
      <c r="L3843">
        <v>36</v>
      </c>
      <c r="M3843">
        <v>1</v>
      </c>
      <c r="N3843" t="s">
        <v>165</v>
      </c>
      <c r="O3843" t="s">
        <v>116</v>
      </c>
      <c r="P3843">
        <v>0</v>
      </c>
      <c r="Q3843" t="s">
        <v>51</v>
      </c>
      <c r="R3843" t="s">
        <v>51</v>
      </c>
      <c r="S3843" t="s">
        <v>15722</v>
      </c>
      <c r="T3843">
        <v>14.057641</v>
      </c>
      <c r="U3843">
        <v>9.3330000000000002</v>
      </c>
      <c r="V3843" t="s">
        <v>15172</v>
      </c>
      <c r="W3843" t="s">
        <v>15172</v>
      </c>
      <c r="X3843" t="s">
        <v>13243</v>
      </c>
      <c r="Y3843" s="102">
        <v>45993.385736689816</v>
      </c>
    </row>
    <row r="3844" spans="1:25" x14ac:dyDescent="0.25">
      <c r="A3844">
        <v>5770</v>
      </c>
      <c r="B3844" t="s">
        <v>10637</v>
      </c>
      <c r="C3844" t="s">
        <v>9983</v>
      </c>
      <c r="D3844" t="s">
        <v>10635</v>
      </c>
      <c r="E3844" t="s">
        <v>638</v>
      </c>
      <c r="F3844" t="s">
        <v>7330</v>
      </c>
      <c r="G3844" t="s">
        <v>10638</v>
      </c>
      <c r="H3844">
        <v>1959</v>
      </c>
      <c r="I3844" t="s">
        <v>15440</v>
      </c>
      <c r="J3844" t="s">
        <v>48</v>
      </c>
      <c r="K3844" t="s">
        <v>13254</v>
      </c>
      <c r="L3844">
        <v>0.375</v>
      </c>
      <c r="M3844">
        <v>1</v>
      </c>
      <c r="N3844" t="s">
        <v>49</v>
      </c>
      <c r="O3844" t="s">
        <v>50</v>
      </c>
      <c r="P3844">
        <v>0</v>
      </c>
      <c r="Q3844" t="s">
        <v>51</v>
      </c>
      <c r="R3844" t="s">
        <v>51</v>
      </c>
      <c r="S3844" t="s">
        <v>14820</v>
      </c>
      <c r="T3844">
        <v>19.829747092018941</v>
      </c>
      <c r="U3844">
        <v>52</v>
      </c>
      <c r="V3844" t="s">
        <v>15172</v>
      </c>
      <c r="W3844" t="s">
        <v>15172</v>
      </c>
      <c r="X3844" t="s">
        <v>13243</v>
      </c>
      <c r="Y3844" s="102">
        <v>45993.385736689816</v>
      </c>
    </row>
    <row r="3845" spans="1:25" x14ac:dyDescent="0.25">
      <c r="A3845">
        <v>5771</v>
      </c>
      <c r="B3845" t="s">
        <v>10639</v>
      </c>
      <c r="C3845" t="s">
        <v>10640</v>
      </c>
      <c r="D3845" t="s">
        <v>10635</v>
      </c>
      <c r="E3845" t="s">
        <v>638</v>
      </c>
      <c r="F3845" t="s">
        <v>7330</v>
      </c>
      <c r="G3845" t="s">
        <v>10641</v>
      </c>
      <c r="H3845">
        <v>2010</v>
      </c>
      <c r="I3845" t="s">
        <v>15441</v>
      </c>
      <c r="J3845" t="s">
        <v>48</v>
      </c>
      <c r="K3845" t="s">
        <v>13251</v>
      </c>
      <c r="L3845">
        <v>0</v>
      </c>
      <c r="M3845">
        <v>1</v>
      </c>
      <c r="N3845" t="s">
        <v>49</v>
      </c>
      <c r="O3845" t="s">
        <v>50</v>
      </c>
      <c r="P3845">
        <v>0</v>
      </c>
      <c r="Q3845" t="s">
        <v>51</v>
      </c>
      <c r="R3845" t="s">
        <v>51</v>
      </c>
      <c r="S3845" t="s">
        <v>14820</v>
      </c>
      <c r="T3845">
        <v>26.733449148816749</v>
      </c>
      <c r="U3845">
        <v>95.3</v>
      </c>
      <c r="V3845" t="s">
        <v>15172</v>
      </c>
      <c r="W3845" t="s">
        <v>15172</v>
      </c>
      <c r="X3845" t="s">
        <v>13243</v>
      </c>
      <c r="Y3845" s="102">
        <v>45993.385736689816</v>
      </c>
    </row>
    <row r="3846" spans="1:25" x14ac:dyDescent="0.25">
      <c r="A3846">
        <v>5780</v>
      </c>
      <c r="B3846" t="s">
        <v>10642</v>
      </c>
      <c r="C3846" t="s">
        <v>10643</v>
      </c>
      <c r="D3846" t="s">
        <v>10644</v>
      </c>
      <c r="E3846" t="s">
        <v>1292</v>
      </c>
      <c r="F3846" t="s">
        <v>1542</v>
      </c>
      <c r="G3846" t="s">
        <v>10645</v>
      </c>
      <c r="H3846">
        <v>1959</v>
      </c>
      <c r="I3846" t="s">
        <v>15440</v>
      </c>
      <c r="J3846" t="s">
        <v>48</v>
      </c>
      <c r="K3846" t="s">
        <v>13254</v>
      </c>
      <c r="L3846">
        <v>0</v>
      </c>
      <c r="M3846">
        <v>4</v>
      </c>
      <c r="N3846" t="s">
        <v>49</v>
      </c>
      <c r="O3846" t="s">
        <v>50</v>
      </c>
      <c r="P3846">
        <v>0</v>
      </c>
      <c r="Q3846" t="s">
        <v>51</v>
      </c>
      <c r="R3846" t="s">
        <v>51</v>
      </c>
      <c r="S3846" t="s">
        <v>14803</v>
      </c>
      <c r="T3846">
        <v>9.0319814258254031E-4</v>
      </c>
      <c r="U3846">
        <v>208.9</v>
      </c>
      <c r="V3846" t="s">
        <v>15172</v>
      </c>
      <c r="W3846" t="s">
        <v>15172</v>
      </c>
      <c r="X3846" t="s">
        <v>13242</v>
      </c>
      <c r="Y3846" s="102">
        <v>45993.385736689816</v>
      </c>
    </row>
    <row r="3847" spans="1:25" x14ac:dyDescent="0.25">
      <c r="A3847">
        <v>5781</v>
      </c>
      <c r="B3847" t="s">
        <v>10646</v>
      </c>
      <c r="C3847" t="s">
        <v>1860</v>
      </c>
      <c r="D3847" t="s">
        <v>10644</v>
      </c>
      <c r="E3847" t="s">
        <v>1292</v>
      </c>
      <c r="F3847" t="s">
        <v>1542</v>
      </c>
      <c r="G3847" t="s">
        <v>10647</v>
      </c>
      <c r="H3847">
        <v>1992</v>
      </c>
      <c r="I3847" t="s">
        <v>15440</v>
      </c>
      <c r="J3847" t="s">
        <v>48</v>
      </c>
      <c r="K3847" t="s">
        <v>13251</v>
      </c>
      <c r="L3847">
        <v>0</v>
      </c>
      <c r="M3847">
        <v>1</v>
      </c>
      <c r="N3847" t="s">
        <v>49</v>
      </c>
      <c r="O3847" t="s">
        <v>50</v>
      </c>
      <c r="P3847">
        <v>0</v>
      </c>
      <c r="Q3847" t="s">
        <v>51</v>
      </c>
      <c r="R3847" t="s">
        <v>51</v>
      </c>
      <c r="S3847" t="s">
        <v>14803</v>
      </c>
      <c r="T3847">
        <v>24.931132245097984</v>
      </c>
      <c r="U3847">
        <v>77</v>
      </c>
      <c r="V3847" t="s">
        <v>15172</v>
      </c>
      <c r="W3847" t="s">
        <v>15172</v>
      </c>
      <c r="X3847" t="s">
        <v>13243</v>
      </c>
      <c r="Y3847" s="102">
        <v>45993.385736689816</v>
      </c>
    </row>
    <row r="3848" spans="1:25" x14ac:dyDescent="0.25">
      <c r="A3848">
        <v>5782</v>
      </c>
      <c r="B3848" t="s">
        <v>10648</v>
      </c>
      <c r="C3848" t="s">
        <v>9546</v>
      </c>
      <c r="D3848" t="s">
        <v>10644</v>
      </c>
      <c r="E3848" t="s">
        <v>1292</v>
      </c>
      <c r="F3848" t="s">
        <v>1542</v>
      </c>
      <c r="G3848" t="s">
        <v>10649</v>
      </c>
      <c r="H3848">
        <v>1974</v>
      </c>
      <c r="I3848" t="s">
        <v>15440</v>
      </c>
      <c r="J3848" t="s">
        <v>48</v>
      </c>
      <c r="K3848" t="s">
        <v>13251</v>
      </c>
      <c r="L3848">
        <v>0.5</v>
      </c>
      <c r="M3848">
        <v>2</v>
      </c>
      <c r="N3848" t="s">
        <v>49</v>
      </c>
      <c r="O3848" t="s">
        <v>50</v>
      </c>
      <c r="P3848">
        <v>0</v>
      </c>
      <c r="Q3848" t="s">
        <v>51</v>
      </c>
      <c r="R3848" t="s">
        <v>51</v>
      </c>
      <c r="S3848" t="s">
        <v>14803</v>
      </c>
      <c r="T3848">
        <v>36.73488566924668</v>
      </c>
      <c r="U3848">
        <v>94</v>
      </c>
      <c r="V3848" t="s">
        <v>15172</v>
      </c>
      <c r="W3848" t="s">
        <v>15172</v>
      </c>
      <c r="X3848" t="s">
        <v>13243</v>
      </c>
      <c r="Y3848" s="102">
        <v>45993.385736689816</v>
      </c>
    </row>
    <row r="3849" spans="1:25" x14ac:dyDescent="0.25">
      <c r="A3849">
        <v>5783</v>
      </c>
      <c r="B3849" t="s">
        <v>10650</v>
      </c>
      <c r="C3849" t="s">
        <v>1926</v>
      </c>
      <c r="D3849" t="s">
        <v>10644</v>
      </c>
      <c r="E3849" t="s">
        <v>1820</v>
      </c>
      <c r="F3849" t="s">
        <v>1821</v>
      </c>
      <c r="G3849" t="s">
        <v>10651</v>
      </c>
      <c r="H3849">
        <v>1949</v>
      </c>
      <c r="I3849" t="s">
        <v>15440</v>
      </c>
      <c r="J3849" t="s">
        <v>48</v>
      </c>
      <c r="K3849" t="s">
        <v>13251</v>
      </c>
      <c r="L3849">
        <v>0</v>
      </c>
      <c r="M3849">
        <v>3</v>
      </c>
      <c r="N3849" t="s">
        <v>73</v>
      </c>
      <c r="O3849" t="s">
        <v>50</v>
      </c>
      <c r="P3849">
        <v>0</v>
      </c>
      <c r="Q3849" t="s">
        <v>51</v>
      </c>
      <c r="R3849" t="s">
        <v>51</v>
      </c>
      <c r="S3849" t="s">
        <v>14803</v>
      </c>
      <c r="T3849">
        <v>61.3593605342122</v>
      </c>
      <c r="U3849">
        <v>203.9</v>
      </c>
      <c r="V3849" t="s">
        <v>15172</v>
      </c>
      <c r="W3849" t="s">
        <v>15172</v>
      </c>
      <c r="X3849" t="s">
        <v>13243</v>
      </c>
      <c r="Y3849" s="102">
        <v>45993.385736689816</v>
      </c>
    </row>
    <row r="3850" spans="1:25" x14ac:dyDescent="0.25">
      <c r="A3850">
        <v>5784</v>
      </c>
      <c r="B3850" t="s">
        <v>10652</v>
      </c>
      <c r="C3850" t="s">
        <v>10653</v>
      </c>
      <c r="D3850" t="s">
        <v>9637</v>
      </c>
      <c r="E3850" t="s">
        <v>1820</v>
      </c>
      <c r="F3850" t="s">
        <v>1821</v>
      </c>
      <c r="G3850" t="s">
        <v>10654</v>
      </c>
      <c r="H3850">
        <v>2013</v>
      </c>
      <c r="I3850" t="s">
        <v>15441</v>
      </c>
      <c r="J3850" t="s">
        <v>48</v>
      </c>
      <c r="K3850" t="s">
        <v>13251</v>
      </c>
      <c r="L3850">
        <v>0</v>
      </c>
      <c r="M3850">
        <v>1</v>
      </c>
      <c r="N3850" t="s">
        <v>49</v>
      </c>
      <c r="O3850" t="s">
        <v>50</v>
      </c>
      <c r="P3850">
        <v>0</v>
      </c>
      <c r="Q3850" t="s">
        <v>51</v>
      </c>
      <c r="R3850" t="s">
        <v>51</v>
      </c>
      <c r="S3850" t="s">
        <v>14803</v>
      </c>
      <c r="T3850">
        <v>63.063247130290691</v>
      </c>
      <c r="U3850">
        <v>99.1</v>
      </c>
      <c r="V3850" t="s">
        <v>15172</v>
      </c>
      <c r="W3850" t="s">
        <v>15172</v>
      </c>
      <c r="X3850" t="s">
        <v>13243</v>
      </c>
      <c r="Y3850" s="102">
        <v>45993.385736689816</v>
      </c>
    </row>
    <row r="3851" spans="1:25" x14ac:dyDescent="0.25">
      <c r="A3851">
        <v>5785</v>
      </c>
      <c r="B3851" t="s">
        <v>10655</v>
      </c>
      <c r="C3851" t="s">
        <v>10656</v>
      </c>
      <c r="D3851" t="s">
        <v>9637</v>
      </c>
      <c r="E3851" t="s">
        <v>1820</v>
      </c>
      <c r="F3851" t="s">
        <v>2014</v>
      </c>
      <c r="G3851" t="s">
        <v>10657</v>
      </c>
      <c r="H3851">
        <v>1992</v>
      </c>
      <c r="I3851" t="s">
        <v>15440</v>
      </c>
      <c r="J3851" t="s">
        <v>51</v>
      </c>
      <c r="K3851" t="s">
        <v>15442</v>
      </c>
      <c r="L3851">
        <v>60</v>
      </c>
      <c r="M3851">
        <v>3</v>
      </c>
      <c r="N3851" t="s">
        <v>59</v>
      </c>
      <c r="O3851" t="s">
        <v>116</v>
      </c>
      <c r="P3851">
        <v>0</v>
      </c>
      <c r="Q3851" t="s">
        <v>51</v>
      </c>
      <c r="R3851" t="s">
        <v>51</v>
      </c>
      <c r="S3851" t="s">
        <v>14803</v>
      </c>
      <c r="T3851">
        <v>67.377967671595499</v>
      </c>
      <c r="U3851">
        <v>44</v>
      </c>
      <c r="V3851" t="s">
        <v>15172</v>
      </c>
      <c r="W3851" t="s">
        <v>15172</v>
      </c>
      <c r="X3851" t="s">
        <v>13243</v>
      </c>
      <c r="Y3851" s="102">
        <v>45993.385736689816</v>
      </c>
    </row>
    <row r="3852" spans="1:25" x14ac:dyDescent="0.25">
      <c r="A3852">
        <v>5786</v>
      </c>
      <c r="B3852" t="s">
        <v>10658</v>
      </c>
      <c r="C3852" t="s">
        <v>10321</v>
      </c>
      <c r="D3852" t="s">
        <v>9637</v>
      </c>
      <c r="E3852" t="s">
        <v>1820</v>
      </c>
      <c r="F3852" t="s">
        <v>2014</v>
      </c>
      <c r="G3852" t="s">
        <v>10659</v>
      </c>
      <c r="H3852">
        <v>2012</v>
      </c>
      <c r="I3852" t="s">
        <v>15441</v>
      </c>
      <c r="J3852" t="s">
        <v>51</v>
      </c>
      <c r="K3852" t="s">
        <v>15442</v>
      </c>
      <c r="L3852">
        <v>60</v>
      </c>
      <c r="M3852">
        <v>2</v>
      </c>
      <c r="N3852" t="s">
        <v>59</v>
      </c>
      <c r="O3852" t="s">
        <v>116</v>
      </c>
      <c r="P3852">
        <v>0</v>
      </c>
      <c r="Q3852" t="s">
        <v>51</v>
      </c>
      <c r="R3852" t="s">
        <v>51</v>
      </c>
      <c r="S3852" t="s">
        <v>14803</v>
      </c>
      <c r="T3852">
        <v>85.152285137532246</v>
      </c>
      <c r="U3852">
        <v>32.5</v>
      </c>
      <c r="V3852" t="s">
        <v>15172</v>
      </c>
      <c r="W3852" t="s">
        <v>15172</v>
      </c>
      <c r="X3852" t="s">
        <v>13243</v>
      </c>
      <c r="Y3852" s="102">
        <v>45993.385736689816</v>
      </c>
    </row>
    <row r="3853" spans="1:25" x14ac:dyDescent="0.25">
      <c r="A3853">
        <v>5787</v>
      </c>
      <c r="B3853" t="s">
        <v>10660</v>
      </c>
      <c r="C3853" t="s">
        <v>9728</v>
      </c>
      <c r="D3853" t="s">
        <v>10661</v>
      </c>
      <c r="E3853" t="s">
        <v>638</v>
      </c>
      <c r="F3853" t="s">
        <v>4077</v>
      </c>
      <c r="G3853" t="s">
        <v>10662</v>
      </c>
      <c r="H3853">
        <v>1975</v>
      </c>
      <c r="I3853" t="s">
        <v>15440</v>
      </c>
      <c r="J3853" t="s">
        <v>48</v>
      </c>
      <c r="K3853" t="s">
        <v>13279</v>
      </c>
      <c r="L3853">
        <v>0.5</v>
      </c>
      <c r="M3853">
        <v>2</v>
      </c>
      <c r="N3853" t="s">
        <v>49</v>
      </c>
      <c r="O3853" t="s">
        <v>50</v>
      </c>
      <c r="P3853">
        <v>0</v>
      </c>
      <c r="Q3853" t="s">
        <v>51</v>
      </c>
      <c r="R3853" t="s">
        <v>51</v>
      </c>
      <c r="S3853" t="s">
        <v>14821</v>
      </c>
      <c r="T3853">
        <v>1.6869487831355041</v>
      </c>
      <c r="U3853">
        <v>143</v>
      </c>
      <c r="V3853" t="s">
        <v>15172</v>
      </c>
      <c r="W3853" t="s">
        <v>15172</v>
      </c>
      <c r="X3853" t="s">
        <v>13243</v>
      </c>
      <c r="Y3853" s="102">
        <v>45993.385736689816</v>
      </c>
    </row>
    <row r="3854" spans="1:25" x14ac:dyDescent="0.25">
      <c r="A3854">
        <v>5788</v>
      </c>
      <c r="B3854" t="s">
        <v>10663</v>
      </c>
      <c r="C3854" t="s">
        <v>1860</v>
      </c>
      <c r="D3854" t="s">
        <v>10664</v>
      </c>
      <c r="E3854" t="s">
        <v>1820</v>
      </c>
      <c r="F3854" t="s">
        <v>1821</v>
      </c>
      <c r="G3854" t="s">
        <v>10665</v>
      </c>
      <c r="H3854">
        <v>2004</v>
      </c>
      <c r="I3854" t="s">
        <v>15440</v>
      </c>
      <c r="J3854" t="s">
        <v>48</v>
      </c>
      <c r="K3854" t="s">
        <v>13280</v>
      </c>
      <c r="L3854">
        <v>6.25E-2</v>
      </c>
      <c r="M3854">
        <v>1</v>
      </c>
      <c r="N3854" t="s">
        <v>49</v>
      </c>
      <c r="O3854" t="s">
        <v>50</v>
      </c>
      <c r="P3854">
        <v>0</v>
      </c>
      <c r="Q3854" t="s">
        <v>51</v>
      </c>
      <c r="R3854" t="s">
        <v>51</v>
      </c>
      <c r="S3854" t="s">
        <v>14822</v>
      </c>
      <c r="T3854">
        <v>13.353563728383733</v>
      </c>
      <c r="U3854">
        <v>146.1</v>
      </c>
      <c r="V3854" t="s">
        <v>15172</v>
      </c>
      <c r="W3854" t="s">
        <v>15172</v>
      </c>
      <c r="X3854" t="s">
        <v>13243</v>
      </c>
      <c r="Y3854" s="102">
        <v>45993.385736689816</v>
      </c>
    </row>
    <row r="3855" spans="1:25" x14ac:dyDescent="0.25">
      <c r="A3855">
        <v>5790</v>
      </c>
      <c r="B3855" t="s">
        <v>10666</v>
      </c>
      <c r="C3855" t="s">
        <v>10667</v>
      </c>
      <c r="D3855" t="s">
        <v>10664</v>
      </c>
      <c r="E3855" t="s">
        <v>1820</v>
      </c>
      <c r="F3855" t="s">
        <v>1821</v>
      </c>
      <c r="G3855" t="s">
        <v>10668</v>
      </c>
      <c r="H3855">
        <v>1981</v>
      </c>
      <c r="I3855" t="s">
        <v>15440</v>
      </c>
      <c r="J3855" t="s">
        <v>48</v>
      </c>
      <c r="K3855" t="s">
        <v>13251</v>
      </c>
      <c r="L3855">
        <v>0</v>
      </c>
      <c r="M3855">
        <v>4</v>
      </c>
      <c r="N3855" t="s">
        <v>49</v>
      </c>
      <c r="O3855" t="s">
        <v>50</v>
      </c>
      <c r="P3855">
        <v>0</v>
      </c>
      <c r="Q3855" t="s">
        <v>51</v>
      </c>
      <c r="R3855" t="s">
        <v>51</v>
      </c>
      <c r="S3855" t="s">
        <v>14822</v>
      </c>
      <c r="T3855">
        <v>22.099205654856632</v>
      </c>
      <c r="U3855">
        <v>260.89999999999998</v>
      </c>
      <c r="V3855" t="s">
        <v>15172</v>
      </c>
      <c r="W3855" t="s">
        <v>15172</v>
      </c>
      <c r="X3855" t="s">
        <v>13243</v>
      </c>
      <c r="Y3855" s="102">
        <v>45993.385736689816</v>
      </c>
    </row>
    <row r="3856" spans="1:25" x14ac:dyDescent="0.25">
      <c r="A3856">
        <v>5791</v>
      </c>
      <c r="B3856" t="s">
        <v>10669</v>
      </c>
      <c r="C3856" t="s">
        <v>10670</v>
      </c>
      <c r="D3856" t="s">
        <v>10664</v>
      </c>
      <c r="E3856" t="s">
        <v>1820</v>
      </c>
      <c r="F3856" t="s">
        <v>1821</v>
      </c>
      <c r="G3856" t="s">
        <v>10671</v>
      </c>
      <c r="H3856">
        <v>1983</v>
      </c>
      <c r="I3856" t="s">
        <v>15440</v>
      </c>
      <c r="J3856" t="s">
        <v>48</v>
      </c>
      <c r="K3856" t="s">
        <v>13254</v>
      </c>
      <c r="L3856">
        <v>4</v>
      </c>
      <c r="M3856">
        <v>1</v>
      </c>
      <c r="N3856" t="s">
        <v>928</v>
      </c>
      <c r="O3856" t="s">
        <v>50</v>
      </c>
      <c r="P3856">
        <v>0</v>
      </c>
      <c r="Q3856" t="s">
        <v>51</v>
      </c>
      <c r="R3856" t="s">
        <v>51</v>
      </c>
      <c r="S3856" t="s">
        <v>14822</v>
      </c>
      <c r="T3856">
        <v>30.571843742534746</v>
      </c>
      <c r="U3856">
        <v>12.5</v>
      </c>
      <c r="V3856" t="s">
        <v>15172</v>
      </c>
      <c r="W3856" t="s">
        <v>15172</v>
      </c>
      <c r="X3856" t="s">
        <v>13243</v>
      </c>
      <c r="Y3856" s="102">
        <v>45993.385736689816</v>
      </c>
    </row>
    <row r="3857" spans="1:25" x14ac:dyDescent="0.25">
      <c r="A3857">
        <v>5792</v>
      </c>
      <c r="B3857" t="s">
        <v>10672</v>
      </c>
      <c r="C3857" t="s">
        <v>454</v>
      </c>
      <c r="D3857" t="s">
        <v>10664</v>
      </c>
      <c r="E3857" t="s">
        <v>1820</v>
      </c>
      <c r="F3857" t="s">
        <v>1821</v>
      </c>
      <c r="G3857" t="s">
        <v>7317</v>
      </c>
      <c r="H3857">
        <v>1983</v>
      </c>
      <c r="I3857" t="s">
        <v>15440</v>
      </c>
      <c r="J3857" t="s">
        <v>48</v>
      </c>
      <c r="K3857" t="s">
        <v>13254</v>
      </c>
      <c r="L3857">
        <v>4</v>
      </c>
      <c r="M3857">
        <v>1</v>
      </c>
      <c r="N3857" t="s">
        <v>928</v>
      </c>
      <c r="O3857" t="s">
        <v>50</v>
      </c>
      <c r="P3857">
        <v>0</v>
      </c>
      <c r="Q3857" t="s">
        <v>51</v>
      </c>
      <c r="R3857" t="s">
        <v>51</v>
      </c>
      <c r="S3857" t="s">
        <v>14822</v>
      </c>
      <c r="T3857">
        <v>36.431886639409932</v>
      </c>
      <c r="U3857">
        <v>18.3</v>
      </c>
      <c r="V3857" t="s">
        <v>15172</v>
      </c>
      <c r="W3857" t="s">
        <v>15172</v>
      </c>
      <c r="X3857" t="s">
        <v>13243</v>
      </c>
      <c r="Y3857" s="102">
        <v>45993.385736689816</v>
      </c>
    </row>
    <row r="3858" spans="1:25" x14ac:dyDescent="0.25">
      <c r="A3858">
        <v>5793</v>
      </c>
      <c r="B3858" t="s">
        <v>10673</v>
      </c>
      <c r="C3858" t="s">
        <v>454</v>
      </c>
      <c r="D3858" t="s">
        <v>10664</v>
      </c>
      <c r="E3858" t="s">
        <v>1820</v>
      </c>
      <c r="F3858" t="s">
        <v>1821</v>
      </c>
      <c r="G3858" t="s">
        <v>7317</v>
      </c>
      <c r="H3858">
        <v>1983</v>
      </c>
      <c r="I3858" t="s">
        <v>15440</v>
      </c>
      <c r="J3858" t="s">
        <v>48</v>
      </c>
      <c r="K3858" t="s">
        <v>13254</v>
      </c>
      <c r="L3858">
        <v>5</v>
      </c>
      <c r="M3858">
        <v>1</v>
      </c>
      <c r="N3858" t="s">
        <v>928</v>
      </c>
      <c r="O3858" t="s">
        <v>50</v>
      </c>
      <c r="P3858">
        <v>0</v>
      </c>
      <c r="Q3858" t="s">
        <v>51</v>
      </c>
      <c r="R3858" t="s">
        <v>51</v>
      </c>
      <c r="S3858" t="s">
        <v>14822</v>
      </c>
      <c r="T3858">
        <v>37.186700304564859</v>
      </c>
      <c r="U3858">
        <v>12.3</v>
      </c>
      <c r="V3858" t="s">
        <v>15172</v>
      </c>
      <c r="W3858" t="s">
        <v>15172</v>
      </c>
      <c r="X3858" t="s">
        <v>13243</v>
      </c>
      <c r="Y3858" s="102">
        <v>45993.385736689816</v>
      </c>
    </row>
    <row r="3859" spans="1:25" x14ac:dyDescent="0.25">
      <c r="A3859">
        <v>5794</v>
      </c>
      <c r="B3859" t="s">
        <v>10674</v>
      </c>
      <c r="C3859" t="s">
        <v>10675</v>
      </c>
      <c r="D3859" t="s">
        <v>10664</v>
      </c>
      <c r="E3859" t="s">
        <v>1820</v>
      </c>
      <c r="F3859" t="s">
        <v>1821</v>
      </c>
      <c r="G3859" t="s">
        <v>10676</v>
      </c>
      <c r="H3859">
        <v>1983</v>
      </c>
      <c r="I3859" t="s">
        <v>15440</v>
      </c>
      <c r="J3859" t="s">
        <v>48</v>
      </c>
      <c r="K3859" t="s">
        <v>13251</v>
      </c>
      <c r="L3859">
        <v>0</v>
      </c>
      <c r="M3859">
        <v>3</v>
      </c>
      <c r="N3859" t="s">
        <v>49</v>
      </c>
      <c r="O3859" t="s">
        <v>50</v>
      </c>
      <c r="P3859">
        <v>0</v>
      </c>
      <c r="Q3859" t="s">
        <v>51</v>
      </c>
      <c r="R3859" t="s">
        <v>51</v>
      </c>
      <c r="S3859" t="s">
        <v>14822</v>
      </c>
      <c r="T3859">
        <v>38.348764343498985</v>
      </c>
      <c r="U3859">
        <v>110.1</v>
      </c>
      <c r="V3859" t="s">
        <v>15172</v>
      </c>
      <c r="W3859" t="s">
        <v>15172</v>
      </c>
      <c r="X3859" t="s">
        <v>13243</v>
      </c>
      <c r="Y3859" s="102">
        <v>45993.385736689816</v>
      </c>
    </row>
    <row r="3860" spans="1:25" x14ac:dyDescent="0.25">
      <c r="A3860">
        <v>5795</v>
      </c>
      <c r="B3860" t="s">
        <v>10677</v>
      </c>
      <c r="C3860" t="s">
        <v>10312</v>
      </c>
      <c r="D3860" t="s">
        <v>10664</v>
      </c>
      <c r="E3860" t="s">
        <v>1820</v>
      </c>
      <c r="F3860" t="s">
        <v>1821</v>
      </c>
      <c r="G3860" t="s">
        <v>10676</v>
      </c>
      <c r="H3860">
        <v>1982</v>
      </c>
      <c r="I3860" t="s">
        <v>15440</v>
      </c>
      <c r="J3860" t="s">
        <v>51</v>
      </c>
      <c r="K3860" t="s">
        <v>15442</v>
      </c>
      <c r="L3860">
        <v>0</v>
      </c>
      <c r="M3860">
        <v>3</v>
      </c>
      <c r="N3860" t="s">
        <v>59</v>
      </c>
      <c r="O3860" t="s">
        <v>116</v>
      </c>
      <c r="P3860">
        <v>0</v>
      </c>
      <c r="Q3860" t="s">
        <v>51</v>
      </c>
      <c r="R3860" t="s">
        <v>51</v>
      </c>
      <c r="S3860" t="s">
        <v>14822</v>
      </c>
      <c r="T3860">
        <v>38.57899582513592</v>
      </c>
      <c r="U3860">
        <v>46.1</v>
      </c>
      <c r="V3860" t="s">
        <v>15172</v>
      </c>
      <c r="W3860" t="s">
        <v>15172</v>
      </c>
      <c r="X3860" t="s">
        <v>13243</v>
      </c>
      <c r="Y3860" s="102">
        <v>45993.385736689816</v>
      </c>
    </row>
    <row r="3861" spans="1:25" x14ac:dyDescent="0.25">
      <c r="A3861">
        <v>5796</v>
      </c>
      <c r="B3861" t="s">
        <v>10678</v>
      </c>
      <c r="C3861" t="s">
        <v>470</v>
      </c>
      <c r="D3861" t="s">
        <v>10664</v>
      </c>
      <c r="E3861" t="s">
        <v>1820</v>
      </c>
      <c r="F3861" t="s">
        <v>1821</v>
      </c>
      <c r="G3861" t="s">
        <v>10676</v>
      </c>
      <c r="H3861">
        <v>1983</v>
      </c>
      <c r="I3861" t="s">
        <v>15440</v>
      </c>
      <c r="J3861" t="s">
        <v>48</v>
      </c>
      <c r="K3861" t="s">
        <v>13251</v>
      </c>
      <c r="L3861">
        <v>0</v>
      </c>
      <c r="M3861">
        <v>2</v>
      </c>
      <c r="N3861" t="s">
        <v>59</v>
      </c>
      <c r="O3861" t="s">
        <v>50</v>
      </c>
      <c r="P3861">
        <v>2</v>
      </c>
      <c r="Q3861" t="s">
        <v>49</v>
      </c>
      <c r="R3861" t="s">
        <v>50</v>
      </c>
      <c r="S3861" t="s">
        <v>14822</v>
      </c>
      <c r="T3861">
        <v>38.720124048555981</v>
      </c>
      <c r="U3861">
        <v>393.2</v>
      </c>
      <c r="V3861" t="s">
        <v>15172</v>
      </c>
      <c r="W3861" t="s">
        <v>15172</v>
      </c>
      <c r="X3861" t="s">
        <v>13243</v>
      </c>
      <c r="Y3861" s="102">
        <v>45993.385736689816</v>
      </c>
    </row>
    <row r="3862" spans="1:25" x14ac:dyDescent="0.25">
      <c r="A3862">
        <v>5797</v>
      </c>
      <c r="B3862" t="s">
        <v>10679</v>
      </c>
      <c r="C3862" t="s">
        <v>454</v>
      </c>
      <c r="D3862" t="s">
        <v>10664</v>
      </c>
      <c r="E3862" t="s">
        <v>1820</v>
      </c>
      <c r="F3862" t="s">
        <v>1821</v>
      </c>
      <c r="G3862" t="s">
        <v>10680</v>
      </c>
      <c r="H3862">
        <v>1983</v>
      </c>
      <c r="I3862" t="s">
        <v>15440</v>
      </c>
      <c r="J3862" t="s">
        <v>48</v>
      </c>
      <c r="K3862" t="s">
        <v>13254</v>
      </c>
      <c r="L3862">
        <v>5.5</v>
      </c>
      <c r="M3862">
        <v>1</v>
      </c>
      <c r="N3862" t="s">
        <v>928</v>
      </c>
      <c r="O3862" t="s">
        <v>50</v>
      </c>
      <c r="P3862">
        <v>0</v>
      </c>
      <c r="Q3862" t="s">
        <v>51</v>
      </c>
      <c r="R3862" t="s">
        <v>51</v>
      </c>
      <c r="S3862" t="s">
        <v>14822</v>
      </c>
      <c r="T3862">
        <v>39.893647033194519</v>
      </c>
      <c r="U3862">
        <v>12.3</v>
      </c>
      <c r="V3862" t="s">
        <v>15172</v>
      </c>
      <c r="W3862" t="s">
        <v>15172</v>
      </c>
      <c r="X3862" t="s">
        <v>13243</v>
      </c>
      <c r="Y3862" s="102">
        <v>45993.385736689816</v>
      </c>
    </row>
    <row r="3863" spans="1:25" x14ac:dyDescent="0.25">
      <c r="A3863">
        <v>5798</v>
      </c>
      <c r="B3863" t="s">
        <v>10681</v>
      </c>
      <c r="C3863" t="s">
        <v>167</v>
      </c>
      <c r="D3863" t="s">
        <v>10664</v>
      </c>
      <c r="E3863" t="s">
        <v>1820</v>
      </c>
      <c r="F3863" t="s">
        <v>1821</v>
      </c>
      <c r="G3863" t="s">
        <v>10682</v>
      </c>
      <c r="H3863">
        <v>1983</v>
      </c>
      <c r="I3863" t="s">
        <v>15440</v>
      </c>
      <c r="J3863" t="s">
        <v>48</v>
      </c>
      <c r="K3863" t="s">
        <v>13254</v>
      </c>
      <c r="L3863">
        <v>4</v>
      </c>
      <c r="M3863">
        <v>1</v>
      </c>
      <c r="N3863" t="s">
        <v>928</v>
      </c>
      <c r="O3863" t="s">
        <v>50</v>
      </c>
      <c r="P3863">
        <v>0</v>
      </c>
      <c r="Q3863" t="s">
        <v>51</v>
      </c>
      <c r="R3863" t="s">
        <v>51</v>
      </c>
      <c r="S3863" t="s">
        <v>14822</v>
      </c>
      <c r="T3863">
        <v>43.397759933129464</v>
      </c>
      <c r="U3863">
        <v>12.3</v>
      </c>
      <c r="V3863" t="s">
        <v>15172</v>
      </c>
      <c r="W3863" t="s">
        <v>15172</v>
      </c>
      <c r="X3863" t="s">
        <v>13243</v>
      </c>
      <c r="Y3863" s="102">
        <v>45993.385736689816</v>
      </c>
    </row>
    <row r="3864" spans="1:25" x14ac:dyDescent="0.25">
      <c r="A3864">
        <v>5799</v>
      </c>
      <c r="B3864" t="s">
        <v>10683</v>
      </c>
      <c r="C3864" t="s">
        <v>470</v>
      </c>
      <c r="D3864" t="s">
        <v>10664</v>
      </c>
      <c r="E3864" t="s">
        <v>1820</v>
      </c>
      <c r="F3864" t="s">
        <v>1821</v>
      </c>
      <c r="G3864" t="s">
        <v>10684</v>
      </c>
      <c r="H3864">
        <v>1983</v>
      </c>
      <c r="I3864" t="s">
        <v>15440</v>
      </c>
      <c r="J3864" t="s">
        <v>48</v>
      </c>
      <c r="K3864" t="s">
        <v>13251</v>
      </c>
      <c r="L3864">
        <v>0</v>
      </c>
      <c r="M3864">
        <v>3</v>
      </c>
      <c r="N3864" t="s">
        <v>49</v>
      </c>
      <c r="O3864" t="s">
        <v>50</v>
      </c>
      <c r="P3864">
        <v>0</v>
      </c>
      <c r="Q3864" t="s">
        <v>51</v>
      </c>
      <c r="R3864" t="s">
        <v>51</v>
      </c>
      <c r="S3864" t="s">
        <v>14822</v>
      </c>
      <c r="T3864">
        <v>43.560598362153968</v>
      </c>
      <c r="U3864">
        <v>215.1</v>
      </c>
      <c r="V3864" t="s">
        <v>15172</v>
      </c>
      <c r="W3864" t="s">
        <v>15172</v>
      </c>
      <c r="X3864" t="s">
        <v>13243</v>
      </c>
      <c r="Y3864" s="102">
        <v>45993.385736689816</v>
      </c>
    </row>
    <row r="3865" spans="1:25" x14ac:dyDescent="0.25">
      <c r="A3865">
        <v>5800</v>
      </c>
      <c r="B3865" t="s">
        <v>10685</v>
      </c>
      <c r="C3865" t="s">
        <v>10686</v>
      </c>
      <c r="D3865" t="s">
        <v>10664</v>
      </c>
      <c r="E3865" t="s">
        <v>1820</v>
      </c>
      <c r="F3865" t="s">
        <v>1821</v>
      </c>
      <c r="G3865" t="s">
        <v>10687</v>
      </c>
      <c r="H3865">
        <v>1983</v>
      </c>
      <c r="I3865" t="s">
        <v>15440</v>
      </c>
      <c r="J3865" t="s">
        <v>48</v>
      </c>
      <c r="K3865" t="s">
        <v>13251</v>
      </c>
      <c r="L3865">
        <v>0</v>
      </c>
      <c r="M3865">
        <v>3</v>
      </c>
      <c r="N3865" t="s">
        <v>49</v>
      </c>
      <c r="O3865" t="s">
        <v>50</v>
      </c>
      <c r="P3865">
        <v>0</v>
      </c>
      <c r="Q3865" t="s">
        <v>51</v>
      </c>
      <c r="R3865" t="s">
        <v>51</v>
      </c>
      <c r="S3865" t="s">
        <v>14822</v>
      </c>
      <c r="T3865">
        <v>43.765880361367493</v>
      </c>
      <c r="U3865">
        <v>214.6</v>
      </c>
      <c r="V3865" t="s">
        <v>15172</v>
      </c>
      <c r="W3865" t="s">
        <v>15172</v>
      </c>
      <c r="X3865" t="s">
        <v>13243</v>
      </c>
      <c r="Y3865" s="102">
        <v>45993.385736689816</v>
      </c>
    </row>
    <row r="3866" spans="1:25" x14ac:dyDescent="0.25">
      <c r="A3866">
        <v>5801</v>
      </c>
      <c r="B3866" t="s">
        <v>10688</v>
      </c>
      <c r="C3866" t="s">
        <v>10686</v>
      </c>
      <c r="D3866" t="s">
        <v>10689</v>
      </c>
      <c r="E3866" t="s">
        <v>1820</v>
      </c>
      <c r="F3866" t="s">
        <v>1821</v>
      </c>
      <c r="G3866" t="s">
        <v>10690</v>
      </c>
      <c r="H3866">
        <v>1967</v>
      </c>
      <c r="I3866" t="s">
        <v>15470</v>
      </c>
      <c r="J3866" t="s">
        <v>48</v>
      </c>
      <c r="K3866" t="s">
        <v>13251</v>
      </c>
      <c r="L3866">
        <v>0</v>
      </c>
      <c r="M3866">
        <v>2</v>
      </c>
      <c r="N3866" t="s">
        <v>49</v>
      </c>
      <c r="O3866" t="s">
        <v>50</v>
      </c>
      <c r="P3866">
        <v>0</v>
      </c>
      <c r="Q3866" t="s">
        <v>51</v>
      </c>
      <c r="R3866" t="s">
        <v>51</v>
      </c>
      <c r="S3866" t="s">
        <v>14823</v>
      </c>
      <c r="T3866">
        <v>0.26022793927338073</v>
      </c>
      <c r="U3866">
        <v>92.6</v>
      </c>
      <c r="V3866" t="s">
        <v>15172</v>
      </c>
      <c r="W3866" t="s">
        <v>15172</v>
      </c>
      <c r="X3866" t="s">
        <v>13243</v>
      </c>
      <c r="Y3866" s="102">
        <v>45993.385736689816</v>
      </c>
    </row>
    <row r="3867" spans="1:25" x14ac:dyDescent="0.25">
      <c r="A3867">
        <v>5802</v>
      </c>
      <c r="B3867" t="s">
        <v>10691</v>
      </c>
      <c r="C3867" t="s">
        <v>10692</v>
      </c>
      <c r="D3867" t="s">
        <v>10664</v>
      </c>
      <c r="E3867" t="s">
        <v>1820</v>
      </c>
      <c r="F3867" t="s">
        <v>1821</v>
      </c>
      <c r="G3867" t="s">
        <v>10693</v>
      </c>
      <c r="H3867">
        <v>1979</v>
      </c>
      <c r="I3867" t="s">
        <v>15440</v>
      </c>
      <c r="J3867" t="s">
        <v>48</v>
      </c>
      <c r="K3867" t="s">
        <v>13254</v>
      </c>
      <c r="L3867">
        <v>2</v>
      </c>
      <c r="M3867">
        <v>1</v>
      </c>
      <c r="N3867" t="s">
        <v>928</v>
      </c>
      <c r="O3867" t="s">
        <v>50</v>
      </c>
      <c r="P3867">
        <v>0</v>
      </c>
      <c r="Q3867" t="s">
        <v>51</v>
      </c>
      <c r="R3867" t="s">
        <v>51</v>
      </c>
      <c r="S3867" t="s">
        <v>14822</v>
      </c>
      <c r="T3867">
        <v>45.949892724009622</v>
      </c>
      <c r="U3867">
        <v>18.3</v>
      </c>
      <c r="V3867" t="s">
        <v>15172</v>
      </c>
      <c r="W3867" t="s">
        <v>15172</v>
      </c>
      <c r="X3867" t="s">
        <v>13243</v>
      </c>
      <c r="Y3867" s="102">
        <v>45993.385736689816</v>
      </c>
    </row>
    <row r="3868" spans="1:25" x14ac:dyDescent="0.25">
      <c r="A3868">
        <v>5803</v>
      </c>
      <c r="B3868" t="s">
        <v>10694</v>
      </c>
      <c r="C3868" t="s">
        <v>454</v>
      </c>
      <c r="D3868" t="s">
        <v>10664</v>
      </c>
      <c r="E3868" t="s">
        <v>1820</v>
      </c>
      <c r="F3868" t="s">
        <v>1821</v>
      </c>
      <c r="G3868" t="s">
        <v>10695</v>
      </c>
      <c r="H3868">
        <v>1979</v>
      </c>
      <c r="I3868" t="s">
        <v>15440</v>
      </c>
      <c r="J3868" t="s">
        <v>48</v>
      </c>
      <c r="K3868" t="s">
        <v>13254</v>
      </c>
      <c r="L3868">
        <v>3</v>
      </c>
      <c r="M3868">
        <v>1</v>
      </c>
      <c r="N3868" t="s">
        <v>928</v>
      </c>
      <c r="O3868" t="s">
        <v>50</v>
      </c>
      <c r="P3868">
        <v>0</v>
      </c>
      <c r="Q3868" t="s">
        <v>51</v>
      </c>
      <c r="R3868" t="s">
        <v>51</v>
      </c>
      <c r="S3868" t="s">
        <v>14822</v>
      </c>
      <c r="T3868">
        <v>49.377095970996834</v>
      </c>
      <c r="U3868">
        <v>18.7</v>
      </c>
      <c r="V3868" t="s">
        <v>15172</v>
      </c>
      <c r="W3868" t="s">
        <v>15172</v>
      </c>
      <c r="X3868" t="s">
        <v>13243</v>
      </c>
      <c r="Y3868" s="102">
        <v>45993.385736689816</v>
      </c>
    </row>
    <row r="3869" spans="1:25" x14ac:dyDescent="0.25">
      <c r="A3869">
        <v>5804</v>
      </c>
      <c r="B3869" t="s">
        <v>10696</v>
      </c>
      <c r="C3869" t="s">
        <v>167</v>
      </c>
      <c r="D3869" t="s">
        <v>10664</v>
      </c>
      <c r="E3869" t="s">
        <v>1820</v>
      </c>
      <c r="F3869" t="s">
        <v>1821</v>
      </c>
      <c r="G3869" t="s">
        <v>1834</v>
      </c>
      <c r="H3869">
        <v>1979</v>
      </c>
      <c r="I3869" t="s">
        <v>15440</v>
      </c>
      <c r="J3869" t="s">
        <v>48</v>
      </c>
      <c r="K3869" t="s">
        <v>13254</v>
      </c>
      <c r="L3869">
        <v>3</v>
      </c>
      <c r="M3869">
        <v>1</v>
      </c>
      <c r="N3869" t="s">
        <v>928</v>
      </c>
      <c r="O3869" t="s">
        <v>50</v>
      </c>
      <c r="P3869">
        <v>0</v>
      </c>
      <c r="Q3869" t="s">
        <v>51</v>
      </c>
      <c r="R3869" t="s">
        <v>51</v>
      </c>
      <c r="S3869" t="s">
        <v>14822</v>
      </c>
      <c r="T3869">
        <v>50.419025509972712</v>
      </c>
      <c r="U3869">
        <v>12.5</v>
      </c>
      <c r="V3869" t="s">
        <v>15172</v>
      </c>
      <c r="W3869" t="s">
        <v>15172</v>
      </c>
      <c r="X3869" t="s">
        <v>13242</v>
      </c>
      <c r="Y3869" s="102">
        <v>45993.385736689816</v>
      </c>
    </row>
    <row r="3870" spans="1:25" x14ac:dyDescent="0.25">
      <c r="A3870">
        <v>5805</v>
      </c>
      <c r="B3870" t="s">
        <v>10697</v>
      </c>
      <c r="C3870" t="s">
        <v>10698</v>
      </c>
      <c r="D3870" t="s">
        <v>10664</v>
      </c>
      <c r="E3870" t="s">
        <v>1820</v>
      </c>
      <c r="F3870" t="s">
        <v>1821</v>
      </c>
      <c r="G3870" t="s">
        <v>1837</v>
      </c>
      <c r="H3870">
        <v>1967</v>
      </c>
      <c r="I3870" t="s">
        <v>15440</v>
      </c>
      <c r="J3870" t="s">
        <v>48</v>
      </c>
      <c r="K3870" t="s">
        <v>13251</v>
      </c>
      <c r="L3870">
        <v>0</v>
      </c>
      <c r="M3870">
        <v>5</v>
      </c>
      <c r="N3870" t="s">
        <v>49</v>
      </c>
      <c r="O3870" t="s">
        <v>50</v>
      </c>
      <c r="P3870">
        <v>0</v>
      </c>
      <c r="Q3870" t="s">
        <v>51</v>
      </c>
      <c r="R3870" t="s">
        <v>51</v>
      </c>
      <c r="S3870" t="s">
        <v>14822</v>
      </c>
      <c r="T3870">
        <v>51.133537996080122</v>
      </c>
      <c r="U3870">
        <v>248.5</v>
      </c>
      <c r="V3870" t="s">
        <v>15172</v>
      </c>
      <c r="W3870" t="s">
        <v>15172</v>
      </c>
      <c r="X3870" t="s">
        <v>13242</v>
      </c>
      <c r="Y3870" s="102">
        <v>45993.385736689816</v>
      </c>
    </row>
    <row r="3871" spans="1:25" x14ac:dyDescent="0.25">
      <c r="A3871">
        <v>5806</v>
      </c>
      <c r="B3871" t="s">
        <v>10699</v>
      </c>
      <c r="C3871" t="s">
        <v>10700</v>
      </c>
      <c r="D3871" t="s">
        <v>10701</v>
      </c>
      <c r="E3871" t="s">
        <v>45</v>
      </c>
      <c r="F3871" t="s">
        <v>964</v>
      </c>
      <c r="G3871" t="s">
        <v>10702</v>
      </c>
      <c r="H3871">
        <v>1936</v>
      </c>
      <c r="I3871" t="s">
        <v>15489</v>
      </c>
      <c r="J3871" t="s">
        <v>928</v>
      </c>
      <c r="K3871" t="s">
        <v>13254</v>
      </c>
      <c r="L3871">
        <v>5</v>
      </c>
      <c r="M3871">
        <v>2</v>
      </c>
      <c r="N3871" t="s">
        <v>928</v>
      </c>
      <c r="O3871" t="s">
        <v>50</v>
      </c>
      <c r="P3871">
        <v>0</v>
      </c>
      <c r="Q3871" t="s">
        <v>51</v>
      </c>
      <c r="R3871" t="s">
        <v>51</v>
      </c>
      <c r="S3871" t="s">
        <v>14825</v>
      </c>
      <c r="T3871">
        <v>11.70491510145647</v>
      </c>
      <c r="U3871">
        <v>39</v>
      </c>
      <c r="V3871" t="s">
        <v>15172</v>
      </c>
      <c r="W3871" t="s">
        <v>15172</v>
      </c>
      <c r="X3871" t="s">
        <v>13243</v>
      </c>
      <c r="Y3871" s="102">
        <v>45993.385736689816</v>
      </c>
    </row>
    <row r="3872" spans="1:25" x14ac:dyDescent="0.25">
      <c r="A3872">
        <v>5807</v>
      </c>
      <c r="B3872" t="s">
        <v>10703</v>
      </c>
      <c r="C3872" t="s">
        <v>10704</v>
      </c>
      <c r="D3872" t="s">
        <v>10701</v>
      </c>
      <c r="E3872" t="s">
        <v>45</v>
      </c>
      <c r="F3872" t="s">
        <v>964</v>
      </c>
      <c r="G3872" t="s">
        <v>10705</v>
      </c>
      <c r="H3872">
        <v>1936</v>
      </c>
      <c r="I3872" t="s">
        <v>15489</v>
      </c>
      <c r="J3872" t="s">
        <v>928</v>
      </c>
      <c r="K3872" t="s">
        <v>13254</v>
      </c>
      <c r="L3872">
        <v>5</v>
      </c>
      <c r="M3872">
        <v>3</v>
      </c>
      <c r="N3872" t="s">
        <v>928</v>
      </c>
      <c r="O3872" t="s">
        <v>50</v>
      </c>
      <c r="P3872">
        <v>0</v>
      </c>
      <c r="Q3872" t="s">
        <v>51</v>
      </c>
      <c r="R3872" t="s">
        <v>51</v>
      </c>
      <c r="S3872" t="s">
        <v>14825</v>
      </c>
      <c r="T3872">
        <v>13.124251942706287</v>
      </c>
      <c r="U3872">
        <v>57.75</v>
      </c>
      <c r="V3872" t="s">
        <v>15172</v>
      </c>
      <c r="W3872" t="s">
        <v>15172</v>
      </c>
      <c r="X3872" t="s">
        <v>13243</v>
      </c>
      <c r="Y3872" s="102">
        <v>45993.385736689816</v>
      </c>
    </row>
    <row r="3873" spans="1:25" x14ac:dyDescent="0.25">
      <c r="A3873">
        <v>5808</v>
      </c>
      <c r="B3873" t="s">
        <v>10706</v>
      </c>
      <c r="C3873" t="s">
        <v>10707</v>
      </c>
      <c r="D3873" t="s">
        <v>10708</v>
      </c>
      <c r="E3873" t="s">
        <v>45</v>
      </c>
      <c r="F3873" t="s">
        <v>964</v>
      </c>
      <c r="G3873" t="s">
        <v>10705</v>
      </c>
      <c r="H3873">
        <v>1936</v>
      </c>
      <c r="I3873" t="s">
        <v>15489</v>
      </c>
      <c r="J3873" t="s">
        <v>928</v>
      </c>
      <c r="K3873" t="s">
        <v>13254</v>
      </c>
      <c r="L3873">
        <v>6</v>
      </c>
      <c r="M3873">
        <v>1</v>
      </c>
      <c r="N3873" t="s">
        <v>928</v>
      </c>
      <c r="O3873" t="s">
        <v>50</v>
      </c>
      <c r="P3873">
        <v>0</v>
      </c>
      <c r="Q3873" t="s">
        <v>51</v>
      </c>
      <c r="R3873" t="s">
        <v>51</v>
      </c>
      <c r="S3873" t="s">
        <v>14825</v>
      </c>
      <c r="T3873">
        <v>13.427683062716316</v>
      </c>
      <c r="U3873">
        <v>19.75</v>
      </c>
      <c r="V3873" t="s">
        <v>15172</v>
      </c>
      <c r="W3873" t="s">
        <v>15172</v>
      </c>
      <c r="X3873" t="s">
        <v>13243</v>
      </c>
      <c r="Y3873" s="102">
        <v>45993.385736689816</v>
      </c>
    </row>
    <row r="3874" spans="1:25" x14ac:dyDescent="0.25">
      <c r="A3874">
        <v>5809</v>
      </c>
      <c r="B3874" t="s">
        <v>10709</v>
      </c>
      <c r="C3874" t="s">
        <v>454</v>
      </c>
      <c r="D3874" t="s">
        <v>10701</v>
      </c>
      <c r="E3874" t="s">
        <v>399</v>
      </c>
      <c r="F3874" t="s">
        <v>964</v>
      </c>
      <c r="G3874" t="s">
        <v>10710</v>
      </c>
      <c r="H3874">
        <v>1965</v>
      </c>
      <c r="I3874" t="s">
        <v>15450</v>
      </c>
      <c r="J3874" t="s">
        <v>928</v>
      </c>
      <c r="K3874" t="s">
        <v>13254</v>
      </c>
      <c r="L3874">
        <v>6</v>
      </c>
      <c r="M3874">
        <v>1</v>
      </c>
      <c r="N3874" t="s">
        <v>928</v>
      </c>
      <c r="O3874" t="s">
        <v>50</v>
      </c>
      <c r="P3874">
        <v>0</v>
      </c>
      <c r="Q3874" t="s">
        <v>51</v>
      </c>
      <c r="R3874" t="s">
        <v>51</v>
      </c>
      <c r="S3874" t="s">
        <v>14825</v>
      </c>
      <c r="T3874">
        <v>20.985841311484879</v>
      </c>
      <c r="U3874">
        <v>13</v>
      </c>
      <c r="V3874" t="s">
        <v>15172</v>
      </c>
      <c r="W3874" t="s">
        <v>15172</v>
      </c>
      <c r="X3874" t="s">
        <v>13243</v>
      </c>
      <c r="Y3874" s="102">
        <v>45993.385736689816</v>
      </c>
    </row>
    <row r="3875" spans="1:25" x14ac:dyDescent="0.25">
      <c r="A3875">
        <v>5810</v>
      </c>
      <c r="B3875" t="s">
        <v>10711</v>
      </c>
      <c r="C3875" t="s">
        <v>167</v>
      </c>
      <c r="D3875" t="s">
        <v>10701</v>
      </c>
      <c r="E3875" t="s">
        <v>399</v>
      </c>
      <c r="F3875" t="s">
        <v>964</v>
      </c>
      <c r="G3875" t="s">
        <v>10712</v>
      </c>
      <c r="H3875">
        <v>1965</v>
      </c>
      <c r="I3875" t="s">
        <v>15450</v>
      </c>
      <c r="J3875" t="s">
        <v>928</v>
      </c>
      <c r="K3875" t="s">
        <v>13254</v>
      </c>
      <c r="L3875">
        <v>7</v>
      </c>
      <c r="M3875">
        <v>1</v>
      </c>
      <c r="N3875" t="s">
        <v>928</v>
      </c>
      <c r="O3875" t="s">
        <v>50</v>
      </c>
      <c r="P3875">
        <v>0</v>
      </c>
      <c r="Q3875" t="s">
        <v>51</v>
      </c>
      <c r="R3875" t="s">
        <v>51</v>
      </c>
      <c r="S3875" t="s">
        <v>14825</v>
      </c>
      <c r="T3875">
        <v>22.416827394476712</v>
      </c>
      <c r="U3875">
        <v>13</v>
      </c>
      <c r="V3875" t="s">
        <v>15172</v>
      </c>
      <c r="W3875" t="s">
        <v>15172</v>
      </c>
      <c r="X3875" t="s">
        <v>13243</v>
      </c>
      <c r="Y3875" s="102">
        <v>45993.385736689816</v>
      </c>
    </row>
    <row r="3876" spans="1:25" x14ac:dyDescent="0.25">
      <c r="A3876">
        <v>5811</v>
      </c>
      <c r="B3876" t="s">
        <v>10713</v>
      </c>
      <c r="C3876" t="s">
        <v>454</v>
      </c>
      <c r="D3876" t="s">
        <v>10701</v>
      </c>
      <c r="E3876" t="s">
        <v>399</v>
      </c>
      <c r="F3876" t="s">
        <v>964</v>
      </c>
      <c r="G3876" t="s">
        <v>10714</v>
      </c>
      <c r="H3876">
        <v>1965</v>
      </c>
      <c r="I3876" t="s">
        <v>15450</v>
      </c>
      <c r="J3876" t="s">
        <v>928</v>
      </c>
      <c r="K3876" t="s">
        <v>13254</v>
      </c>
      <c r="L3876">
        <v>6</v>
      </c>
      <c r="M3876">
        <v>1</v>
      </c>
      <c r="N3876" t="s">
        <v>928</v>
      </c>
      <c r="O3876" t="s">
        <v>50</v>
      </c>
      <c r="P3876">
        <v>0</v>
      </c>
      <c r="Q3876" t="s">
        <v>51</v>
      </c>
      <c r="R3876" t="s">
        <v>51</v>
      </c>
      <c r="S3876" t="s">
        <v>14825</v>
      </c>
      <c r="T3876">
        <v>22.889203035148324</v>
      </c>
      <c r="U3876">
        <v>13</v>
      </c>
      <c r="V3876" t="s">
        <v>15172</v>
      </c>
      <c r="W3876" t="s">
        <v>15172</v>
      </c>
      <c r="X3876" t="s">
        <v>13243</v>
      </c>
      <c r="Y3876" s="102">
        <v>45993.385736689816</v>
      </c>
    </row>
    <row r="3877" spans="1:25" x14ac:dyDescent="0.25">
      <c r="A3877">
        <v>5812</v>
      </c>
      <c r="B3877" t="s">
        <v>10715</v>
      </c>
      <c r="C3877" t="s">
        <v>454</v>
      </c>
      <c r="D3877" t="s">
        <v>10701</v>
      </c>
      <c r="E3877" t="s">
        <v>399</v>
      </c>
      <c r="F3877" t="s">
        <v>964</v>
      </c>
      <c r="G3877" t="s">
        <v>10716</v>
      </c>
      <c r="H3877">
        <v>1965</v>
      </c>
      <c r="I3877" t="s">
        <v>15450</v>
      </c>
      <c r="J3877" t="s">
        <v>928</v>
      </c>
      <c r="K3877" t="s">
        <v>13254</v>
      </c>
      <c r="L3877">
        <v>7</v>
      </c>
      <c r="M3877">
        <v>1</v>
      </c>
      <c r="N3877" t="s">
        <v>928</v>
      </c>
      <c r="O3877" t="s">
        <v>50</v>
      </c>
      <c r="P3877">
        <v>0</v>
      </c>
      <c r="Q3877" t="s">
        <v>51</v>
      </c>
      <c r="R3877" t="s">
        <v>51</v>
      </c>
      <c r="S3877" t="s">
        <v>14825</v>
      </c>
      <c r="T3877">
        <v>24.70504624316958</v>
      </c>
      <c r="U3877">
        <v>22</v>
      </c>
      <c r="V3877" t="s">
        <v>15172</v>
      </c>
      <c r="W3877" t="s">
        <v>15172</v>
      </c>
      <c r="X3877" t="s">
        <v>13243</v>
      </c>
      <c r="Y3877" s="102">
        <v>45993.385736689816</v>
      </c>
    </row>
    <row r="3878" spans="1:25" x14ac:dyDescent="0.25">
      <c r="A3878">
        <v>5813</v>
      </c>
      <c r="B3878" t="s">
        <v>10717</v>
      </c>
      <c r="C3878" t="s">
        <v>454</v>
      </c>
      <c r="D3878" t="s">
        <v>10701</v>
      </c>
      <c r="E3878" t="s">
        <v>399</v>
      </c>
      <c r="F3878" t="s">
        <v>964</v>
      </c>
      <c r="G3878" t="s">
        <v>10718</v>
      </c>
      <c r="H3878">
        <v>1965</v>
      </c>
      <c r="I3878" t="s">
        <v>15450</v>
      </c>
      <c r="J3878" t="s">
        <v>928</v>
      </c>
      <c r="K3878" t="s">
        <v>13254</v>
      </c>
      <c r="L3878">
        <v>8</v>
      </c>
      <c r="M3878">
        <v>1</v>
      </c>
      <c r="N3878" t="s">
        <v>928</v>
      </c>
      <c r="O3878" t="s">
        <v>50</v>
      </c>
      <c r="P3878">
        <v>0</v>
      </c>
      <c r="Q3878" t="s">
        <v>51</v>
      </c>
      <c r="R3878" t="s">
        <v>51</v>
      </c>
      <c r="S3878" t="s">
        <v>14825</v>
      </c>
      <c r="T3878">
        <v>26.201429991346224</v>
      </c>
      <c r="U3878">
        <v>13</v>
      </c>
      <c r="V3878" t="s">
        <v>15172</v>
      </c>
      <c r="W3878" t="s">
        <v>15172</v>
      </c>
      <c r="X3878" t="s">
        <v>13243</v>
      </c>
      <c r="Y3878" s="102">
        <v>45993.385736689816</v>
      </c>
    </row>
    <row r="3879" spans="1:25" x14ac:dyDescent="0.25">
      <c r="A3879">
        <v>5814</v>
      </c>
      <c r="B3879" t="s">
        <v>10719</v>
      </c>
      <c r="C3879" t="s">
        <v>889</v>
      </c>
      <c r="D3879" t="s">
        <v>10701</v>
      </c>
      <c r="E3879" t="s">
        <v>399</v>
      </c>
      <c r="F3879" t="s">
        <v>964</v>
      </c>
      <c r="G3879" t="s">
        <v>10720</v>
      </c>
      <c r="H3879">
        <v>2004</v>
      </c>
      <c r="I3879" t="s">
        <v>15440</v>
      </c>
      <c r="J3879" t="s">
        <v>48</v>
      </c>
      <c r="K3879" t="s">
        <v>13280</v>
      </c>
      <c r="L3879">
        <v>0.03</v>
      </c>
      <c r="M3879">
        <v>2</v>
      </c>
      <c r="N3879" t="s">
        <v>73</v>
      </c>
      <c r="O3879" t="s">
        <v>50</v>
      </c>
      <c r="P3879">
        <v>0</v>
      </c>
      <c r="Q3879" t="s">
        <v>51</v>
      </c>
      <c r="R3879" t="s">
        <v>51</v>
      </c>
      <c r="S3879" t="s">
        <v>14825</v>
      </c>
      <c r="T3879">
        <v>32.408202778886405</v>
      </c>
      <c r="U3879">
        <v>194.6</v>
      </c>
      <c r="V3879" t="s">
        <v>15172</v>
      </c>
      <c r="W3879" t="s">
        <v>15172</v>
      </c>
      <c r="X3879" t="s">
        <v>13243</v>
      </c>
      <c r="Y3879" s="102">
        <v>45993.385736689816</v>
      </c>
    </row>
    <row r="3880" spans="1:25" x14ac:dyDescent="0.25">
      <c r="A3880">
        <v>5815</v>
      </c>
      <c r="B3880" t="s">
        <v>10721</v>
      </c>
      <c r="C3880" t="s">
        <v>657</v>
      </c>
      <c r="D3880" t="s">
        <v>10565</v>
      </c>
      <c r="E3880" t="s">
        <v>1820</v>
      </c>
      <c r="F3880" t="s">
        <v>5535</v>
      </c>
      <c r="G3880" t="s">
        <v>10722</v>
      </c>
      <c r="H3880">
        <v>1960</v>
      </c>
      <c r="I3880" t="s">
        <v>15440</v>
      </c>
      <c r="J3880" t="s">
        <v>48</v>
      </c>
      <c r="K3880" t="s">
        <v>13254</v>
      </c>
      <c r="L3880">
        <v>1</v>
      </c>
      <c r="M3880">
        <v>4</v>
      </c>
      <c r="N3880" t="s">
        <v>49</v>
      </c>
      <c r="O3880" t="s">
        <v>50</v>
      </c>
      <c r="P3880">
        <v>0</v>
      </c>
      <c r="Q3880" t="s">
        <v>51</v>
      </c>
      <c r="R3880" t="s">
        <v>51</v>
      </c>
      <c r="S3880" t="s">
        <v>14817</v>
      </c>
      <c r="T3880">
        <v>5.4619616542074088</v>
      </c>
      <c r="U3880">
        <v>205.6</v>
      </c>
      <c r="V3880" t="s">
        <v>15172</v>
      </c>
      <c r="W3880" t="s">
        <v>15172</v>
      </c>
      <c r="X3880" t="s">
        <v>13243</v>
      </c>
      <c r="Y3880" s="102">
        <v>45993.385736689816</v>
      </c>
    </row>
    <row r="3881" spans="1:25" x14ac:dyDescent="0.25">
      <c r="A3881">
        <v>5816</v>
      </c>
      <c r="B3881" t="s">
        <v>10723</v>
      </c>
      <c r="C3881" t="s">
        <v>10724</v>
      </c>
      <c r="D3881" t="s">
        <v>10565</v>
      </c>
      <c r="E3881" t="s">
        <v>1820</v>
      </c>
      <c r="F3881" t="s">
        <v>5535</v>
      </c>
      <c r="G3881" t="s">
        <v>10725</v>
      </c>
      <c r="H3881">
        <v>1963</v>
      </c>
      <c r="I3881" t="s">
        <v>15440</v>
      </c>
      <c r="J3881" t="s">
        <v>48</v>
      </c>
      <c r="K3881" t="s">
        <v>13254</v>
      </c>
      <c r="L3881">
        <v>1</v>
      </c>
      <c r="M3881">
        <v>3</v>
      </c>
      <c r="N3881" t="s">
        <v>49</v>
      </c>
      <c r="O3881" t="s">
        <v>50</v>
      </c>
      <c r="P3881">
        <v>0</v>
      </c>
      <c r="Q3881" t="s">
        <v>51</v>
      </c>
      <c r="R3881" t="s">
        <v>51</v>
      </c>
      <c r="S3881" t="s">
        <v>14817</v>
      </c>
      <c r="T3881">
        <v>14.696758655790553</v>
      </c>
      <c r="U3881">
        <v>134.1</v>
      </c>
      <c r="V3881" t="s">
        <v>15172</v>
      </c>
      <c r="W3881" t="s">
        <v>15172</v>
      </c>
      <c r="X3881" t="s">
        <v>13243</v>
      </c>
      <c r="Y3881" s="102">
        <v>45993.385736689816</v>
      </c>
    </row>
    <row r="3882" spans="1:25" x14ac:dyDescent="0.25">
      <c r="A3882">
        <v>5818</v>
      </c>
      <c r="B3882" t="s">
        <v>10726</v>
      </c>
      <c r="C3882" t="s">
        <v>10727</v>
      </c>
      <c r="D3882" t="s">
        <v>10565</v>
      </c>
      <c r="E3882" t="s">
        <v>1820</v>
      </c>
      <c r="F3882" t="s">
        <v>8197</v>
      </c>
      <c r="G3882" t="s">
        <v>10728</v>
      </c>
      <c r="H3882">
        <v>1993</v>
      </c>
      <c r="I3882" t="s">
        <v>15441</v>
      </c>
      <c r="J3882" t="s">
        <v>51</v>
      </c>
      <c r="K3882" t="s">
        <v>15442</v>
      </c>
      <c r="L3882">
        <v>0</v>
      </c>
      <c r="M3882">
        <v>2</v>
      </c>
      <c r="N3882" t="s">
        <v>59</v>
      </c>
      <c r="O3882" t="s">
        <v>116</v>
      </c>
      <c r="P3882">
        <v>0</v>
      </c>
      <c r="Q3882" t="s">
        <v>51</v>
      </c>
      <c r="R3882" t="s">
        <v>51</v>
      </c>
      <c r="S3882" t="s">
        <v>14817</v>
      </c>
      <c r="T3882">
        <v>63.381942448407507</v>
      </c>
      <c r="U3882">
        <v>27.4</v>
      </c>
      <c r="V3882" t="s">
        <v>15172</v>
      </c>
      <c r="W3882" t="s">
        <v>15172</v>
      </c>
      <c r="X3882" t="s">
        <v>13243</v>
      </c>
      <c r="Y3882" s="102">
        <v>45993.385736689816</v>
      </c>
    </row>
    <row r="3883" spans="1:25" x14ac:dyDescent="0.25">
      <c r="A3883">
        <v>5819</v>
      </c>
      <c r="B3883" t="s">
        <v>10729</v>
      </c>
      <c r="C3883" t="s">
        <v>9360</v>
      </c>
      <c r="D3883" t="s">
        <v>10565</v>
      </c>
      <c r="E3883" t="s">
        <v>1820</v>
      </c>
      <c r="F3883" t="s">
        <v>8197</v>
      </c>
      <c r="G3883" t="s">
        <v>10730</v>
      </c>
      <c r="H3883">
        <v>1992</v>
      </c>
      <c r="I3883" t="s">
        <v>15440</v>
      </c>
      <c r="J3883" t="s">
        <v>48</v>
      </c>
      <c r="K3883" t="s">
        <v>13251</v>
      </c>
      <c r="L3883">
        <v>0</v>
      </c>
      <c r="M3883">
        <v>5</v>
      </c>
      <c r="N3883" t="s">
        <v>49</v>
      </c>
      <c r="O3883" t="s">
        <v>50</v>
      </c>
      <c r="P3883">
        <v>0</v>
      </c>
      <c r="Q3883" t="s">
        <v>51</v>
      </c>
      <c r="R3883" t="s">
        <v>51</v>
      </c>
      <c r="S3883" t="s">
        <v>14817</v>
      </c>
      <c r="T3883">
        <v>72.669779660077126</v>
      </c>
      <c r="U3883">
        <v>421.9</v>
      </c>
      <c r="V3883" t="s">
        <v>15172</v>
      </c>
      <c r="W3883" t="s">
        <v>15172</v>
      </c>
      <c r="X3883" t="s">
        <v>13243</v>
      </c>
      <c r="Y3883" s="102">
        <v>45993.385736689816</v>
      </c>
    </row>
    <row r="3884" spans="1:25" x14ac:dyDescent="0.25">
      <c r="A3884">
        <v>5820</v>
      </c>
      <c r="B3884" t="s">
        <v>10731</v>
      </c>
      <c r="C3884" t="s">
        <v>10732</v>
      </c>
      <c r="D3884" t="s">
        <v>10733</v>
      </c>
      <c r="E3884" t="s">
        <v>1292</v>
      </c>
      <c r="F3884" t="s">
        <v>3806</v>
      </c>
      <c r="G3884" t="s">
        <v>10734</v>
      </c>
      <c r="H3884">
        <v>1960</v>
      </c>
      <c r="I3884" t="s">
        <v>15440</v>
      </c>
      <c r="J3884" t="s">
        <v>48</v>
      </c>
      <c r="K3884" t="s">
        <v>13254</v>
      </c>
      <c r="L3884">
        <v>2</v>
      </c>
      <c r="M3884">
        <v>1</v>
      </c>
      <c r="N3884" t="s">
        <v>165</v>
      </c>
      <c r="O3884" t="s">
        <v>65</v>
      </c>
      <c r="P3884">
        <v>0</v>
      </c>
      <c r="Q3884" t="s">
        <v>51</v>
      </c>
      <c r="R3884" t="s">
        <v>51</v>
      </c>
      <c r="S3884" t="s">
        <v>14829</v>
      </c>
      <c r="T3884">
        <v>8.4771206678816255E-2</v>
      </c>
      <c r="U3884">
        <v>34</v>
      </c>
      <c r="V3884" t="s">
        <v>15172</v>
      </c>
      <c r="W3884" t="s">
        <v>15172</v>
      </c>
      <c r="X3884" t="s">
        <v>13243</v>
      </c>
      <c r="Y3884" s="102">
        <v>45993.385736689816</v>
      </c>
    </row>
    <row r="3885" spans="1:25" x14ac:dyDescent="0.25">
      <c r="A3885">
        <v>5821</v>
      </c>
      <c r="B3885" t="s">
        <v>10735</v>
      </c>
      <c r="C3885" t="s">
        <v>10732</v>
      </c>
      <c r="D3885" t="s">
        <v>10736</v>
      </c>
      <c r="E3885" t="s">
        <v>1292</v>
      </c>
      <c r="F3885" t="s">
        <v>3806</v>
      </c>
      <c r="G3885" t="s">
        <v>10737</v>
      </c>
      <c r="H3885">
        <v>1976</v>
      </c>
      <c r="I3885" t="s">
        <v>15440</v>
      </c>
      <c r="J3885" t="s">
        <v>48</v>
      </c>
      <c r="K3885" t="s">
        <v>13251</v>
      </c>
      <c r="L3885">
        <v>0</v>
      </c>
      <c r="M3885">
        <v>1</v>
      </c>
      <c r="N3885" t="s">
        <v>49</v>
      </c>
      <c r="O3885" t="s">
        <v>50</v>
      </c>
      <c r="P3885">
        <v>0</v>
      </c>
      <c r="Q3885" t="s">
        <v>51</v>
      </c>
      <c r="R3885" t="s">
        <v>51</v>
      </c>
      <c r="S3885" t="s">
        <v>14829</v>
      </c>
      <c r="T3885">
        <v>0.6998049356417414</v>
      </c>
      <c r="U3885">
        <v>40</v>
      </c>
      <c r="V3885" t="s">
        <v>15172</v>
      </c>
      <c r="W3885" t="s">
        <v>15172</v>
      </c>
      <c r="X3885" t="s">
        <v>13243</v>
      </c>
      <c r="Y3885" s="102">
        <v>45993.385736689816</v>
      </c>
    </row>
    <row r="3886" spans="1:25" x14ac:dyDescent="0.25">
      <c r="A3886">
        <v>5822</v>
      </c>
      <c r="B3886" t="s">
        <v>10738</v>
      </c>
      <c r="C3886" t="s">
        <v>10739</v>
      </c>
      <c r="D3886" t="s">
        <v>10740</v>
      </c>
      <c r="E3886" t="s">
        <v>1292</v>
      </c>
      <c r="F3886" t="s">
        <v>3806</v>
      </c>
      <c r="G3886" t="s">
        <v>10741</v>
      </c>
      <c r="H3886">
        <v>1976</v>
      </c>
      <c r="I3886" t="s">
        <v>15440</v>
      </c>
      <c r="J3886" t="s">
        <v>51</v>
      </c>
      <c r="K3886" t="s">
        <v>15442</v>
      </c>
      <c r="L3886">
        <v>0</v>
      </c>
      <c r="M3886">
        <v>1</v>
      </c>
      <c r="N3886" t="s">
        <v>165</v>
      </c>
      <c r="O3886" t="s">
        <v>116</v>
      </c>
      <c r="P3886">
        <v>0</v>
      </c>
      <c r="Q3886" t="s">
        <v>51</v>
      </c>
      <c r="R3886" t="s">
        <v>51</v>
      </c>
      <c r="S3886" t="s">
        <v>14829</v>
      </c>
      <c r="T3886">
        <v>3.8046363829233636</v>
      </c>
      <c r="U3886">
        <v>12</v>
      </c>
      <c r="V3886" t="s">
        <v>15172</v>
      </c>
      <c r="W3886" t="s">
        <v>15172</v>
      </c>
      <c r="X3886" t="s">
        <v>13243</v>
      </c>
      <c r="Y3886" s="102">
        <v>45993.385736689816</v>
      </c>
    </row>
    <row r="3887" spans="1:25" x14ac:dyDescent="0.25">
      <c r="A3887">
        <v>5823</v>
      </c>
      <c r="B3887" t="s">
        <v>10742</v>
      </c>
      <c r="C3887" t="s">
        <v>172</v>
      </c>
      <c r="D3887" t="s">
        <v>10740</v>
      </c>
      <c r="E3887" t="s">
        <v>1292</v>
      </c>
      <c r="F3887" t="s">
        <v>3806</v>
      </c>
      <c r="G3887" t="s">
        <v>10743</v>
      </c>
      <c r="H3887">
        <v>1976</v>
      </c>
      <c r="I3887" t="s">
        <v>15440</v>
      </c>
      <c r="J3887" t="s">
        <v>51</v>
      </c>
      <c r="K3887" t="s">
        <v>15442</v>
      </c>
      <c r="L3887">
        <v>0</v>
      </c>
      <c r="M3887">
        <v>1</v>
      </c>
      <c r="N3887" t="s">
        <v>59</v>
      </c>
      <c r="O3887" t="s">
        <v>116</v>
      </c>
      <c r="P3887">
        <v>0</v>
      </c>
      <c r="Q3887" t="s">
        <v>51</v>
      </c>
      <c r="R3887" t="s">
        <v>51</v>
      </c>
      <c r="S3887" t="s">
        <v>14829</v>
      </c>
      <c r="T3887">
        <v>5.3652294129310292</v>
      </c>
      <c r="U3887">
        <v>8</v>
      </c>
      <c r="V3887" t="s">
        <v>15172</v>
      </c>
      <c r="W3887" t="s">
        <v>15172</v>
      </c>
      <c r="X3887" t="s">
        <v>13243</v>
      </c>
      <c r="Y3887" s="102">
        <v>45993.385736689816</v>
      </c>
    </row>
    <row r="3888" spans="1:25" x14ac:dyDescent="0.25">
      <c r="A3888">
        <v>5824</v>
      </c>
      <c r="B3888" t="s">
        <v>10744</v>
      </c>
      <c r="C3888" t="s">
        <v>10212</v>
      </c>
      <c r="D3888" t="s">
        <v>10740</v>
      </c>
      <c r="E3888" t="s">
        <v>1292</v>
      </c>
      <c r="F3888" t="s">
        <v>3806</v>
      </c>
      <c r="G3888" t="s">
        <v>10745</v>
      </c>
      <c r="H3888">
        <v>2011</v>
      </c>
      <c r="I3888" t="s">
        <v>15441</v>
      </c>
      <c r="J3888" t="s">
        <v>260</v>
      </c>
      <c r="K3888" t="s">
        <v>13254</v>
      </c>
      <c r="L3888">
        <v>2</v>
      </c>
      <c r="M3888">
        <v>3</v>
      </c>
      <c r="N3888" t="s">
        <v>49</v>
      </c>
      <c r="O3888" t="s">
        <v>65</v>
      </c>
      <c r="P3888">
        <v>0</v>
      </c>
      <c r="Q3888" t="s">
        <v>51</v>
      </c>
      <c r="R3888" t="s">
        <v>51</v>
      </c>
      <c r="S3888" t="s">
        <v>14829</v>
      </c>
      <c r="T3888">
        <v>10.050557322823641</v>
      </c>
      <c r="U3888">
        <v>92</v>
      </c>
      <c r="V3888" t="s">
        <v>15172</v>
      </c>
      <c r="W3888" t="s">
        <v>15172</v>
      </c>
      <c r="X3888" t="s">
        <v>13243</v>
      </c>
      <c r="Y3888" s="102">
        <v>45993.385736689816</v>
      </c>
    </row>
    <row r="3889" spans="1:25" x14ac:dyDescent="0.25">
      <c r="A3889">
        <v>5825</v>
      </c>
      <c r="B3889" t="s">
        <v>10746</v>
      </c>
      <c r="C3889" t="s">
        <v>10686</v>
      </c>
      <c r="D3889" t="s">
        <v>10740</v>
      </c>
      <c r="E3889" t="s">
        <v>1292</v>
      </c>
      <c r="F3889" t="s">
        <v>3806</v>
      </c>
      <c r="G3889" t="s">
        <v>10747</v>
      </c>
      <c r="H3889">
        <v>1942</v>
      </c>
      <c r="I3889" t="s">
        <v>15440</v>
      </c>
      <c r="J3889" t="s">
        <v>51</v>
      </c>
      <c r="K3889" t="s">
        <v>15442</v>
      </c>
      <c r="L3889">
        <v>0</v>
      </c>
      <c r="M3889">
        <v>1</v>
      </c>
      <c r="N3889" t="s">
        <v>59</v>
      </c>
      <c r="O3889" t="s">
        <v>116</v>
      </c>
      <c r="P3889">
        <v>0</v>
      </c>
      <c r="Q3889" t="s">
        <v>51</v>
      </c>
      <c r="R3889" t="s">
        <v>51</v>
      </c>
      <c r="S3889" t="s">
        <v>14829</v>
      </c>
      <c r="T3889">
        <v>24.047593436242316</v>
      </c>
      <c r="U3889">
        <v>13.8</v>
      </c>
      <c r="V3889" t="s">
        <v>15172</v>
      </c>
      <c r="W3889" t="s">
        <v>15172</v>
      </c>
      <c r="X3889" t="s">
        <v>13243</v>
      </c>
      <c r="Y3889" s="102">
        <v>45993.385736689816</v>
      </c>
    </row>
    <row r="3890" spans="1:25" x14ac:dyDescent="0.25">
      <c r="A3890">
        <v>5826</v>
      </c>
      <c r="B3890" t="s">
        <v>10748</v>
      </c>
      <c r="C3890" t="s">
        <v>10686</v>
      </c>
      <c r="D3890" t="s">
        <v>10740</v>
      </c>
      <c r="E3890" t="s">
        <v>1292</v>
      </c>
      <c r="F3890" t="s">
        <v>3806</v>
      </c>
      <c r="G3890" t="s">
        <v>10749</v>
      </c>
      <c r="H3890">
        <v>1942</v>
      </c>
      <c r="I3890" t="s">
        <v>15440</v>
      </c>
      <c r="J3890" t="s">
        <v>51</v>
      </c>
      <c r="K3890" t="s">
        <v>15442</v>
      </c>
      <c r="L3890">
        <v>0</v>
      </c>
      <c r="M3890">
        <v>1</v>
      </c>
      <c r="N3890" t="s">
        <v>59</v>
      </c>
      <c r="O3890" t="s">
        <v>116</v>
      </c>
      <c r="P3890">
        <v>0</v>
      </c>
      <c r="Q3890" t="s">
        <v>51</v>
      </c>
      <c r="R3890" t="s">
        <v>51</v>
      </c>
      <c r="S3890" t="s">
        <v>14829</v>
      </c>
      <c r="T3890">
        <v>24.409853445219369</v>
      </c>
      <c r="U3890">
        <v>11.8</v>
      </c>
      <c r="V3890" t="s">
        <v>15172</v>
      </c>
      <c r="W3890" t="s">
        <v>15172</v>
      </c>
      <c r="X3890" t="s">
        <v>13243</v>
      </c>
      <c r="Y3890" s="102">
        <v>45993.385736689816</v>
      </c>
    </row>
    <row r="3891" spans="1:25" x14ac:dyDescent="0.25">
      <c r="A3891">
        <v>5827</v>
      </c>
      <c r="B3891" t="s">
        <v>10750</v>
      </c>
      <c r="C3891" t="s">
        <v>9941</v>
      </c>
      <c r="D3891" t="s">
        <v>10740</v>
      </c>
      <c r="E3891" t="s">
        <v>1292</v>
      </c>
      <c r="F3891" t="s">
        <v>3806</v>
      </c>
      <c r="G3891" t="s">
        <v>10751</v>
      </c>
      <c r="H3891">
        <v>1942</v>
      </c>
      <c r="I3891" t="s">
        <v>15440</v>
      </c>
      <c r="J3891" t="s">
        <v>51</v>
      </c>
      <c r="K3891" t="s">
        <v>15442</v>
      </c>
      <c r="L3891">
        <v>0</v>
      </c>
      <c r="M3891">
        <v>1</v>
      </c>
      <c r="N3891" t="s">
        <v>59</v>
      </c>
      <c r="O3891" t="s">
        <v>116</v>
      </c>
      <c r="P3891">
        <v>0</v>
      </c>
      <c r="Q3891" t="s">
        <v>51</v>
      </c>
      <c r="R3891" t="s">
        <v>51</v>
      </c>
      <c r="S3891" t="s">
        <v>14829</v>
      </c>
      <c r="T3891">
        <v>28.990608973655988</v>
      </c>
      <c r="U3891">
        <v>16.7</v>
      </c>
      <c r="V3891" t="s">
        <v>15172</v>
      </c>
      <c r="W3891" t="s">
        <v>15172</v>
      </c>
      <c r="X3891" t="s">
        <v>13243</v>
      </c>
      <c r="Y3891" s="102">
        <v>45993.385736689816</v>
      </c>
    </row>
    <row r="3892" spans="1:25" x14ac:dyDescent="0.25">
      <c r="A3892">
        <v>5828</v>
      </c>
      <c r="B3892" t="s">
        <v>10752</v>
      </c>
      <c r="C3892" t="s">
        <v>172</v>
      </c>
      <c r="D3892" t="s">
        <v>10740</v>
      </c>
      <c r="E3892" t="s">
        <v>1292</v>
      </c>
      <c r="F3892" t="s">
        <v>3806</v>
      </c>
      <c r="G3892" t="s">
        <v>10753</v>
      </c>
      <c r="H3892">
        <v>1942</v>
      </c>
      <c r="I3892" t="s">
        <v>15440</v>
      </c>
      <c r="J3892" t="s">
        <v>51</v>
      </c>
      <c r="K3892" t="s">
        <v>15442</v>
      </c>
      <c r="L3892">
        <v>0</v>
      </c>
      <c r="M3892">
        <v>1</v>
      </c>
      <c r="N3892" t="s">
        <v>59</v>
      </c>
      <c r="O3892" t="s">
        <v>116</v>
      </c>
      <c r="P3892">
        <v>0</v>
      </c>
      <c r="Q3892" t="s">
        <v>51</v>
      </c>
      <c r="R3892" t="s">
        <v>51</v>
      </c>
      <c r="S3892" t="s">
        <v>14829</v>
      </c>
      <c r="T3892">
        <v>35.61036329944195</v>
      </c>
      <c r="U3892">
        <v>12.8</v>
      </c>
      <c r="V3892" t="s">
        <v>15172</v>
      </c>
      <c r="W3892" t="s">
        <v>15172</v>
      </c>
      <c r="X3892" t="s">
        <v>13243</v>
      </c>
      <c r="Y3892" s="102">
        <v>45993.385736689816</v>
      </c>
    </row>
    <row r="3893" spans="1:25" x14ac:dyDescent="0.25">
      <c r="A3893">
        <v>5829</v>
      </c>
      <c r="B3893" t="s">
        <v>10754</v>
      </c>
      <c r="C3893" t="s">
        <v>9941</v>
      </c>
      <c r="D3893" t="s">
        <v>10740</v>
      </c>
      <c r="E3893" t="s">
        <v>1292</v>
      </c>
      <c r="F3893" t="s">
        <v>3806</v>
      </c>
      <c r="G3893" t="s">
        <v>10755</v>
      </c>
      <c r="H3893">
        <v>1942</v>
      </c>
      <c r="I3893" t="s">
        <v>15489</v>
      </c>
      <c r="J3893" t="s">
        <v>928</v>
      </c>
      <c r="K3893" t="s">
        <v>13254</v>
      </c>
      <c r="L3893">
        <v>6</v>
      </c>
      <c r="M3893">
        <v>3</v>
      </c>
      <c r="N3893" t="s">
        <v>928</v>
      </c>
      <c r="O3893" t="s">
        <v>50</v>
      </c>
      <c r="P3893">
        <v>0</v>
      </c>
      <c r="Q3893" t="s">
        <v>51</v>
      </c>
      <c r="R3893" t="s">
        <v>51</v>
      </c>
      <c r="S3893" t="s">
        <v>14829</v>
      </c>
      <c r="T3893">
        <v>37.83676745138353</v>
      </c>
      <c r="U3893">
        <v>57.75</v>
      </c>
      <c r="V3893" t="s">
        <v>15172</v>
      </c>
      <c r="W3893" t="s">
        <v>15172</v>
      </c>
      <c r="X3893" t="s">
        <v>13243</v>
      </c>
      <c r="Y3893" s="102">
        <v>45993.385736689816</v>
      </c>
    </row>
    <row r="3894" spans="1:25" x14ac:dyDescent="0.25">
      <c r="A3894">
        <v>5830</v>
      </c>
      <c r="B3894" t="s">
        <v>10756</v>
      </c>
      <c r="C3894" t="s">
        <v>9941</v>
      </c>
      <c r="D3894" t="s">
        <v>10740</v>
      </c>
      <c r="E3894" t="s">
        <v>1292</v>
      </c>
      <c r="F3894" t="s">
        <v>3806</v>
      </c>
      <c r="G3894" t="s">
        <v>10755</v>
      </c>
      <c r="H3894">
        <v>1942</v>
      </c>
      <c r="I3894" t="s">
        <v>15489</v>
      </c>
      <c r="J3894" t="s">
        <v>928</v>
      </c>
      <c r="K3894" t="s">
        <v>13254</v>
      </c>
      <c r="L3894">
        <v>6</v>
      </c>
      <c r="M3894">
        <v>3</v>
      </c>
      <c r="N3894" t="s">
        <v>928</v>
      </c>
      <c r="O3894" t="s">
        <v>50</v>
      </c>
      <c r="P3894">
        <v>0</v>
      </c>
      <c r="Q3894" t="s">
        <v>51</v>
      </c>
      <c r="R3894" t="s">
        <v>51</v>
      </c>
      <c r="S3894" t="s">
        <v>14829</v>
      </c>
      <c r="T3894">
        <v>38.458076480046437</v>
      </c>
      <c r="U3894">
        <v>57.83</v>
      </c>
      <c r="V3894" t="s">
        <v>15172</v>
      </c>
      <c r="W3894" t="s">
        <v>15172</v>
      </c>
      <c r="X3894" t="s">
        <v>13243</v>
      </c>
      <c r="Y3894" s="102">
        <v>45993.385736689816</v>
      </c>
    </row>
    <row r="3895" spans="1:25" x14ac:dyDescent="0.25">
      <c r="A3895">
        <v>5831</v>
      </c>
      <c r="B3895" t="s">
        <v>10757</v>
      </c>
      <c r="C3895" t="s">
        <v>10758</v>
      </c>
      <c r="D3895" t="s">
        <v>10759</v>
      </c>
      <c r="E3895" t="s">
        <v>399</v>
      </c>
      <c r="F3895" t="s">
        <v>592</v>
      </c>
      <c r="G3895" t="s">
        <v>10760</v>
      </c>
      <c r="H3895">
        <v>2003</v>
      </c>
      <c r="I3895" t="s">
        <v>15440</v>
      </c>
      <c r="J3895" t="s">
        <v>48</v>
      </c>
      <c r="K3895" t="s">
        <v>13251</v>
      </c>
      <c r="L3895">
        <v>0</v>
      </c>
      <c r="M3895">
        <v>1</v>
      </c>
      <c r="N3895" t="s">
        <v>49</v>
      </c>
      <c r="O3895" t="s">
        <v>50</v>
      </c>
      <c r="P3895">
        <v>0</v>
      </c>
      <c r="Q3895" t="s">
        <v>51</v>
      </c>
      <c r="R3895" t="s">
        <v>51</v>
      </c>
      <c r="S3895" t="s">
        <v>14830</v>
      </c>
      <c r="T3895">
        <v>5.313186</v>
      </c>
      <c r="U3895">
        <v>114.1</v>
      </c>
      <c r="V3895" t="s">
        <v>15172</v>
      </c>
      <c r="W3895" t="s">
        <v>15172</v>
      </c>
      <c r="X3895" t="s">
        <v>13243</v>
      </c>
      <c r="Y3895" s="102">
        <v>45993.385736689816</v>
      </c>
    </row>
    <row r="3896" spans="1:25" x14ac:dyDescent="0.25">
      <c r="A3896">
        <v>5832</v>
      </c>
      <c r="B3896" t="s">
        <v>10761</v>
      </c>
      <c r="C3896" t="s">
        <v>9596</v>
      </c>
      <c r="D3896" t="s">
        <v>10759</v>
      </c>
      <c r="E3896" t="s">
        <v>399</v>
      </c>
      <c r="F3896" t="s">
        <v>592</v>
      </c>
      <c r="G3896" t="s">
        <v>10762</v>
      </c>
      <c r="H3896">
        <v>2003</v>
      </c>
      <c r="I3896" t="s">
        <v>15440</v>
      </c>
      <c r="J3896" t="s">
        <v>48</v>
      </c>
      <c r="K3896" t="s">
        <v>13251</v>
      </c>
      <c r="L3896">
        <v>0</v>
      </c>
      <c r="M3896">
        <v>2</v>
      </c>
      <c r="N3896" t="s">
        <v>49</v>
      </c>
      <c r="O3896" t="s">
        <v>50</v>
      </c>
      <c r="P3896">
        <v>0</v>
      </c>
      <c r="Q3896" t="s">
        <v>51</v>
      </c>
      <c r="R3896" t="s">
        <v>51</v>
      </c>
      <c r="S3896" t="s">
        <v>14830</v>
      </c>
      <c r="T3896">
        <v>9.4168199999999995</v>
      </c>
      <c r="U3896">
        <v>248.9</v>
      </c>
      <c r="V3896" t="s">
        <v>15172</v>
      </c>
      <c r="W3896" t="s">
        <v>15172</v>
      </c>
      <c r="X3896" t="s">
        <v>13243</v>
      </c>
      <c r="Y3896" s="102">
        <v>45993.385736689816</v>
      </c>
    </row>
    <row r="3897" spans="1:25" x14ac:dyDescent="0.25">
      <c r="A3897">
        <v>5833</v>
      </c>
      <c r="B3897" t="s">
        <v>10763</v>
      </c>
      <c r="C3897" t="s">
        <v>595</v>
      </c>
      <c r="D3897" t="s">
        <v>10759</v>
      </c>
      <c r="E3897" t="s">
        <v>399</v>
      </c>
      <c r="F3897" t="s">
        <v>592</v>
      </c>
      <c r="G3897" t="s">
        <v>10764</v>
      </c>
      <c r="H3897">
        <v>2003</v>
      </c>
      <c r="I3897" t="s">
        <v>15440</v>
      </c>
      <c r="J3897" t="s">
        <v>51</v>
      </c>
      <c r="K3897" t="s">
        <v>15442</v>
      </c>
      <c r="L3897">
        <v>12.5</v>
      </c>
      <c r="M3897">
        <v>2</v>
      </c>
      <c r="N3897" t="s">
        <v>165</v>
      </c>
      <c r="O3897" t="s">
        <v>116</v>
      </c>
      <c r="P3897">
        <v>0</v>
      </c>
      <c r="Q3897" t="s">
        <v>51</v>
      </c>
      <c r="R3897" t="s">
        <v>51</v>
      </c>
      <c r="S3897" t="s">
        <v>14830</v>
      </c>
      <c r="T3897">
        <v>11.594330448152224</v>
      </c>
      <c r="U3897">
        <v>30</v>
      </c>
      <c r="V3897" t="s">
        <v>15172</v>
      </c>
      <c r="W3897" t="s">
        <v>15172</v>
      </c>
      <c r="X3897" t="s">
        <v>13243</v>
      </c>
      <c r="Y3897" s="102">
        <v>45993.385736689816</v>
      </c>
    </row>
    <row r="3898" spans="1:25" x14ac:dyDescent="0.25">
      <c r="A3898">
        <v>5834</v>
      </c>
      <c r="B3898" t="s">
        <v>10765</v>
      </c>
      <c r="C3898" t="s">
        <v>595</v>
      </c>
      <c r="D3898" t="s">
        <v>10759</v>
      </c>
      <c r="E3898" t="s">
        <v>399</v>
      </c>
      <c r="F3898" t="s">
        <v>592</v>
      </c>
      <c r="G3898" t="s">
        <v>10766</v>
      </c>
      <c r="H3898">
        <v>1996</v>
      </c>
      <c r="I3898" t="s">
        <v>15489</v>
      </c>
      <c r="J3898" t="s">
        <v>51</v>
      </c>
      <c r="K3898" t="s">
        <v>15442</v>
      </c>
      <c r="L3898">
        <v>0</v>
      </c>
      <c r="M3898">
        <v>1</v>
      </c>
      <c r="N3898" t="s">
        <v>165</v>
      </c>
      <c r="O3898" t="s">
        <v>116</v>
      </c>
      <c r="P3898">
        <v>0</v>
      </c>
      <c r="Q3898" t="s">
        <v>51</v>
      </c>
      <c r="R3898" t="s">
        <v>51</v>
      </c>
      <c r="S3898" t="s">
        <v>14830</v>
      </c>
      <c r="T3898">
        <v>21.179793850953008</v>
      </c>
      <c r="U3898">
        <v>8</v>
      </c>
      <c r="V3898" t="s">
        <v>15172</v>
      </c>
      <c r="W3898" t="s">
        <v>15172</v>
      </c>
      <c r="X3898" t="s">
        <v>13243</v>
      </c>
      <c r="Y3898" s="102">
        <v>45993.385736689816</v>
      </c>
    </row>
    <row r="3899" spans="1:25" x14ac:dyDescent="0.25">
      <c r="A3899">
        <v>5835</v>
      </c>
      <c r="B3899" t="s">
        <v>10767</v>
      </c>
      <c r="C3899" t="s">
        <v>10768</v>
      </c>
      <c r="D3899" t="s">
        <v>10759</v>
      </c>
      <c r="E3899" t="s">
        <v>399</v>
      </c>
      <c r="F3899" t="s">
        <v>592</v>
      </c>
      <c r="G3899" t="s">
        <v>609</v>
      </c>
      <c r="H3899">
        <v>1972</v>
      </c>
      <c r="I3899" t="s">
        <v>15440</v>
      </c>
      <c r="J3899" t="s">
        <v>48</v>
      </c>
      <c r="K3899" t="s">
        <v>13251</v>
      </c>
      <c r="L3899">
        <v>0</v>
      </c>
      <c r="M3899">
        <v>4</v>
      </c>
      <c r="N3899" t="s">
        <v>49</v>
      </c>
      <c r="O3899" t="s">
        <v>50</v>
      </c>
      <c r="P3899">
        <v>0</v>
      </c>
      <c r="Q3899" t="s">
        <v>51</v>
      </c>
      <c r="R3899" t="s">
        <v>51</v>
      </c>
      <c r="S3899" t="s">
        <v>14830</v>
      </c>
      <c r="T3899">
        <v>28.376202102158139</v>
      </c>
      <c r="U3899">
        <v>285.89999999999998</v>
      </c>
      <c r="V3899" t="s">
        <v>15172</v>
      </c>
      <c r="W3899" t="s">
        <v>15172</v>
      </c>
      <c r="X3899" t="s">
        <v>13242</v>
      </c>
      <c r="Y3899" s="102">
        <v>45993.385736689816</v>
      </c>
    </row>
    <row r="3900" spans="1:25" x14ac:dyDescent="0.25">
      <c r="A3900">
        <v>5836</v>
      </c>
      <c r="B3900" t="s">
        <v>10769</v>
      </c>
      <c r="C3900" t="s">
        <v>1252</v>
      </c>
      <c r="D3900" t="s">
        <v>10740</v>
      </c>
      <c r="E3900" t="s">
        <v>1292</v>
      </c>
      <c r="F3900" t="s">
        <v>1293</v>
      </c>
      <c r="G3900" t="s">
        <v>10770</v>
      </c>
      <c r="H3900">
        <v>1938</v>
      </c>
      <c r="I3900" t="s">
        <v>15489</v>
      </c>
      <c r="J3900" t="s">
        <v>48</v>
      </c>
      <c r="K3900" t="s">
        <v>13251</v>
      </c>
      <c r="L3900">
        <v>1</v>
      </c>
      <c r="M3900">
        <v>3</v>
      </c>
      <c r="N3900" t="s">
        <v>73</v>
      </c>
      <c r="O3900" t="s">
        <v>475</v>
      </c>
      <c r="P3900">
        <v>2</v>
      </c>
      <c r="Q3900" t="s">
        <v>165</v>
      </c>
      <c r="R3900" t="s">
        <v>479</v>
      </c>
      <c r="S3900" t="s">
        <v>14829</v>
      </c>
      <c r="T3900">
        <v>0.9610084470802831</v>
      </c>
      <c r="U3900">
        <v>379.9</v>
      </c>
      <c r="V3900" t="s">
        <v>15172</v>
      </c>
      <c r="W3900" t="s">
        <v>15172</v>
      </c>
      <c r="X3900" t="s">
        <v>13243</v>
      </c>
      <c r="Y3900" s="102">
        <v>45993.385736689816</v>
      </c>
    </row>
    <row r="3901" spans="1:25" x14ac:dyDescent="0.25">
      <c r="A3901">
        <v>5837</v>
      </c>
      <c r="B3901" t="s">
        <v>10771</v>
      </c>
      <c r="C3901" t="s">
        <v>10772</v>
      </c>
      <c r="D3901" t="s">
        <v>10740</v>
      </c>
      <c r="E3901" t="s">
        <v>1292</v>
      </c>
      <c r="F3901" t="s">
        <v>1293</v>
      </c>
      <c r="G3901" t="s">
        <v>10773</v>
      </c>
      <c r="H3901">
        <v>1997</v>
      </c>
      <c r="I3901" t="s">
        <v>15440</v>
      </c>
      <c r="J3901" t="s">
        <v>48</v>
      </c>
      <c r="K3901" t="s">
        <v>13251</v>
      </c>
      <c r="L3901">
        <v>0</v>
      </c>
      <c r="M3901">
        <v>2</v>
      </c>
      <c r="N3901" t="s">
        <v>49</v>
      </c>
      <c r="O3901" t="s">
        <v>50</v>
      </c>
      <c r="P3901">
        <v>0</v>
      </c>
      <c r="Q3901" t="s">
        <v>51</v>
      </c>
      <c r="R3901" t="s">
        <v>51</v>
      </c>
      <c r="S3901" t="s">
        <v>14829</v>
      </c>
      <c r="T3901">
        <v>1.7480709610111986</v>
      </c>
      <c r="U3901">
        <v>162.4</v>
      </c>
      <c r="V3901" t="s">
        <v>15172</v>
      </c>
      <c r="W3901" t="s">
        <v>15172</v>
      </c>
      <c r="X3901" t="s">
        <v>13243</v>
      </c>
      <c r="Y3901" s="102">
        <v>45993.385736689816</v>
      </c>
    </row>
    <row r="3902" spans="1:25" x14ac:dyDescent="0.25">
      <c r="A3902">
        <v>5843</v>
      </c>
      <c r="B3902" t="s">
        <v>10775</v>
      </c>
      <c r="C3902" t="s">
        <v>10653</v>
      </c>
      <c r="D3902" t="s">
        <v>10740</v>
      </c>
      <c r="E3902" t="s">
        <v>1292</v>
      </c>
      <c r="F3902" t="s">
        <v>1293</v>
      </c>
      <c r="G3902" t="s">
        <v>10776</v>
      </c>
      <c r="H3902">
        <v>2004</v>
      </c>
      <c r="I3902" t="s">
        <v>15489</v>
      </c>
      <c r="J3902" t="s">
        <v>48</v>
      </c>
      <c r="K3902" t="s">
        <v>13251</v>
      </c>
      <c r="L3902">
        <v>0</v>
      </c>
      <c r="M3902">
        <v>1</v>
      </c>
      <c r="N3902" t="s">
        <v>49</v>
      </c>
      <c r="O3902" t="s">
        <v>50</v>
      </c>
      <c r="P3902">
        <v>0</v>
      </c>
      <c r="Q3902" t="s">
        <v>51</v>
      </c>
      <c r="R3902" t="s">
        <v>51</v>
      </c>
      <c r="S3902" t="s">
        <v>14829</v>
      </c>
      <c r="T3902">
        <v>16.301529870186204</v>
      </c>
      <c r="U3902">
        <v>66.599999999999994</v>
      </c>
      <c r="V3902" t="s">
        <v>15172</v>
      </c>
      <c r="W3902" t="s">
        <v>15172</v>
      </c>
      <c r="X3902" t="s">
        <v>13243</v>
      </c>
      <c r="Y3902" s="102">
        <v>45993.385736689816</v>
      </c>
    </row>
    <row r="3903" spans="1:25" x14ac:dyDescent="0.25">
      <c r="A3903">
        <v>5844</v>
      </c>
      <c r="B3903" t="s">
        <v>10777</v>
      </c>
      <c r="C3903" t="s">
        <v>9788</v>
      </c>
      <c r="D3903" t="s">
        <v>10740</v>
      </c>
      <c r="E3903" t="s">
        <v>1292</v>
      </c>
      <c r="F3903" t="s">
        <v>1293</v>
      </c>
      <c r="G3903" t="s">
        <v>10778</v>
      </c>
      <c r="H3903">
        <v>1947</v>
      </c>
      <c r="I3903" t="s">
        <v>15489</v>
      </c>
      <c r="J3903" t="s">
        <v>928</v>
      </c>
      <c r="K3903" t="s">
        <v>13254</v>
      </c>
      <c r="L3903">
        <v>10</v>
      </c>
      <c r="M3903">
        <v>3</v>
      </c>
      <c r="N3903" t="s">
        <v>928</v>
      </c>
      <c r="O3903" t="s">
        <v>50</v>
      </c>
      <c r="P3903">
        <v>0</v>
      </c>
      <c r="Q3903" t="s">
        <v>51</v>
      </c>
      <c r="R3903" t="s">
        <v>51</v>
      </c>
      <c r="S3903" t="s">
        <v>14829</v>
      </c>
      <c r="T3903">
        <v>18.115627373794254</v>
      </c>
      <c r="U3903">
        <v>57.67</v>
      </c>
      <c r="V3903" t="s">
        <v>15172</v>
      </c>
      <c r="W3903" t="s">
        <v>15172</v>
      </c>
      <c r="X3903" t="s">
        <v>13243</v>
      </c>
      <c r="Y3903" s="102">
        <v>45993.385736689816</v>
      </c>
    </row>
    <row r="3904" spans="1:25" x14ac:dyDescent="0.25">
      <c r="A3904">
        <v>5845</v>
      </c>
      <c r="B3904" t="s">
        <v>10779</v>
      </c>
      <c r="C3904" t="s">
        <v>10780</v>
      </c>
      <c r="D3904" t="s">
        <v>10740</v>
      </c>
      <c r="E3904" t="s">
        <v>1292</v>
      </c>
      <c r="F3904" t="s">
        <v>1293</v>
      </c>
      <c r="G3904" t="s">
        <v>10778</v>
      </c>
      <c r="H3904">
        <v>1947</v>
      </c>
      <c r="I3904" t="s">
        <v>15489</v>
      </c>
      <c r="J3904" t="s">
        <v>48</v>
      </c>
      <c r="K3904" t="s">
        <v>13254</v>
      </c>
      <c r="L3904">
        <v>2</v>
      </c>
      <c r="M3904">
        <v>3</v>
      </c>
      <c r="N3904" t="s">
        <v>73</v>
      </c>
      <c r="O3904" t="s">
        <v>50</v>
      </c>
      <c r="P3904">
        <v>0</v>
      </c>
      <c r="Q3904" t="s">
        <v>51</v>
      </c>
      <c r="R3904" t="s">
        <v>51</v>
      </c>
      <c r="S3904" t="s">
        <v>14829</v>
      </c>
      <c r="T3904">
        <v>18.239984004598277</v>
      </c>
      <c r="U3904">
        <v>184</v>
      </c>
      <c r="V3904" t="s">
        <v>15172</v>
      </c>
      <c r="W3904" t="s">
        <v>15172</v>
      </c>
      <c r="X3904" t="s">
        <v>13243</v>
      </c>
      <c r="Y3904" s="102">
        <v>45993.385736689816</v>
      </c>
    </row>
    <row r="3905" spans="1:25" x14ac:dyDescent="0.25">
      <c r="A3905">
        <v>5847</v>
      </c>
      <c r="B3905" t="s">
        <v>10782</v>
      </c>
      <c r="C3905" t="s">
        <v>10783</v>
      </c>
      <c r="D3905" t="s">
        <v>10740</v>
      </c>
      <c r="E3905" t="s">
        <v>1292</v>
      </c>
      <c r="F3905" t="s">
        <v>1293</v>
      </c>
      <c r="G3905" t="s">
        <v>10781</v>
      </c>
      <c r="H3905">
        <v>1947</v>
      </c>
      <c r="I3905" t="s">
        <v>15489</v>
      </c>
      <c r="J3905" t="s">
        <v>928</v>
      </c>
      <c r="K3905" t="s">
        <v>13254</v>
      </c>
      <c r="L3905">
        <v>8</v>
      </c>
      <c r="M3905">
        <v>2</v>
      </c>
      <c r="N3905" t="s">
        <v>928</v>
      </c>
      <c r="O3905" t="s">
        <v>50</v>
      </c>
      <c r="P3905">
        <v>0</v>
      </c>
      <c r="Q3905" t="s">
        <v>51</v>
      </c>
      <c r="R3905" t="s">
        <v>51</v>
      </c>
      <c r="S3905" t="s">
        <v>14829</v>
      </c>
      <c r="T3905">
        <v>20.419871112748119</v>
      </c>
      <c r="U3905">
        <v>38</v>
      </c>
      <c r="V3905" t="s">
        <v>15172</v>
      </c>
      <c r="W3905" t="s">
        <v>15172</v>
      </c>
      <c r="X3905" t="s">
        <v>13243</v>
      </c>
      <c r="Y3905" s="102">
        <v>45993.385736689816</v>
      </c>
    </row>
    <row r="3906" spans="1:25" x14ac:dyDescent="0.25">
      <c r="A3906">
        <v>5848</v>
      </c>
      <c r="B3906" t="s">
        <v>10784</v>
      </c>
      <c r="C3906" t="s">
        <v>167</v>
      </c>
      <c r="D3906" t="s">
        <v>10740</v>
      </c>
      <c r="E3906" t="s">
        <v>1292</v>
      </c>
      <c r="F3906" t="s">
        <v>1293</v>
      </c>
      <c r="G3906" t="s">
        <v>10785</v>
      </c>
      <c r="H3906">
        <v>1947</v>
      </c>
      <c r="I3906" t="s">
        <v>15450</v>
      </c>
      <c r="J3906" t="s">
        <v>928</v>
      </c>
      <c r="K3906" t="s">
        <v>13254</v>
      </c>
      <c r="L3906">
        <v>8</v>
      </c>
      <c r="M3906">
        <v>1</v>
      </c>
      <c r="N3906" t="s">
        <v>928</v>
      </c>
      <c r="O3906" t="s">
        <v>50</v>
      </c>
      <c r="P3906">
        <v>0</v>
      </c>
      <c r="Q3906" t="s">
        <v>51</v>
      </c>
      <c r="R3906" t="s">
        <v>51</v>
      </c>
      <c r="S3906" t="s">
        <v>14829</v>
      </c>
      <c r="T3906">
        <v>21.891961493266148</v>
      </c>
      <c r="U3906">
        <v>11.83</v>
      </c>
      <c r="V3906" t="s">
        <v>15172</v>
      </c>
      <c r="W3906" t="s">
        <v>15172</v>
      </c>
      <c r="X3906" t="s">
        <v>13243</v>
      </c>
      <c r="Y3906" s="102">
        <v>45993.385736689816</v>
      </c>
    </row>
    <row r="3907" spans="1:25" x14ac:dyDescent="0.25">
      <c r="A3907">
        <v>5850</v>
      </c>
      <c r="B3907" t="s">
        <v>10786</v>
      </c>
      <c r="C3907" t="s">
        <v>10537</v>
      </c>
      <c r="D3907" t="s">
        <v>10740</v>
      </c>
      <c r="E3907" t="s">
        <v>1292</v>
      </c>
      <c r="F3907" t="s">
        <v>8383</v>
      </c>
      <c r="G3907" t="s">
        <v>10787</v>
      </c>
      <c r="H3907">
        <v>1942</v>
      </c>
      <c r="I3907" t="s">
        <v>15489</v>
      </c>
      <c r="J3907" t="s">
        <v>928</v>
      </c>
      <c r="K3907" t="s">
        <v>13254</v>
      </c>
      <c r="L3907">
        <v>9.25</v>
      </c>
      <c r="M3907">
        <v>5</v>
      </c>
      <c r="N3907" t="s">
        <v>928</v>
      </c>
      <c r="O3907" t="s">
        <v>50</v>
      </c>
      <c r="P3907">
        <v>0</v>
      </c>
      <c r="Q3907" t="s">
        <v>51</v>
      </c>
      <c r="R3907" t="s">
        <v>51</v>
      </c>
      <c r="S3907" t="s">
        <v>15723</v>
      </c>
      <c r="T3907">
        <v>29.102026689325598</v>
      </c>
      <c r="U3907">
        <v>114</v>
      </c>
      <c r="V3907" t="s">
        <v>15172</v>
      </c>
      <c r="W3907" t="s">
        <v>15172</v>
      </c>
      <c r="X3907" t="s">
        <v>13243</v>
      </c>
      <c r="Y3907" s="102">
        <v>45993.385736689816</v>
      </c>
    </row>
    <row r="3908" spans="1:25" x14ac:dyDescent="0.25">
      <c r="A3908">
        <v>5851</v>
      </c>
      <c r="B3908" t="s">
        <v>10788</v>
      </c>
      <c r="C3908" t="s">
        <v>172</v>
      </c>
      <c r="D3908" t="s">
        <v>10740</v>
      </c>
      <c r="E3908" t="s">
        <v>1292</v>
      </c>
      <c r="F3908" t="s">
        <v>8383</v>
      </c>
      <c r="G3908" t="s">
        <v>10789</v>
      </c>
      <c r="H3908">
        <v>1942</v>
      </c>
      <c r="I3908" t="s">
        <v>15489</v>
      </c>
      <c r="J3908" t="s">
        <v>928</v>
      </c>
      <c r="K3908" t="s">
        <v>13254</v>
      </c>
      <c r="L3908">
        <v>7</v>
      </c>
      <c r="M3908">
        <v>2</v>
      </c>
      <c r="N3908" t="s">
        <v>928</v>
      </c>
      <c r="O3908" t="s">
        <v>50</v>
      </c>
      <c r="P3908">
        <v>0</v>
      </c>
      <c r="Q3908" t="s">
        <v>51</v>
      </c>
      <c r="R3908" t="s">
        <v>51</v>
      </c>
      <c r="S3908" t="s">
        <v>14829</v>
      </c>
      <c r="T3908">
        <v>31.589020733753024</v>
      </c>
      <c r="U3908">
        <v>38</v>
      </c>
      <c r="V3908" t="s">
        <v>15172</v>
      </c>
      <c r="W3908" t="s">
        <v>15172</v>
      </c>
      <c r="X3908" t="s">
        <v>13243</v>
      </c>
      <c r="Y3908" s="102">
        <v>45993.385736689816</v>
      </c>
    </row>
    <row r="3909" spans="1:25" x14ac:dyDescent="0.25">
      <c r="A3909">
        <v>5852</v>
      </c>
      <c r="B3909" t="s">
        <v>10790</v>
      </c>
      <c r="C3909" t="s">
        <v>10791</v>
      </c>
      <c r="D3909" t="s">
        <v>10740</v>
      </c>
      <c r="E3909" t="s">
        <v>1292</v>
      </c>
      <c r="F3909" t="s">
        <v>8383</v>
      </c>
      <c r="G3909" t="s">
        <v>10792</v>
      </c>
      <c r="H3909">
        <v>1941</v>
      </c>
      <c r="I3909" t="s">
        <v>15489</v>
      </c>
      <c r="J3909" t="s">
        <v>48</v>
      </c>
      <c r="K3909" t="s">
        <v>13254</v>
      </c>
      <c r="L3909">
        <v>3.5</v>
      </c>
      <c r="M3909">
        <v>1</v>
      </c>
      <c r="N3909" t="s">
        <v>59</v>
      </c>
      <c r="O3909" t="s">
        <v>50</v>
      </c>
      <c r="P3909">
        <v>0</v>
      </c>
      <c r="Q3909" t="s">
        <v>51</v>
      </c>
      <c r="R3909" t="s">
        <v>51</v>
      </c>
      <c r="S3909" t="s">
        <v>14829</v>
      </c>
      <c r="T3909">
        <v>32.78679212157278</v>
      </c>
      <c r="U3909">
        <v>29</v>
      </c>
      <c r="V3909" t="s">
        <v>15172</v>
      </c>
      <c r="W3909" t="s">
        <v>15172</v>
      </c>
      <c r="X3909" t="s">
        <v>13243</v>
      </c>
      <c r="Y3909" s="102">
        <v>45993.385736689816</v>
      </c>
    </row>
    <row r="3910" spans="1:25" x14ac:dyDescent="0.25">
      <c r="A3910">
        <v>5853</v>
      </c>
      <c r="B3910" t="s">
        <v>10793</v>
      </c>
      <c r="C3910" t="s">
        <v>10794</v>
      </c>
      <c r="D3910" t="s">
        <v>10740</v>
      </c>
      <c r="E3910" t="s">
        <v>1292</v>
      </c>
      <c r="F3910" t="s">
        <v>8383</v>
      </c>
      <c r="G3910" t="s">
        <v>10795</v>
      </c>
      <c r="H3910">
        <v>1942</v>
      </c>
      <c r="I3910" t="s">
        <v>15489</v>
      </c>
      <c r="J3910" t="s">
        <v>48</v>
      </c>
      <c r="K3910" t="s">
        <v>13254</v>
      </c>
      <c r="L3910">
        <v>2.5</v>
      </c>
      <c r="M3910">
        <v>1</v>
      </c>
      <c r="N3910" t="s">
        <v>165</v>
      </c>
      <c r="O3910" t="s">
        <v>479</v>
      </c>
      <c r="P3910">
        <v>0</v>
      </c>
      <c r="Q3910" t="s">
        <v>51</v>
      </c>
      <c r="R3910" t="s">
        <v>51</v>
      </c>
      <c r="S3910" t="s">
        <v>14829</v>
      </c>
      <c r="T3910">
        <v>32.973599186272978</v>
      </c>
      <c r="U3910">
        <v>40</v>
      </c>
      <c r="V3910" t="s">
        <v>15172</v>
      </c>
      <c r="W3910" t="s">
        <v>15172</v>
      </c>
      <c r="X3910" t="s">
        <v>13243</v>
      </c>
      <c r="Y3910" s="102">
        <v>45993.385736689816</v>
      </c>
    </row>
    <row r="3911" spans="1:25" x14ac:dyDescent="0.25">
      <c r="A3911">
        <v>5855</v>
      </c>
      <c r="B3911" t="s">
        <v>10797</v>
      </c>
      <c r="C3911" t="s">
        <v>10798</v>
      </c>
      <c r="D3911" t="s">
        <v>10740</v>
      </c>
      <c r="E3911" t="s">
        <v>1292</v>
      </c>
      <c r="F3911" t="s">
        <v>8383</v>
      </c>
      <c r="G3911" t="s">
        <v>10796</v>
      </c>
      <c r="H3911">
        <v>2014</v>
      </c>
      <c r="I3911" t="s">
        <v>15489</v>
      </c>
      <c r="J3911" t="s">
        <v>48</v>
      </c>
      <c r="K3911" t="s">
        <v>13251</v>
      </c>
      <c r="L3911">
        <v>0</v>
      </c>
      <c r="M3911">
        <v>1</v>
      </c>
      <c r="N3911" t="s">
        <v>49</v>
      </c>
      <c r="O3911" t="s">
        <v>50</v>
      </c>
      <c r="P3911">
        <v>0</v>
      </c>
      <c r="Q3911" t="s">
        <v>51</v>
      </c>
      <c r="R3911" t="s">
        <v>51</v>
      </c>
      <c r="S3911" t="s">
        <v>14829</v>
      </c>
      <c r="T3911">
        <v>36.962577316303445</v>
      </c>
      <c r="U3911">
        <v>72.2</v>
      </c>
      <c r="V3911" t="s">
        <v>15172</v>
      </c>
      <c r="W3911" t="s">
        <v>15172</v>
      </c>
      <c r="X3911" t="s">
        <v>13243</v>
      </c>
      <c r="Y3911" s="102">
        <v>45993.385736689816</v>
      </c>
    </row>
    <row r="3912" spans="1:25" x14ac:dyDescent="0.25">
      <c r="A3912">
        <v>5856</v>
      </c>
      <c r="B3912" t="s">
        <v>10799</v>
      </c>
      <c r="C3912" t="s">
        <v>10099</v>
      </c>
      <c r="D3912" t="s">
        <v>10740</v>
      </c>
      <c r="E3912" t="s">
        <v>1292</v>
      </c>
      <c r="F3912" t="s">
        <v>8383</v>
      </c>
      <c r="G3912" t="s">
        <v>10800</v>
      </c>
      <c r="H3912">
        <v>1969</v>
      </c>
      <c r="I3912" t="s">
        <v>15440</v>
      </c>
      <c r="J3912" t="s">
        <v>48</v>
      </c>
      <c r="K3912" t="s">
        <v>13251</v>
      </c>
      <c r="L3912">
        <v>0</v>
      </c>
      <c r="M3912">
        <v>2</v>
      </c>
      <c r="N3912" t="s">
        <v>49</v>
      </c>
      <c r="O3912" t="s">
        <v>50</v>
      </c>
      <c r="P3912">
        <v>0</v>
      </c>
      <c r="Q3912" t="s">
        <v>51</v>
      </c>
      <c r="R3912" t="s">
        <v>51</v>
      </c>
      <c r="S3912" t="s">
        <v>14829</v>
      </c>
      <c r="T3912">
        <v>43.364419912098342</v>
      </c>
      <c r="U3912">
        <v>171.4</v>
      </c>
      <c r="V3912" t="s">
        <v>15172</v>
      </c>
      <c r="W3912" t="s">
        <v>15172</v>
      </c>
      <c r="X3912" t="s">
        <v>13243</v>
      </c>
      <c r="Y3912" s="102">
        <v>45993.385736689816</v>
      </c>
    </row>
    <row r="3913" spans="1:25" x14ac:dyDescent="0.25">
      <c r="A3913">
        <v>5857</v>
      </c>
      <c r="B3913" t="s">
        <v>10801</v>
      </c>
      <c r="C3913" t="s">
        <v>394</v>
      </c>
      <c r="D3913" t="s">
        <v>10740</v>
      </c>
      <c r="E3913" t="s">
        <v>1292</v>
      </c>
      <c r="F3913" t="s">
        <v>8383</v>
      </c>
      <c r="G3913" t="s">
        <v>10802</v>
      </c>
      <c r="H3913">
        <v>1969</v>
      </c>
      <c r="I3913" t="s">
        <v>15440</v>
      </c>
      <c r="J3913" t="s">
        <v>48</v>
      </c>
      <c r="K3913" t="s">
        <v>13251</v>
      </c>
      <c r="L3913">
        <v>0</v>
      </c>
      <c r="M3913">
        <v>4</v>
      </c>
      <c r="N3913" t="s">
        <v>49</v>
      </c>
      <c r="O3913" t="s">
        <v>50</v>
      </c>
      <c r="P3913">
        <v>0</v>
      </c>
      <c r="Q3913" t="s">
        <v>51</v>
      </c>
      <c r="R3913" t="s">
        <v>51</v>
      </c>
      <c r="S3913" t="s">
        <v>14829</v>
      </c>
      <c r="T3913">
        <v>43.614504368937453</v>
      </c>
      <c r="U3913">
        <v>229.9</v>
      </c>
      <c r="V3913" t="s">
        <v>15172</v>
      </c>
      <c r="W3913" t="s">
        <v>15172</v>
      </c>
      <c r="X3913" t="s">
        <v>13243</v>
      </c>
      <c r="Y3913" s="102">
        <v>45993.385736689816</v>
      </c>
    </row>
    <row r="3914" spans="1:25" x14ac:dyDescent="0.25">
      <c r="A3914">
        <v>5858</v>
      </c>
      <c r="B3914" t="s">
        <v>10803</v>
      </c>
      <c r="C3914" t="s">
        <v>10804</v>
      </c>
      <c r="D3914" t="s">
        <v>10805</v>
      </c>
      <c r="E3914" t="s">
        <v>638</v>
      </c>
      <c r="F3914" t="s">
        <v>46</v>
      </c>
      <c r="G3914" t="s">
        <v>10806</v>
      </c>
      <c r="H3914">
        <v>1960</v>
      </c>
      <c r="I3914" t="s">
        <v>15489</v>
      </c>
      <c r="J3914" t="s">
        <v>48</v>
      </c>
      <c r="K3914" t="s">
        <v>13254</v>
      </c>
      <c r="L3914">
        <v>8</v>
      </c>
      <c r="M3914">
        <v>1</v>
      </c>
      <c r="N3914" t="s">
        <v>165</v>
      </c>
      <c r="O3914" t="s">
        <v>65</v>
      </c>
      <c r="P3914">
        <v>0</v>
      </c>
      <c r="Q3914" t="s">
        <v>51</v>
      </c>
      <c r="R3914" t="s">
        <v>51</v>
      </c>
      <c r="S3914" t="s">
        <v>14831</v>
      </c>
      <c r="T3914">
        <v>4.0101614080154775</v>
      </c>
      <c r="U3914">
        <v>20</v>
      </c>
      <c r="V3914" t="s">
        <v>15172</v>
      </c>
      <c r="W3914" t="s">
        <v>15172</v>
      </c>
      <c r="X3914" t="s">
        <v>13243</v>
      </c>
      <c r="Y3914" s="102">
        <v>45993.385736689816</v>
      </c>
    </row>
    <row r="3915" spans="1:25" x14ac:dyDescent="0.25">
      <c r="A3915">
        <v>5859</v>
      </c>
      <c r="B3915" t="s">
        <v>10807</v>
      </c>
      <c r="C3915" t="s">
        <v>10804</v>
      </c>
      <c r="D3915" t="s">
        <v>10805</v>
      </c>
      <c r="E3915" t="s">
        <v>638</v>
      </c>
      <c r="F3915" t="s">
        <v>46</v>
      </c>
      <c r="G3915" t="s">
        <v>10808</v>
      </c>
      <c r="H3915">
        <v>1960</v>
      </c>
      <c r="I3915" t="s">
        <v>15489</v>
      </c>
      <c r="J3915" t="s">
        <v>48</v>
      </c>
      <c r="K3915" t="s">
        <v>13254</v>
      </c>
      <c r="L3915">
        <v>8</v>
      </c>
      <c r="M3915">
        <v>1</v>
      </c>
      <c r="N3915" t="s">
        <v>165</v>
      </c>
      <c r="O3915" t="s">
        <v>65</v>
      </c>
      <c r="P3915">
        <v>0</v>
      </c>
      <c r="Q3915" t="s">
        <v>51</v>
      </c>
      <c r="R3915" t="s">
        <v>51</v>
      </c>
      <c r="S3915" t="s">
        <v>14831</v>
      </c>
      <c r="T3915">
        <v>4.8803481448369652</v>
      </c>
      <c r="U3915">
        <v>20</v>
      </c>
      <c r="V3915" t="s">
        <v>15172</v>
      </c>
      <c r="W3915" t="s">
        <v>15172</v>
      </c>
      <c r="X3915" t="s">
        <v>13243</v>
      </c>
      <c r="Y3915" s="102">
        <v>45993.385736689816</v>
      </c>
    </row>
    <row r="3916" spans="1:25" x14ac:dyDescent="0.25">
      <c r="A3916">
        <v>5860</v>
      </c>
      <c r="B3916" t="s">
        <v>10809</v>
      </c>
      <c r="C3916" t="s">
        <v>10804</v>
      </c>
      <c r="D3916" t="s">
        <v>10805</v>
      </c>
      <c r="E3916" t="s">
        <v>638</v>
      </c>
      <c r="F3916" t="s">
        <v>46</v>
      </c>
      <c r="G3916" t="s">
        <v>10810</v>
      </c>
      <c r="H3916">
        <v>1960</v>
      </c>
      <c r="I3916" t="s">
        <v>15489</v>
      </c>
      <c r="J3916" t="s">
        <v>48</v>
      </c>
      <c r="K3916" t="s">
        <v>13254</v>
      </c>
      <c r="L3916">
        <v>6</v>
      </c>
      <c r="M3916">
        <v>1</v>
      </c>
      <c r="N3916" t="s">
        <v>165</v>
      </c>
      <c r="O3916" t="s">
        <v>65</v>
      </c>
      <c r="P3916">
        <v>0</v>
      </c>
      <c r="Q3916" t="s">
        <v>51</v>
      </c>
      <c r="R3916" t="s">
        <v>51</v>
      </c>
      <c r="S3916" t="s">
        <v>14831</v>
      </c>
      <c r="T3916">
        <v>6.9426825245930921</v>
      </c>
      <c r="U3916">
        <v>22</v>
      </c>
      <c r="V3916" t="s">
        <v>15172</v>
      </c>
      <c r="W3916" t="s">
        <v>15172</v>
      </c>
      <c r="X3916" t="s">
        <v>13243</v>
      </c>
      <c r="Y3916" s="102">
        <v>45993.385736689816</v>
      </c>
    </row>
    <row r="3917" spans="1:25" x14ac:dyDescent="0.25">
      <c r="A3917">
        <v>5861</v>
      </c>
      <c r="B3917" t="s">
        <v>10811</v>
      </c>
      <c r="C3917" t="s">
        <v>1218</v>
      </c>
      <c r="D3917" t="s">
        <v>10805</v>
      </c>
      <c r="E3917" t="s">
        <v>638</v>
      </c>
      <c r="F3917" t="s">
        <v>46</v>
      </c>
      <c r="G3917" t="s">
        <v>10810</v>
      </c>
      <c r="H3917">
        <v>1961</v>
      </c>
      <c r="I3917" t="s">
        <v>15440</v>
      </c>
      <c r="J3917" t="s">
        <v>48</v>
      </c>
      <c r="K3917" t="s">
        <v>13254</v>
      </c>
      <c r="L3917">
        <v>10</v>
      </c>
      <c r="M3917">
        <v>2</v>
      </c>
      <c r="N3917" t="s">
        <v>64</v>
      </c>
      <c r="O3917" t="s">
        <v>65</v>
      </c>
      <c r="P3917">
        <v>0</v>
      </c>
      <c r="Q3917" t="s">
        <v>51</v>
      </c>
      <c r="R3917" t="s">
        <v>51</v>
      </c>
      <c r="S3917" t="s">
        <v>14831</v>
      </c>
      <c r="T3917">
        <v>7.4671371840387089</v>
      </c>
      <c r="U3917">
        <v>38</v>
      </c>
      <c r="V3917" t="s">
        <v>15172</v>
      </c>
      <c r="W3917" t="s">
        <v>15172</v>
      </c>
      <c r="X3917" t="s">
        <v>13243</v>
      </c>
      <c r="Y3917" s="102">
        <v>45993.385736689816</v>
      </c>
    </row>
    <row r="3918" spans="1:25" x14ac:dyDescent="0.25">
      <c r="A3918">
        <v>5862</v>
      </c>
      <c r="B3918" t="s">
        <v>15724</v>
      </c>
      <c r="C3918" t="s">
        <v>1218</v>
      </c>
      <c r="D3918" t="s">
        <v>15725</v>
      </c>
      <c r="E3918" t="s">
        <v>45</v>
      </c>
      <c r="F3918" t="s">
        <v>46</v>
      </c>
      <c r="G3918" t="s">
        <v>15726</v>
      </c>
      <c r="H3918">
        <v>2021</v>
      </c>
      <c r="I3918" t="s">
        <v>15441</v>
      </c>
      <c r="J3918" t="s">
        <v>2211</v>
      </c>
      <c r="K3918" t="s">
        <v>13256</v>
      </c>
      <c r="L3918">
        <v>0</v>
      </c>
      <c r="M3918">
        <v>1</v>
      </c>
      <c r="N3918" t="s">
        <v>49</v>
      </c>
      <c r="O3918" t="s">
        <v>65</v>
      </c>
      <c r="P3918">
        <v>0</v>
      </c>
      <c r="Q3918" t="s">
        <v>51</v>
      </c>
      <c r="R3918" t="s">
        <v>51</v>
      </c>
      <c r="S3918" t="s">
        <v>15727</v>
      </c>
      <c r="T3918">
        <v>9.0660233228595573</v>
      </c>
      <c r="U3918">
        <v>72.66</v>
      </c>
      <c r="V3918" t="s">
        <v>15172</v>
      </c>
      <c r="W3918" t="s">
        <v>15172</v>
      </c>
      <c r="X3918" t="s">
        <v>13243</v>
      </c>
      <c r="Y3918" s="102">
        <v>45993.385736689816</v>
      </c>
    </row>
    <row r="3919" spans="1:25" x14ac:dyDescent="0.25">
      <c r="A3919">
        <v>5863</v>
      </c>
      <c r="B3919" t="s">
        <v>15728</v>
      </c>
      <c r="C3919" t="s">
        <v>1218</v>
      </c>
      <c r="D3919" t="s">
        <v>15729</v>
      </c>
      <c r="E3919" t="s">
        <v>45</v>
      </c>
      <c r="F3919" t="s">
        <v>46</v>
      </c>
      <c r="G3919" t="s">
        <v>15730</v>
      </c>
      <c r="H3919">
        <v>2021</v>
      </c>
      <c r="I3919" t="s">
        <v>15441</v>
      </c>
      <c r="J3919" t="s">
        <v>2211</v>
      </c>
      <c r="K3919" t="s">
        <v>13256</v>
      </c>
      <c r="L3919">
        <v>0</v>
      </c>
      <c r="M3919">
        <v>1</v>
      </c>
      <c r="N3919" t="s">
        <v>49</v>
      </c>
      <c r="O3919" t="s">
        <v>65</v>
      </c>
      <c r="P3919">
        <v>0</v>
      </c>
      <c r="Q3919" t="s">
        <v>51</v>
      </c>
      <c r="R3919" t="s">
        <v>51</v>
      </c>
      <c r="S3919" t="s">
        <v>15727</v>
      </c>
      <c r="T3919">
        <v>9.7480724098693035</v>
      </c>
      <c r="U3919">
        <v>72.67</v>
      </c>
      <c r="V3919" t="s">
        <v>15172</v>
      </c>
      <c r="W3919" t="s">
        <v>15172</v>
      </c>
      <c r="X3919" t="s">
        <v>13243</v>
      </c>
      <c r="Y3919" s="102">
        <v>45993.385736689816</v>
      </c>
    </row>
    <row r="3920" spans="1:25" x14ac:dyDescent="0.25">
      <c r="A3920">
        <v>5864</v>
      </c>
      <c r="B3920" t="s">
        <v>10812</v>
      </c>
      <c r="C3920" t="s">
        <v>1218</v>
      </c>
      <c r="D3920" t="s">
        <v>15731</v>
      </c>
      <c r="E3920" t="s">
        <v>45</v>
      </c>
      <c r="F3920" t="s">
        <v>46</v>
      </c>
      <c r="G3920" t="s">
        <v>10813</v>
      </c>
      <c r="H3920">
        <v>1961</v>
      </c>
      <c r="I3920" t="s">
        <v>15440</v>
      </c>
      <c r="J3920" t="s">
        <v>48</v>
      </c>
      <c r="K3920" t="s">
        <v>13254</v>
      </c>
      <c r="L3920">
        <v>4</v>
      </c>
      <c r="M3920">
        <v>3</v>
      </c>
      <c r="N3920" t="s">
        <v>64</v>
      </c>
      <c r="O3920" t="s">
        <v>65</v>
      </c>
      <c r="P3920">
        <v>0</v>
      </c>
      <c r="Q3920" t="s">
        <v>51</v>
      </c>
      <c r="R3920" t="s">
        <v>51</v>
      </c>
      <c r="S3920" t="s">
        <v>14831</v>
      </c>
      <c r="T3920">
        <v>14.081523250649271</v>
      </c>
      <c r="U3920">
        <v>60</v>
      </c>
      <c r="V3920" t="s">
        <v>15172</v>
      </c>
      <c r="W3920" t="s">
        <v>15172</v>
      </c>
      <c r="X3920" t="s">
        <v>13243</v>
      </c>
      <c r="Y3920" s="102">
        <v>45993.385736689816</v>
      </c>
    </row>
    <row r="3921" spans="1:25" x14ac:dyDescent="0.25">
      <c r="A3921">
        <v>5865</v>
      </c>
      <c r="B3921" t="s">
        <v>10814</v>
      </c>
      <c r="C3921" t="s">
        <v>10815</v>
      </c>
      <c r="D3921" t="s">
        <v>10805</v>
      </c>
      <c r="E3921" t="s">
        <v>45</v>
      </c>
      <c r="F3921" t="s">
        <v>46</v>
      </c>
      <c r="G3921" t="s">
        <v>10816</v>
      </c>
      <c r="H3921">
        <v>1961</v>
      </c>
      <c r="I3921" t="s">
        <v>15440</v>
      </c>
      <c r="J3921" t="s">
        <v>48</v>
      </c>
      <c r="K3921" t="s">
        <v>13254</v>
      </c>
      <c r="L3921">
        <v>5.25</v>
      </c>
      <c r="M3921">
        <v>3</v>
      </c>
      <c r="N3921" t="s">
        <v>64</v>
      </c>
      <c r="O3921" t="s">
        <v>65</v>
      </c>
      <c r="P3921">
        <v>0</v>
      </c>
      <c r="Q3921" t="s">
        <v>51</v>
      </c>
      <c r="R3921" t="s">
        <v>51</v>
      </c>
      <c r="S3921" t="s">
        <v>14831</v>
      </c>
      <c r="T3921">
        <v>15.786068084264487</v>
      </c>
      <c r="U3921">
        <v>60</v>
      </c>
      <c r="V3921" t="s">
        <v>15172</v>
      </c>
      <c r="W3921" t="s">
        <v>15172</v>
      </c>
      <c r="X3921" t="s">
        <v>13243</v>
      </c>
      <c r="Y3921" s="102">
        <v>45993.385736689816</v>
      </c>
    </row>
    <row r="3922" spans="1:25" x14ac:dyDescent="0.25">
      <c r="A3922">
        <v>5866</v>
      </c>
      <c r="B3922" t="s">
        <v>10817</v>
      </c>
      <c r="C3922" t="s">
        <v>196</v>
      </c>
      <c r="D3922" t="s">
        <v>10805</v>
      </c>
      <c r="E3922" t="s">
        <v>45</v>
      </c>
      <c r="F3922" t="s">
        <v>46</v>
      </c>
      <c r="G3922" t="s">
        <v>10818</v>
      </c>
      <c r="H3922">
        <v>1962</v>
      </c>
      <c r="I3922" t="s">
        <v>15440</v>
      </c>
      <c r="J3922" t="s">
        <v>48</v>
      </c>
      <c r="K3922" t="s">
        <v>13256</v>
      </c>
      <c r="L3922">
        <v>0</v>
      </c>
      <c r="M3922">
        <v>4</v>
      </c>
      <c r="N3922" t="s">
        <v>49</v>
      </c>
      <c r="O3922" t="s">
        <v>50</v>
      </c>
      <c r="P3922">
        <v>0</v>
      </c>
      <c r="Q3922" t="s">
        <v>51</v>
      </c>
      <c r="R3922" t="s">
        <v>51</v>
      </c>
      <c r="S3922" t="s">
        <v>14831</v>
      </c>
      <c r="T3922">
        <v>25.909657435664172</v>
      </c>
      <c r="U3922">
        <v>214.5</v>
      </c>
      <c r="V3922" t="s">
        <v>15172</v>
      </c>
      <c r="W3922" t="s">
        <v>15172</v>
      </c>
      <c r="X3922" t="s">
        <v>13243</v>
      </c>
      <c r="Y3922" s="102">
        <v>45993.385736689816</v>
      </c>
    </row>
    <row r="3923" spans="1:25" x14ac:dyDescent="0.25">
      <c r="A3923">
        <v>5867</v>
      </c>
      <c r="B3923" t="s">
        <v>10819</v>
      </c>
      <c r="C3923" t="s">
        <v>10820</v>
      </c>
      <c r="D3923" t="s">
        <v>10821</v>
      </c>
      <c r="E3923" t="s">
        <v>45</v>
      </c>
      <c r="F3923" t="s">
        <v>46</v>
      </c>
      <c r="G3923" t="s">
        <v>10822</v>
      </c>
      <c r="H3923">
        <v>1956</v>
      </c>
      <c r="I3923" t="s">
        <v>15470</v>
      </c>
      <c r="J3923" t="s">
        <v>928</v>
      </c>
      <c r="K3923" t="s">
        <v>13254</v>
      </c>
      <c r="L3923">
        <v>10</v>
      </c>
      <c r="M3923">
        <v>2</v>
      </c>
      <c r="N3923" t="s">
        <v>928</v>
      </c>
      <c r="O3923" t="s">
        <v>50</v>
      </c>
      <c r="P3923">
        <v>0</v>
      </c>
      <c r="Q3923" t="s">
        <v>51</v>
      </c>
      <c r="R3923" t="s">
        <v>51</v>
      </c>
      <c r="S3923" t="s">
        <v>14831</v>
      </c>
      <c r="T3923">
        <v>27.631103882461385</v>
      </c>
      <c r="U3923">
        <v>38</v>
      </c>
      <c r="V3923" t="s">
        <v>15172</v>
      </c>
      <c r="W3923" t="s">
        <v>15172</v>
      </c>
      <c r="X3923" t="s">
        <v>13243</v>
      </c>
      <c r="Y3923" s="102">
        <v>45993.385736689816</v>
      </c>
    </row>
    <row r="3924" spans="1:25" x14ac:dyDescent="0.25">
      <c r="A3924">
        <v>5868</v>
      </c>
      <c r="B3924" t="s">
        <v>10823</v>
      </c>
      <c r="C3924" t="s">
        <v>196</v>
      </c>
      <c r="D3924" t="s">
        <v>10821</v>
      </c>
      <c r="E3924" t="s">
        <v>45</v>
      </c>
      <c r="F3924" t="s">
        <v>1012</v>
      </c>
      <c r="G3924" t="s">
        <v>10824</v>
      </c>
      <c r="H3924">
        <v>1960</v>
      </c>
      <c r="I3924" t="s">
        <v>15440</v>
      </c>
      <c r="J3924" t="s">
        <v>48</v>
      </c>
      <c r="K3924" t="s">
        <v>13279</v>
      </c>
      <c r="L3924">
        <v>0.5</v>
      </c>
      <c r="M3924">
        <v>4</v>
      </c>
      <c r="N3924" t="s">
        <v>49</v>
      </c>
      <c r="O3924" t="s">
        <v>50</v>
      </c>
      <c r="P3924">
        <v>0</v>
      </c>
      <c r="Q3924" t="s">
        <v>51</v>
      </c>
      <c r="R3924" t="s">
        <v>51</v>
      </c>
      <c r="S3924" t="s">
        <v>14831</v>
      </c>
      <c r="T3924">
        <v>41.796619177755566</v>
      </c>
      <c r="U3924">
        <v>234.5</v>
      </c>
      <c r="V3924" t="s">
        <v>15172</v>
      </c>
      <c r="W3924" t="s">
        <v>15172</v>
      </c>
      <c r="X3924" t="s">
        <v>13243</v>
      </c>
      <c r="Y3924" s="102">
        <v>45993.385736689816</v>
      </c>
    </row>
    <row r="3925" spans="1:25" x14ac:dyDescent="0.25">
      <c r="A3925">
        <v>5869</v>
      </c>
      <c r="B3925" t="s">
        <v>10825</v>
      </c>
      <c r="C3925" t="s">
        <v>10826</v>
      </c>
      <c r="D3925" t="s">
        <v>10821</v>
      </c>
      <c r="E3925" t="s">
        <v>45</v>
      </c>
      <c r="F3925" t="s">
        <v>1012</v>
      </c>
      <c r="G3925" t="s">
        <v>10827</v>
      </c>
      <c r="H3925">
        <v>1941</v>
      </c>
      <c r="I3925" t="s">
        <v>15489</v>
      </c>
      <c r="J3925" t="s">
        <v>928</v>
      </c>
      <c r="K3925" t="s">
        <v>13254</v>
      </c>
      <c r="L3925">
        <v>5</v>
      </c>
      <c r="M3925">
        <v>3</v>
      </c>
      <c r="N3925" t="s">
        <v>928</v>
      </c>
      <c r="O3925" t="s">
        <v>50</v>
      </c>
      <c r="P3925">
        <v>0</v>
      </c>
      <c r="Q3925" t="s">
        <v>51</v>
      </c>
      <c r="R3925" t="s">
        <v>51</v>
      </c>
      <c r="S3925" t="s">
        <v>14831</v>
      </c>
      <c r="T3925">
        <v>48.343968264632963</v>
      </c>
      <c r="U3925">
        <v>57</v>
      </c>
      <c r="V3925" t="s">
        <v>15172</v>
      </c>
      <c r="W3925" t="s">
        <v>15172</v>
      </c>
      <c r="X3925" t="s">
        <v>13243</v>
      </c>
      <c r="Y3925" s="102">
        <v>45993.385736689816</v>
      </c>
    </row>
    <row r="3926" spans="1:25" x14ac:dyDescent="0.25">
      <c r="A3926">
        <v>5870</v>
      </c>
      <c r="B3926" t="s">
        <v>10828</v>
      </c>
      <c r="C3926" t="s">
        <v>10829</v>
      </c>
      <c r="D3926" t="s">
        <v>10821</v>
      </c>
      <c r="E3926" t="s">
        <v>45</v>
      </c>
      <c r="F3926" t="s">
        <v>1012</v>
      </c>
      <c r="G3926" t="s">
        <v>10830</v>
      </c>
      <c r="H3926">
        <v>1941</v>
      </c>
      <c r="I3926" t="s">
        <v>15489</v>
      </c>
      <c r="J3926" t="s">
        <v>928</v>
      </c>
      <c r="K3926" t="s">
        <v>13254</v>
      </c>
      <c r="L3926">
        <v>4.5</v>
      </c>
      <c r="M3926">
        <v>3</v>
      </c>
      <c r="N3926" t="s">
        <v>928</v>
      </c>
      <c r="O3926" t="s">
        <v>50</v>
      </c>
      <c r="P3926">
        <v>0</v>
      </c>
      <c r="Q3926" t="s">
        <v>51</v>
      </c>
      <c r="R3926" t="s">
        <v>51</v>
      </c>
      <c r="S3926" t="s">
        <v>14831</v>
      </c>
      <c r="T3926">
        <v>50.022681664410165</v>
      </c>
      <c r="U3926">
        <v>81</v>
      </c>
      <c r="V3926" t="s">
        <v>15172</v>
      </c>
      <c r="W3926" t="s">
        <v>15172</v>
      </c>
      <c r="X3926" t="s">
        <v>13243</v>
      </c>
      <c r="Y3926" s="102">
        <v>45993.385736689816</v>
      </c>
    </row>
    <row r="3927" spans="1:25" x14ac:dyDescent="0.25">
      <c r="A3927">
        <v>5871</v>
      </c>
      <c r="B3927" t="s">
        <v>10831</v>
      </c>
      <c r="C3927" t="s">
        <v>10832</v>
      </c>
      <c r="D3927" t="s">
        <v>10821</v>
      </c>
      <c r="E3927" t="s">
        <v>45</v>
      </c>
      <c r="F3927" t="s">
        <v>1012</v>
      </c>
      <c r="G3927" t="s">
        <v>10833</v>
      </c>
      <c r="H3927">
        <v>2006</v>
      </c>
      <c r="I3927" t="s">
        <v>15441</v>
      </c>
      <c r="J3927" t="s">
        <v>48</v>
      </c>
      <c r="K3927" t="s">
        <v>13256</v>
      </c>
      <c r="L3927">
        <v>0</v>
      </c>
      <c r="M3927">
        <v>1</v>
      </c>
      <c r="N3927" t="s">
        <v>49</v>
      </c>
      <c r="O3927" t="s">
        <v>50</v>
      </c>
      <c r="P3927">
        <v>0</v>
      </c>
      <c r="Q3927" t="s">
        <v>51</v>
      </c>
      <c r="R3927" t="s">
        <v>51</v>
      </c>
      <c r="S3927" t="s">
        <v>14831</v>
      </c>
      <c r="T3927">
        <v>52.899587868191873</v>
      </c>
      <c r="U3927">
        <v>53.6</v>
      </c>
      <c r="V3927" t="s">
        <v>15172</v>
      </c>
      <c r="W3927" t="s">
        <v>15172</v>
      </c>
      <c r="X3927" t="s">
        <v>13243</v>
      </c>
      <c r="Y3927" s="102">
        <v>45993.385736689816</v>
      </c>
    </row>
    <row r="3928" spans="1:25" x14ac:dyDescent="0.25">
      <c r="A3928">
        <v>5872</v>
      </c>
      <c r="B3928" t="s">
        <v>10834</v>
      </c>
      <c r="C3928" t="s">
        <v>1974</v>
      </c>
      <c r="D3928" t="s">
        <v>10821</v>
      </c>
      <c r="E3928" t="s">
        <v>45</v>
      </c>
      <c r="F3928" t="s">
        <v>1012</v>
      </c>
      <c r="G3928" t="s">
        <v>10835</v>
      </c>
      <c r="H3928">
        <v>2006</v>
      </c>
      <c r="I3928" t="s">
        <v>15441</v>
      </c>
      <c r="J3928" t="s">
        <v>48</v>
      </c>
      <c r="K3928" t="s">
        <v>13256</v>
      </c>
      <c r="L3928">
        <v>0</v>
      </c>
      <c r="M3928">
        <v>1</v>
      </c>
      <c r="N3928" t="s">
        <v>49</v>
      </c>
      <c r="O3928" t="s">
        <v>50</v>
      </c>
      <c r="P3928">
        <v>0</v>
      </c>
      <c r="Q3928" t="s">
        <v>51</v>
      </c>
      <c r="R3928" t="s">
        <v>51</v>
      </c>
      <c r="S3928" t="s">
        <v>14831</v>
      </c>
      <c r="T3928">
        <v>54.202873457108382</v>
      </c>
      <c r="U3928">
        <v>89.7</v>
      </c>
      <c r="V3928" t="s">
        <v>15172</v>
      </c>
      <c r="W3928" t="s">
        <v>15172</v>
      </c>
      <c r="X3928" t="s">
        <v>13243</v>
      </c>
      <c r="Y3928" s="102">
        <v>45993.385736689816</v>
      </c>
    </row>
    <row r="3929" spans="1:25" x14ac:dyDescent="0.25">
      <c r="A3929">
        <v>5873</v>
      </c>
      <c r="B3929" t="s">
        <v>10836</v>
      </c>
      <c r="C3929" t="s">
        <v>196</v>
      </c>
      <c r="D3929" t="s">
        <v>10821</v>
      </c>
      <c r="E3929" t="s">
        <v>45</v>
      </c>
      <c r="F3929" t="s">
        <v>46</v>
      </c>
      <c r="G3929" t="s">
        <v>10837</v>
      </c>
      <c r="H3929">
        <v>1960</v>
      </c>
      <c r="I3929" t="s">
        <v>15440</v>
      </c>
      <c r="J3929" t="s">
        <v>48</v>
      </c>
      <c r="K3929" t="s">
        <v>13256</v>
      </c>
      <c r="L3929">
        <v>0</v>
      </c>
      <c r="M3929">
        <v>3</v>
      </c>
      <c r="N3929" t="s">
        <v>73</v>
      </c>
      <c r="O3929" t="s">
        <v>50</v>
      </c>
      <c r="P3929">
        <v>0</v>
      </c>
      <c r="Q3929" t="s">
        <v>51</v>
      </c>
      <c r="R3929" t="s">
        <v>51</v>
      </c>
      <c r="S3929" t="s">
        <v>14831</v>
      </c>
      <c r="T3929">
        <v>57.84667720514544</v>
      </c>
      <c r="U3929">
        <v>324.89999999999998</v>
      </c>
      <c r="V3929" t="s">
        <v>15172</v>
      </c>
      <c r="W3929" t="s">
        <v>15172</v>
      </c>
      <c r="X3929" t="s">
        <v>13243</v>
      </c>
      <c r="Y3929" s="102">
        <v>45993.385736689816</v>
      </c>
    </row>
    <row r="3930" spans="1:25" x14ac:dyDescent="0.25">
      <c r="A3930">
        <v>5874</v>
      </c>
      <c r="B3930" t="s">
        <v>10838</v>
      </c>
      <c r="C3930" t="s">
        <v>10839</v>
      </c>
      <c r="D3930" t="s">
        <v>10821</v>
      </c>
      <c r="E3930" t="s">
        <v>45</v>
      </c>
      <c r="F3930" t="s">
        <v>46</v>
      </c>
      <c r="G3930" t="s">
        <v>10840</v>
      </c>
      <c r="H3930">
        <v>1970</v>
      </c>
      <c r="I3930" t="s">
        <v>15440</v>
      </c>
      <c r="J3930" t="s">
        <v>48</v>
      </c>
      <c r="K3930" t="s">
        <v>13256</v>
      </c>
      <c r="L3930">
        <v>0</v>
      </c>
      <c r="M3930">
        <v>1</v>
      </c>
      <c r="N3930" t="s">
        <v>49</v>
      </c>
      <c r="O3930" t="s">
        <v>50</v>
      </c>
      <c r="P3930">
        <v>0</v>
      </c>
      <c r="Q3930" t="s">
        <v>51</v>
      </c>
      <c r="R3930" t="s">
        <v>51</v>
      </c>
      <c r="S3930" t="s">
        <v>14831</v>
      </c>
      <c r="T3930">
        <v>64.823364999999995</v>
      </c>
      <c r="U3930">
        <v>32.67</v>
      </c>
      <c r="V3930" t="s">
        <v>15172</v>
      </c>
      <c r="W3930" t="s">
        <v>15172</v>
      </c>
      <c r="X3930" t="s">
        <v>13243</v>
      </c>
      <c r="Y3930" s="102">
        <v>45993.385736689816</v>
      </c>
    </row>
    <row r="3931" spans="1:25" x14ac:dyDescent="0.25">
      <c r="A3931">
        <v>5875</v>
      </c>
      <c r="B3931" t="s">
        <v>10841</v>
      </c>
      <c r="C3931" t="s">
        <v>10840</v>
      </c>
      <c r="D3931" t="s">
        <v>10821</v>
      </c>
      <c r="E3931" t="s">
        <v>45</v>
      </c>
      <c r="F3931" t="s">
        <v>46</v>
      </c>
      <c r="G3931" t="s">
        <v>10840</v>
      </c>
      <c r="H3931">
        <v>1970</v>
      </c>
      <c r="I3931" t="s">
        <v>15440</v>
      </c>
      <c r="J3931" t="s">
        <v>48</v>
      </c>
      <c r="K3931" t="s">
        <v>13256</v>
      </c>
      <c r="L3931">
        <v>0</v>
      </c>
      <c r="M3931">
        <v>1</v>
      </c>
      <c r="N3931" t="s">
        <v>49</v>
      </c>
      <c r="O3931" t="s">
        <v>50</v>
      </c>
      <c r="P3931">
        <v>0</v>
      </c>
      <c r="Q3931" t="s">
        <v>51</v>
      </c>
      <c r="R3931" t="s">
        <v>51</v>
      </c>
      <c r="S3931" t="s">
        <v>14831</v>
      </c>
      <c r="T3931">
        <v>64.979438999999999</v>
      </c>
      <c r="U3931">
        <v>77</v>
      </c>
      <c r="V3931" t="s">
        <v>15172</v>
      </c>
      <c r="W3931" t="s">
        <v>15172</v>
      </c>
      <c r="X3931" t="s">
        <v>13243</v>
      </c>
      <c r="Y3931" s="102">
        <v>45993.385736689816</v>
      </c>
    </row>
    <row r="3932" spans="1:25" x14ac:dyDescent="0.25">
      <c r="A3932">
        <v>5876</v>
      </c>
      <c r="B3932" t="s">
        <v>10842</v>
      </c>
      <c r="C3932" t="s">
        <v>196</v>
      </c>
      <c r="D3932" t="s">
        <v>10821</v>
      </c>
      <c r="E3932" t="s">
        <v>45</v>
      </c>
      <c r="F3932" t="s">
        <v>205</v>
      </c>
      <c r="G3932" t="s">
        <v>7650</v>
      </c>
      <c r="H3932">
        <v>1968</v>
      </c>
      <c r="I3932" t="s">
        <v>15440</v>
      </c>
      <c r="J3932" t="s">
        <v>48</v>
      </c>
      <c r="K3932" t="s">
        <v>13256</v>
      </c>
      <c r="L3932">
        <v>0</v>
      </c>
      <c r="M3932">
        <v>3</v>
      </c>
      <c r="N3932" t="s">
        <v>49</v>
      </c>
      <c r="O3932" t="s">
        <v>50</v>
      </c>
      <c r="P3932">
        <v>0</v>
      </c>
      <c r="Q3932" t="s">
        <v>51</v>
      </c>
      <c r="R3932" t="s">
        <v>51</v>
      </c>
      <c r="S3932" t="s">
        <v>14831</v>
      </c>
      <c r="T3932">
        <v>74.699889076691491</v>
      </c>
      <c r="U3932">
        <v>306.39999999999998</v>
      </c>
      <c r="V3932" t="s">
        <v>15172</v>
      </c>
      <c r="W3932" t="s">
        <v>15172</v>
      </c>
      <c r="X3932" t="s">
        <v>13243</v>
      </c>
      <c r="Y3932" s="102">
        <v>45993.385736689816</v>
      </c>
    </row>
    <row r="3933" spans="1:25" x14ac:dyDescent="0.25">
      <c r="A3933">
        <v>5877</v>
      </c>
      <c r="B3933" t="s">
        <v>10843</v>
      </c>
      <c r="C3933" t="s">
        <v>10844</v>
      </c>
      <c r="D3933" t="s">
        <v>10821</v>
      </c>
      <c r="E3933" t="s">
        <v>45</v>
      </c>
      <c r="F3933" t="s">
        <v>205</v>
      </c>
      <c r="G3933" t="s">
        <v>224</v>
      </c>
      <c r="H3933">
        <v>1956</v>
      </c>
      <c r="I3933" t="s">
        <v>15470</v>
      </c>
      <c r="J3933" t="s">
        <v>928</v>
      </c>
      <c r="K3933" t="s">
        <v>13254</v>
      </c>
      <c r="L3933">
        <v>4.75</v>
      </c>
      <c r="M3933">
        <v>2</v>
      </c>
      <c r="N3933" t="s">
        <v>928</v>
      </c>
      <c r="O3933" t="s">
        <v>50</v>
      </c>
      <c r="P3933">
        <v>0</v>
      </c>
      <c r="Q3933" t="s">
        <v>51</v>
      </c>
      <c r="R3933" t="s">
        <v>51</v>
      </c>
      <c r="S3933" t="s">
        <v>14831</v>
      </c>
      <c r="T3933">
        <v>76.436338534074636</v>
      </c>
      <c r="U3933">
        <v>38</v>
      </c>
      <c r="V3933" t="s">
        <v>15172</v>
      </c>
      <c r="W3933" t="s">
        <v>15172</v>
      </c>
      <c r="X3933" t="s">
        <v>13242</v>
      </c>
      <c r="Y3933" s="102">
        <v>45993.385736689816</v>
      </c>
    </row>
    <row r="3934" spans="1:25" x14ac:dyDescent="0.25">
      <c r="A3934">
        <v>5878</v>
      </c>
      <c r="B3934" t="s">
        <v>10845</v>
      </c>
      <c r="C3934" t="s">
        <v>10212</v>
      </c>
      <c r="D3934" t="s">
        <v>10846</v>
      </c>
      <c r="E3934" t="s">
        <v>45</v>
      </c>
      <c r="F3934" t="s">
        <v>1012</v>
      </c>
      <c r="G3934" t="s">
        <v>1044</v>
      </c>
      <c r="H3934">
        <v>1931</v>
      </c>
      <c r="I3934" t="s">
        <v>15489</v>
      </c>
      <c r="J3934" t="s">
        <v>48</v>
      </c>
      <c r="K3934" t="s">
        <v>13254</v>
      </c>
      <c r="L3934">
        <v>6</v>
      </c>
      <c r="M3934">
        <v>1</v>
      </c>
      <c r="N3934" t="s">
        <v>165</v>
      </c>
      <c r="O3934" t="s">
        <v>479</v>
      </c>
      <c r="P3934">
        <v>0</v>
      </c>
      <c r="Q3934" t="s">
        <v>51</v>
      </c>
      <c r="R3934" t="s">
        <v>51</v>
      </c>
      <c r="S3934" t="s">
        <v>14832</v>
      </c>
      <c r="T3934">
        <v>6.7379782024584349</v>
      </c>
      <c r="U3934">
        <v>32</v>
      </c>
      <c r="V3934" t="s">
        <v>15172</v>
      </c>
      <c r="W3934" t="s">
        <v>15172</v>
      </c>
      <c r="X3934" t="s">
        <v>13242</v>
      </c>
      <c r="Y3934" s="102">
        <v>45993.385736689816</v>
      </c>
    </row>
    <row r="3935" spans="1:25" x14ac:dyDescent="0.25">
      <c r="A3935">
        <v>5879</v>
      </c>
      <c r="B3935" t="s">
        <v>10847</v>
      </c>
      <c r="C3935" t="s">
        <v>10848</v>
      </c>
      <c r="D3935" t="s">
        <v>10849</v>
      </c>
      <c r="E3935" t="s">
        <v>1292</v>
      </c>
      <c r="F3935" t="s">
        <v>1542</v>
      </c>
      <c r="G3935" t="s">
        <v>10850</v>
      </c>
      <c r="H3935">
        <v>1971</v>
      </c>
      <c r="I3935" t="s">
        <v>15440</v>
      </c>
      <c r="J3935" t="s">
        <v>48</v>
      </c>
      <c r="K3935" t="s">
        <v>13251</v>
      </c>
      <c r="L3935">
        <v>0</v>
      </c>
      <c r="M3935">
        <v>4</v>
      </c>
      <c r="N3935" t="s">
        <v>73</v>
      </c>
      <c r="O3935" t="s">
        <v>50</v>
      </c>
      <c r="P3935">
        <v>0</v>
      </c>
      <c r="Q3935" t="s">
        <v>51</v>
      </c>
      <c r="R3935" t="s">
        <v>51</v>
      </c>
      <c r="S3935" t="s">
        <v>14833</v>
      </c>
      <c r="T3935">
        <v>0</v>
      </c>
      <c r="U3935">
        <v>265.89999999999998</v>
      </c>
      <c r="V3935" t="s">
        <v>15172</v>
      </c>
      <c r="W3935" t="s">
        <v>15172</v>
      </c>
      <c r="X3935" t="s">
        <v>13242</v>
      </c>
      <c r="Y3935" s="102">
        <v>45993.385736689816</v>
      </c>
    </row>
    <row r="3936" spans="1:25" x14ac:dyDescent="0.25">
      <c r="A3936">
        <v>5880</v>
      </c>
      <c r="B3936" t="s">
        <v>10851</v>
      </c>
      <c r="C3936" t="s">
        <v>10852</v>
      </c>
      <c r="D3936" t="s">
        <v>10853</v>
      </c>
      <c r="E3936" t="s">
        <v>1292</v>
      </c>
      <c r="F3936" t="s">
        <v>1542</v>
      </c>
      <c r="G3936" t="s">
        <v>10854</v>
      </c>
      <c r="H3936">
        <v>1970</v>
      </c>
      <c r="I3936" t="s">
        <v>15440</v>
      </c>
      <c r="J3936" t="s">
        <v>48</v>
      </c>
      <c r="K3936" t="s">
        <v>13251</v>
      </c>
      <c r="L3936">
        <v>0</v>
      </c>
      <c r="M3936">
        <v>4</v>
      </c>
      <c r="N3936" t="s">
        <v>49</v>
      </c>
      <c r="O3936" t="s">
        <v>50</v>
      </c>
      <c r="P3936">
        <v>0</v>
      </c>
      <c r="Q3936" t="s">
        <v>51</v>
      </c>
      <c r="R3936" t="s">
        <v>51</v>
      </c>
      <c r="S3936" t="s">
        <v>14833</v>
      </c>
      <c r="T3936">
        <v>2.6934926556823764</v>
      </c>
      <c r="U3936">
        <v>284.89999999999998</v>
      </c>
      <c r="V3936" t="s">
        <v>15172</v>
      </c>
      <c r="W3936" t="s">
        <v>15172</v>
      </c>
      <c r="X3936" t="s">
        <v>13242</v>
      </c>
      <c r="Y3936" s="102">
        <v>45993.385736689816</v>
      </c>
    </row>
    <row r="3937" spans="1:25" x14ac:dyDescent="0.25">
      <c r="A3937">
        <v>5881</v>
      </c>
      <c r="B3937" t="s">
        <v>10855</v>
      </c>
      <c r="C3937" t="s">
        <v>172</v>
      </c>
      <c r="D3937" t="s">
        <v>10856</v>
      </c>
      <c r="E3937" t="s">
        <v>1292</v>
      </c>
      <c r="F3937" t="s">
        <v>1542</v>
      </c>
      <c r="G3937" t="s">
        <v>10857</v>
      </c>
      <c r="H3937">
        <v>2015</v>
      </c>
      <c r="I3937" t="s">
        <v>15440</v>
      </c>
      <c r="J3937" t="s">
        <v>51</v>
      </c>
      <c r="K3937" t="s">
        <v>15442</v>
      </c>
      <c r="L3937">
        <v>3</v>
      </c>
      <c r="M3937">
        <v>1</v>
      </c>
      <c r="N3937" t="s">
        <v>165</v>
      </c>
      <c r="O3937" t="s">
        <v>116</v>
      </c>
      <c r="P3937">
        <v>0</v>
      </c>
      <c r="Q3937" t="s">
        <v>51</v>
      </c>
      <c r="R3937" t="s">
        <v>51</v>
      </c>
      <c r="S3937" t="s">
        <v>14833</v>
      </c>
      <c r="T3937">
        <v>3.1143818280584932</v>
      </c>
      <c r="U3937">
        <v>14</v>
      </c>
      <c r="V3937" t="s">
        <v>15172</v>
      </c>
      <c r="W3937" t="s">
        <v>15172</v>
      </c>
      <c r="X3937" t="s">
        <v>13242</v>
      </c>
      <c r="Y3937" s="102">
        <v>45993.385736689816</v>
      </c>
    </row>
    <row r="3938" spans="1:25" x14ac:dyDescent="0.25">
      <c r="A3938">
        <v>5882</v>
      </c>
      <c r="B3938" t="s">
        <v>10858</v>
      </c>
      <c r="C3938" t="s">
        <v>10859</v>
      </c>
      <c r="D3938" t="s">
        <v>10856</v>
      </c>
      <c r="E3938" t="s">
        <v>1292</v>
      </c>
      <c r="F3938" t="s">
        <v>1542</v>
      </c>
      <c r="G3938" t="s">
        <v>10860</v>
      </c>
      <c r="H3938">
        <v>1989</v>
      </c>
      <c r="I3938" t="s">
        <v>15440</v>
      </c>
      <c r="J3938" t="s">
        <v>48</v>
      </c>
      <c r="K3938" t="s">
        <v>13251</v>
      </c>
      <c r="L3938">
        <v>0</v>
      </c>
      <c r="M3938">
        <v>1</v>
      </c>
      <c r="N3938" t="s">
        <v>49</v>
      </c>
      <c r="O3938" t="s">
        <v>50</v>
      </c>
      <c r="P3938">
        <v>0</v>
      </c>
      <c r="Q3938" t="s">
        <v>51</v>
      </c>
      <c r="R3938" t="s">
        <v>51</v>
      </c>
      <c r="S3938" t="s">
        <v>14833</v>
      </c>
      <c r="T3938">
        <v>7.0947322053660127</v>
      </c>
      <c r="U3938">
        <v>42</v>
      </c>
      <c r="V3938" t="s">
        <v>15172</v>
      </c>
      <c r="W3938" t="s">
        <v>15172</v>
      </c>
      <c r="X3938" t="s">
        <v>13243</v>
      </c>
      <c r="Y3938" s="102">
        <v>45993.385736689816</v>
      </c>
    </row>
    <row r="3939" spans="1:25" x14ac:dyDescent="0.25">
      <c r="A3939">
        <v>5884</v>
      </c>
      <c r="B3939" t="s">
        <v>14834</v>
      </c>
      <c r="C3939" t="s">
        <v>10859</v>
      </c>
      <c r="D3939" t="s">
        <v>10856</v>
      </c>
      <c r="E3939" t="s">
        <v>1292</v>
      </c>
      <c r="F3939" t="s">
        <v>1542</v>
      </c>
      <c r="G3939" t="s">
        <v>10861</v>
      </c>
      <c r="H3939">
        <v>2018</v>
      </c>
      <c r="I3939" t="s">
        <v>15489</v>
      </c>
      <c r="J3939" t="s">
        <v>51</v>
      </c>
      <c r="K3939" t="s">
        <v>15442</v>
      </c>
      <c r="L3939">
        <v>9</v>
      </c>
      <c r="M3939">
        <v>1</v>
      </c>
      <c r="N3939" t="s">
        <v>165</v>
      </c>
      <c r="O3939" t="s">
        <v>116</v>
      </c>
      <c r="P3939">
        <v>0</v>
      </c>
      <c r="Q3939" t="s">
        <v>51</v>
      </c>
      <c r="R3939" t="s">
        <v>51</v>
      </c>
      <c r="S3939" t="s">
        <v>14833</v>
      </c>
      <c r="T3939">
        <v>9.7250331239209729</v>
      </c>
      <c r="U3939">
        <v>10</v>
      </c>
      <c r="V3939" t="s">
        <v>15172</v>
      </c>
      <c r="W3939" t="s">
        <v>15172</v>
      </c>
      <c r="X3939" t="s">
        <v>13243</v>
      </c>
      <c r="Y3939" s="102">
        <v>45993.385736689816</v>
      </c>
    </row>
    <row r="3940" spans="1:25" x14ac:dyDescent="0.25">
      <c r="A3940">
        <v>5885</v>
      </c>
      <c r="B3940" t="s">
        <v>14835</v>
      </c>
      <c r="C3940" t="s">
        <v>10859</v>
      </c>
      <c r="D3940" t="s">
        <v>10856</v>
      </c>
      <c r="E3940" t="s">
        <v>1292</v>
      </c>
      <c r="F3940" t="s">
        <v>1542</v>
      </c>
      <c r="G3940" t="s">
        <v>10861</v>
      </c>
      <c r="H3940">
        <v>2018</v>
      </c>
      <c r="I3940" t="s">
        <v>15489</v>
      </c>
      <c r="J3940" t="s">
        <v>51</v>
      </c>
      <c r="K3940" t="s">
        <v>15442</v>
      </c>
      <c r="L3940">
        <v>1.5</v>
      </c>
      <c r="M3940">
        <v>1</v>
      </c>
      <c r="N3940" t="s">
        <v>165</v>
      </c>
      <c r="O3940" t="s">
        <v>116</v>
      </c>
      <c r="P3940">
        <v>0</v>
      </c>
      <c r="Q3940" t="s">
        <v>51</v>
      </c>
      <c r="R3940" t="s">
        <v>51</v>
      </c>
      <c r="S3940" t="s">
        <v>14833</v>
      </c>
      <c r="T3940">
        <v>9.9804691639627787</v>
      </c>
      <c r="U3940">
        <v>10</v>
      </c>
      <c r="V3940" t="s">
        <v>15172</v>
      </c>
      <c r="W3940" t="s">
        <v>15172</v>
      </c>
      <c r="X3940" t="s">
        <v>13243</v>
      </c>
      <c r="Y3940" s="102">
        <v>45993.385736689816</v>
      </c>
    </row>
    <row r="3941" spans="1:25" x14ac:dyDescent="0.25">
      <c r="A3941">
        <v>5888</v>
      </c>
      <c r="B3941" t="s">
        <v>10862</v>
      </c>
      <c r="C3941" t="s">
        <v>10863</v>
      </c>
      <c r="D3941" t="s">
        <v>10856</v>
      </c>
      <c r="E3941" t="s">
        <v>1292</v>
      </c>
      <c r="F3941" t="s">
        <v>1471</v>
      </c>
      <c r="G3941" t="s">
        <v>10864</v>
      </c>
      <c r="H3941">
        <v>1972</v>
      </c>
      <c r="I3941" t="s">
        <v>15440</v>
      </c>
      <c r="J3941" t="s">
        <v>48</v>
      </c>
      <c r="K3941" t="s">
        <v>13251</v>
      </c>
      <c r="L3941">
        <v>0</v>
      </c>
      <c r="M3941">
        <v>4</v>
      </c>
      <c r="N3941" t="s">
        <v>49</v>
      </c>
      <c r="O3941" t="s">
        <v>50</v>
      </c>
      <c r="P3941">
        <v>0</v>
      </c>
      <c r="Q3941" t="s">
        <v>51</v>
      </c>
      <c r="R3941" t="s">
        <v>51</v>
      </c>
      <c r="S3941" t="s">
        <v>14833</v>
      </c>
      <c r="T3941">
        <v>31.407226401395747</v>
      </c>
      <c r="U3941">
        <v>298.89999999999998</v>
      </c>
      <c r="V3941" t="s">
        <v>15172</v>
      </c>
      <c r="W3941" t="s">
        <v>15172</v>
      </c>
      <c r="X3941" t="s">
        <v>13242</v>
      </c>
      <c r="Y3941" s="102">
        <v>45993.385736689816</v>
      </c>
    </row>
    <row r="3942" spans="1:25" x14ac:dyDescent="0.25">
      <c r="A3942">
        <v>5889</v>
      </c>
      <c r="B3942" t="s">
        <v>10865</v>
      </c>
      <c r="C3942" t="s">
        <v>10866</v>
      </c>
      <c r="D3942" t="s">
        <v>10533</v>
      </c>
      <c r="E3942" t="s">
        <v>45</v>
      </c>
      <c r="F3942" t="s">
        <v>46</v>
      </c>
      <c r="G3942" t="s">
        <v>10867</v>
      </c>
      <c r="H3942">
        <v>1949</v>
      </c>
      <c r="I3942" t="s">
        <v>15470</v>
      </c>
      <c r="J3942" t="s">
        <v>928</v>
      </c>
      <c r="K3942" t="s">
        <v>13254</v>
      </c>
      <c r="L3942">
        <v>9</v>
      </c>
      <c r="M3942">
        <v>2</v>
      </c>
      <c r="N3942" t="s">
        <v>928</v>
      </c>
      <c r="O3942" t="s">
        <v>50</v>
      </c>
      <c r="P3942">
        <v>0</v>
      </c>
      <c r="Q3942" t="s">
        <v>51</v>
      </c>
      <c r="R3942" t="s">
        <v>51</v>
      </c>
      <c r="S3942" t="s">
        <v>14816</v>
      </c>
      <c r="T3942">
        <v>8.681989040468105</v>
      </c>
      <c r="U3942">
        <v>38</v>
      </c>
      <c r="V3942" t="s">
        <v>15172</v>
      </c>
      <c r="W3942" t="s">
        <v>15172</v>
      </c>
      <c r="X3942" t="s">
        <v>13243</v>
      </c>
      <c r="Y3942" s="102">
        <v>45993.385736689816</v>
      </c>
    </row>
    <row r="3943" spans="1:25" x14ac:dyDescent="0.25">
      <c r="A3943">
        <v>5890</v>
      </c>
      <c r="B3943" t="s">
        <v>10868</v>
      </c>
      <c r="C3943" t="s">
        <v>43</v>
      </c>
      <c r="D3943" t="s">
        <v>10533</v>
      </c>
      <c r="E3943" t="s">
        <v>45</v>
      </c>
      <c r="F3943" t="s">
        <v>197</v>
      </c>
      <c r="G3943" t="s">
        <v>10869</v>
      </c>
      <c r="H3943">
        <v>1949</v>
      </c>
      <c r="I3943" t="s">
        <v>15489</v>
      </c>
      <c r="J3943" t="s">
        <v>48</v>
      </c>
      <c r="K3943" t="s">
        <v>13279</v>
      </c>
      <c r="L3943">
        <v>0</v>
      </c>
      <c r="M3943">
        <v>2</v>
      </c>
      <c r="N3943" t="s">
        <v>59</v>
      </c>
      <c r="O3943" t="s">
        <v>50</v>
      </c>
      <c r="P3943">
        <v>0</v>
      </c>
      <c r="Q3943" t="s">
        <v>51</v>
      </c>
      <c r="R3943" t="s">
        <v>51</v>
      </c>
      <c r="S3943" t="s">
        <v>14816</v>
      </c>
      <c r="T3943">
        <v>14.289669808201801</v>
      </c>
      <c r="U3943">
        <v>153</v>
      </c>
      <c r="V3943" t="s">
        <v>15172</v>
      </c>
      <c r="W3943" t="s">
        <v>15172</v>
      </c>
      <c r="X3943" t="s">
        <v>13243</v>
      </c>
      <c r="Y3943" s="102">
        <v>45993.385736689816</v>
      </c>
    </row>
    <row r="3944" spans="1:25" x14ac:dyDescent="0.25">
      <c r="A3944">
        <v>5891</v>
      </c>
      <c r="B3944" t="s">
        <v>10870</v>
      </c>
      <c r="C3944" t="s">
        <v>43</v>
      </c>
      <c r="D3944" t="s">
        <v>15355</v>
      </c>
      <c r="E3944" t="s">
        <v>45</v>
      </c>
      <c r="F3944" t="s">
        <v>197</v>
      </c>
      <c r="G3944" t="s">
        <v>10871</v>
      </c>
      <c r="H3944">
        <v>1949</v>
      </c>
      <c r="I3944" t="s">
        <v>15470</v>
      </c>
      <c r="J3944" t="s">
        <v>48</v>
      </c>
      <c r="K3944" t="s">
        <v>13279</v>
      </c>
      <c r="L3944">
        <v>1</v>
      </c>
      <c r="M3944">
        <v>3</v>
      </c>
      <c r="N3944" t="s">
        <v>59</v>
      </c>
      <c r="O3944" t="s">
        <v>50</v>
      </c>
      <c r="P3944">
        <v>0</v>
      </c>
      <c r="Q3944" t="s">
        <v>51</v>
      </c>
      <c r="R3944" t="s">
        <v>51</v>
      </c>
      <c r="S3944" t="s">
        <v>14816</v>
      </c>
      <c r="T3944">
        <v>27.167095286696366</v>
      </c>
      <c r="U3944">
        <v>181</v>
      </c>
      <c r="V3944" t="s">
        <v>15172</v>
      </c>
      <c r="W3944" t="s">
        <v>15172</v>
      </c>
      <c r="X3944" t="s">
        <v>13243</v>
      </c>
      <c r="Y3944" s="102">
        <v>45993.385736689816</v>
      </c>
    </row>
    <row r="3945" spans="1:25" x14ac:dyDescent="0.25">
      <c r="A3945">
        <v>5892</v>
      </c>
      <c r="B3945" t="s">
        <v>10872</v>
      </c>
      <c r="C3945" t="s">
        <v>9966</v>
      </c>
      <c r="D3945" t="s">
        <v>9877</v>
      </c>
      <c r="E3945" t="s">
        <v>45</v>
      </c>
      <c r="F3945" t="s">
        <v>1118</v>
      </c>
      <c r="G3945" t="s">
        <v>10873</v>
      </c>
      <c r="H3945">
        <v>1968</v>
      </c>
      <c r="I3945" t="s">
        <v>15440</v>
      </c>
      <c r="J3945" t="s">
        <v>48</v>
      </c>
      <c r="K3945" t="s">
        <v>13256</v>
      </c>
      <c r="L3945">
        <v>0</v>
      </c>
      <c r="M3945">
        <v>3</v>
      </c>
      <c r="N3945" t="s">
        <v>49</v>
      </c>
      <c r="O3945" t="s">
        <v>50</v>
      </c>
      <c r="P3945">
        <v>0</v>
      </c>
      <c r="Q3945" t="s">
        <v>51</v>
      </c>
      <c r="R3945" t="s">
        <v>51</v>
      </c>
      <c r="S3945" t="s">
        <v>14807</v>
      </c>
      <c r="T3945">
        <v>4.0523279232318759</v>
      </c>
      <c r="U3945">
        <v>138</v>
      </c>
      <c r="V3945" t="s">
        <v>15172</v>
      </c>
      <c r="W3945" t="s">
        <v>15172</v>
      </c>
      <c r="X3945" t="s">
        <v>13243</v>
      </c>
      <c r="Y3945" s="102">
        <v>45993.385736689816</v>
      </c>
    </row>
    <row r="3946" spans="1:25" x14ac:dyDescent="0.25">
      <c r="A3946">
        <v>5893</v>
      </c>
      <c r="B3946" t="s">
        <v>10874</v>
      </c>
      <c r="C3946" t="s">
        <v>10875</v>
      </c>
      <c r="D3946" t="s">
        <v>15732</v>
      </c>
      <c r="E3946" t="s">
        <v>45</v>
      </c>
      <c r="F3946" t="s">
        <v>1118</v>
      </c>
      <c r="G3946" t="s">
        <v>10876</v>
      </c>
      <c r="H3946">
        <v>1964</v>
      </c>
      <c r="I3946" t="s">
        <v>15448</v>
      </c>
      <c r="J3946" t="s">
        <v>2211</v>
      </c>
      <c r="K3946" t="s">
        <v>13254</v>
      </c>
      <c r="L3946">
        <v>4</v>
      </c>
      <c r="M3946">
        <v>1</v>
      </c>
      <c r="N3946" t="s">
        <v>49</v>
      </c>
      <c r="O3946" t="s">
        <v>65</v>
      </c>
      <c r="P3946">
        <v>0</v>
      </c>
      <c r="Q3946" t="s">
        <v>51</v>
      </c>
      <c r="R3946" t="s">
        <v>51</v>
      </c>
      <c r="S3946" t="s">
        <v>14807</v>
      </c>
      <c r="T3946">
        <v>7.9052765709022914</v>
      </c>
      <c r="U3946">
        <v>37.5</v>
      </c>
      <c r="V3946" t="s">
        <v>15172</v>
      </c>
      <c r="W3946" t="s">
        <v>15172</v>
      </c>
      <c r="X3946" t="s">
        <v>13243</v>
      </c>
      <c r="Y3946" s="102">
        <v>45993.385736689816</v>
      </c>
    </row>
    <row r="3947" spans="1:25" x14ac:dyDescent="0.25">
      <c r="A3947">
        <v>5894</v>
      </c>
      <c r="B3947" t="s">
        <v>10877</v>
      </c>
      <c r="C3947" t="s">
        <v>10878</v>
      </c>
      <c r="D3947" t="s">
        <v>10879</v>
      </c>
      <c r="E3947" t="s">
        <v>45</v>
      </c>
      <c r="F3947" t="s">
        <v>1118</v>
      </c>
      <c r="G3947" t="s">
        <v>4424</v>
      </c>
      <c r="H3947">
        <v>2012</v>
      </c>
      <c r="I3947" t="s">
        <v>15441</v>
      </c>
      <c r="J3947" t="s">
        <v>48</v>
      </c>
      <c r="K3947" t="s">
        <v>13256</v>
      </c>
      <c r="L3947">
        <v>0</v>
      </c>
      <c r="M3947">
        <v>1</v>
      </c>
      <c r="N3947" t="s">
        <v>49</v>
      </c>
      <c r="O3947" t="s">
        <v>50</v>
      </c>
      <c r="P3947">
        <v>0</v>
      </c>
      <c r="Q3947" t="s">
        <v>51</v>
      </c>
      <c r="R3947" t="s">
        <v>51</v>
      </c>
      <c r="S3947" t="s">
        <v>14829</v>
      </c>
      <c r="T3947">
        <v>10.373744773348422</v>
      </c>
      <c r="U3947">
        <v>121.8</v>
      </c>
      <c r="V3947" t="s">
        <v>15172</v>
      </c>
      <c r="W3947" t="s">
        <v>15172</v>
      </c>
      <c r="X3947" t="s">
        <v>13243</v>
      </c>
      <c r="Y3947" s="102">
        <v>45993.385736689816</v>
      </c>
    </row>
    <row r="3948" spans="1:25" x14ac:dyDescent="0.25">
      <c r="A3948">
        <v>5895</v>
      </c>
      <c r="B3948" t="s">
        <v>10880</v>
      </c>
      <c r="C3948" t="s">
        <v>10881</v>
      </c>
      <c r="D3948" t="s">
        <v>10879</v>
      </c>
      <c r="E3948" t="s">
        <v>45</v>
      </c>
      <c r="F3948" t="s">
        <v>1118</v>
      </c>
      <c r="G3948" t="s">
        <v>10882</v>
      </c>
      <c r="H3948">
        <v>1962</v>
      </c>
      <c r="I3948" t="s">
        <v>15441</v>
      </c>
      <c r="J3948" t="s">
        <v>51</v>
      </c>
      <c r="K3948" t="s">
        <v>15442</v>
      </c>
      <c r="L3948">
        <v>0</v>
      </c>
      <c r="M3948">
        <v>2</v>
      </c>
      <c r="N3948" t="s">
        <v>59</v>
      </c>
      <c r="O3948" t="s">
        <v>116</v>
      </c>
      <c r="P3948">
        <v>0</v>
      </c>
      <c r="Q3948" t="s">
        <v>51</v>
      </c>
      <c r="R3948" t="s">
        <v>51</v>
      </c>
      <c r="S3948" t="s">
        <v>14829</v>
      </c>
      <c r="T3948">
        <v>11.366400408712504</v>
      </c>
      <c r="U3948">
        <v>29</v>
      </c>
      <c r="V3948" t="s">
        <v>15172</v>
      </c>
      <c r="W3948" t="s">
        <v>15172</v>
      </c>
      <c r="X3948" t="s">
        <v>13243</v>
      </c>
      <c r="Y3948" s="102">
        <v>45993.385736689816</v>
      </c>
    </row>
    <row r="3949" spans="1:25" x14ac:dyDescent="0.25">
      <c r="A3949">
        <v>5896</v>
      </c>
      <c r="B3949" t="s">
        <v>10883</v>
      </c>
      <c r="C3949" t="s">
        <v>10878</v>
      </c>
      <c r="D3949" t="s">
        <v>10879</v>
      </c>
      <c r="E3949" t="s">
        <v>45</v>
      </c>
      <c r="F3949" t="s">
        <v>1118</v>
      </c>
      <c r="G3949" t="s">
        <v>10884</v>
      </c>
      <c r="H3949">
        <v>1962</v>
      </c>
      <c r="I3949" t="s">
        <v>15441</v>
      </c>
      <c r="J3949" t="s">
        <v>51</v>
      </c>
      <c r="K3949" t="s">
        <v>15442</v>
      </c>
      <c r="L3949">
        <v>0</v>
      </c>
      <c r="M3949">
        <v>3</v>
      </c>
      <c r="N3949" t="s">
        <v>59</v>
      </c>
      <c r="O3949" t="s">
        <v>116</v>
      </c>
      <c r="P3949">
        <v>0</v>
      </c>
      <c r="Q3949" t="s">
        <v>51</v>
      </c>
      <c r="R3949" t="s">
        <v>51</v>
      </c>
      <c r="S3949" t="s">
        <v>14829</v>
      </c>
      <c r="T3949">
        <v>14.794196406085618</v>
      </c>
      <c r="U3949">
        <v>38.75</v>
      </c>
      <c r="V3949" t="s">
        <v>15172</v>
      </c>
      <c r="W3949" t="s">
        <v>15172</v>
      </c>
      <c r="X3949" t="s">
        <v>13243</v>
      </c>
      <c r="Y3949" s="102">
        <v>45993.385736689816</v>
      </c>
    </row>
    <row r="3950" spans="1:25" x14ac:dyDescent="0.25">
      <c r="A3950">
        <v>5897</v>
      </c>
      <c r="B3950" t="s">
        <v>10885</v>
      </c>
      <c r="C3950" t="s">
        <v>10878</v>
      </c>
      <c r="D3950" t="s">
        <v>10879</v>
      </c>
      <c r="E3950" t="s">
        <v>45</v>
      </c>
      <c r="F3950" t="s">
        <v>1118</v>
      </c>
      <c r="G3950" t="s">
        <v>10886</v>
      </c>
      <c r="H3950">
        <v>1962</v>
      </c>
      <c r="I3950" t="s">
        <v>15450</v>
      </c>
      <c r="J3950" t="s">
        <v>51</v>
      </c>
      <c r="K3950" t="s">
        <v>15442</v>
      </c>
      <c r="L3950">
        <v>0</v>
      </c>
      <c r="M3950">
        <v>3</v>
      </c>
      <c r="N3950" t="s">
        <v>59</v>
      </c>
      <c r="O3950" t="s">
        <v>116</v>
      </c>
      <c r="P3950">
        <v>0</v>
      </c>
      <c r="Q3950" t="s">
        <v>51</v>
      </c>
      <c r="R3950" t="s">
        <v>51</v>
      </c>
      <c r="S3950" t="s">
        <v>14829</v>
      </c>
      <c r="T3950">
        <v>15.063898458950046</v>
      </c>
      <c r="U3950">
        <v>39</v>
      </c>
      <c r="V3950" t="s">
        <v>15172</v>
      </c>
      <c r="W3950" t="s">
        <v>15172</v>
      </c>
      <c r="X3950" t="s">
        <v>13243</v>
      </c>
      <c r="Y3950" s="102">
        <v>45993.385736689816</v>
      </c>
    </row>
    <row r="3951" spans="1:25" x14ac:dyDescent="0.25">
      <c r="A3951">
        <v>5898</v>
      </c>
      <c r="B3951" t="s">
        <v>10887</v>
      </c>
      <c r="C3951" t="s">
        <v>10878</v>
      </c>
      <c r="D3951" t="s">
        <v>10740</v>
      </c>
      <c r="E3951" t="s">
        <v>45</v>
      </c>
      <c r="F3951" t="s">
        <v>1118</v>
      </c>
      <c r="G3951" t="s">
        <v>10886</v>
      </c>
      <c r="H3951">
        <v>1962</v>
      </c>
      <c r="I3951" t="s">
        <v>15441</v>
      </c>
      <c r="J3951" t="s">
        <v>51</v>
      </c>
      <c r="K3951" t="s">
        <v>15442</v>
      </c>
      <c r="L3951">
        <v>0</v>
      </c>
      <c r="M3951">
        <v>3</v>
      </c>
      <c r="N3951" t="s">
        <v>59</v>
      </c>
      <c r="O3951" t="s">
        <v>116</v>
      </c>
      <c r="P3951">
        <v>0</v>
      </c>
      <c r="Q3951" t="s">
        <v>51</v>
      </c>
      <c r="R3951" t="s">
        <v>51</v>
      </c>
      <c r="S3951" t="s">
        <v>14829</v>
      </c>
      <c r="T3951">
        <v>15.303693427978313</v>
      </c>
      <c r="U3951">
        <v>46.66</v>
      </c>
      <c r="V3951" t="s">
        <v>15172</v>
      </c>
      <c r="W3951" t="s">
        <v>15172</v>
      </c>
      <c r="X3951" t="s">
        <v>13243</v>
      </c>
      <c r="Y3951" s="102">
        <v>45993.385736689816</v>
      </c>
    </row>
    <row r="3952" spans="1:25" x14ac:dyDescent="0.25">
      <c r="A3952">
        <v>5899</v>
      </c>
      <c r="B3952" t="s">
        <v>10888</v>
      </c>
      <c r="C3952" t="s">
        <v>10878</v>
      </c>
      <c r="D3952" t="s">
        <v>10740</v>
      </c>
      <c r="E3952" t="s">
        <v>45</v>
      </c>
      <c r="F3952" t="s">
        <v>1118</v>
      </c>
      <c r="G3952" t="s">
        <v>10889</v>
      </c>
      <c r="H3952">
        <v>1962</v>
      </c>
      <c r="I3952" t="s">
        <v>15441</v>
      </c>
      <c r="J3952" t="s">
        <v>51</v>
      </c>
      <c r="K3952" t="s">
        <v>15442</v>
      </c>
      <c r="L3952">
        <v>0</v>
      </c>
      <c r="M3952">
        <v>3</v>
      </c>
      <c r="N3952" t="s">
        <v>59</v>
      </c>
      <c r="O3952" t="s">
        <v>116</v>
      </c>
      <c r="P3952">
        <v>0</v>
      </c>
      <c r="Q3952" t="s">
        <v>51</v>
      </c>
      <c r="R3952" t="s">
        <v>51</v>
      </c>
      <c r="S3952" t="s">
        <v>14829</v>
      </c>
      <c r="T3952">
        <v>16.512739939564128</v>
      </c>
      <c r="U3952">
        <v>39</v>
      </c>
      <c r="V3952" t="s">
        <v>15172</v>
      </c>
      <c r="W3952" t="s">
        <v>15172</v>
      </c>
      <c r="X3952" t="s">
        <v>13243</v>
      </c>
      <c r="Y3952" s="102">
        <v>45993.385736689816</v>
      </c>
    </row>
    <row r="3953" spans="1:25" x14ac:dyDescent="0.25">
      <c r="A3953">
        <v>5900</v>
      </c>
      <c r="B3953" t="s">
        <v>10890</v>
      </c>
      <c r="C3953" t="s">
        <v>1171</v>
      </c>
      <c r="D3953" t="s">
        <v>10740</v>
      </c>
      <c r="E3953" t="s">
        <v>45</v>
      </c>
      <c r="F3953" t="s">
        <v>1118</v>
      </c>
      <c r="G3953" t="s">
        <v>10891</v>
      </c>
      <c r="H3953">
        <v>1955</v>
      </c>
      <c r="I3953" t="s">
        <v>15440</v>
      </c>
      <c r="J3953" t="s">
        <v>260</v>
      </c>
      <c r="K3953" t="s">
        <v>13256</v>
      </c>
      <c r="L3953">
        <v>0</v>
      </c>
      <c r="M3953">
        <v>4</v>
      </c>
      <c r="N3953" t="s">
        <v>64</v>
      </c>
      <c r="O3953" t="s">
        <v>479</v>
      </c>
      <c r="P3953">
        <v>0</v>
      </c>
      <c r="Q3953" t="s">
        <v>51</v>
      </c>
      <c r="R3953" t="s">
        <v>51</v>
      </c>
      <c r="S3953" t="s">
        <v>14829</v>
      </c>
      <c r="T3953">
        <v>23.868586402045846</v>
      </c>
      <c r="U3953">
        <v>120</v>
      </c>
      <c r="V3953" t="s">
        <v>15172</v>
      </c>
      <c r="W3953" t="s">
        <v>15172</v>
      </c>
      <c r="X3953" t="s">
        <v>13243</v>
      </c>
      <c r="Y3953" s="102">
        <v>45993.385736689816</v>
      </c>
    </row>
    <row r="3954" spans="1:25" x14ac:dyDescent="0.25">
      <c r="A3954">
        <v>5901</v>
      </c>
      <c r="B3954" t="s">
        <v>10892</v>
      </c>
      <c r="C3954" t="s">
        <v>10893</v>
      </c>
      <c r="D3954" t="s">
        <v>10740</v>
      </c>
      <c r="E3954" t="s">
        <v>45</v>
      </c>
      <c r="F3954" t="s">
        <v>1118</v>
      </c>
      <c r="G3954" t="s">
        <v>10894</v>
      </c>
      <c r="H3954">
        <v>1955</v>
      </c>
      <c r="I3954" t="s">
        <v>15440</v>
      </c>
      <c r="J3954" t="s">
        <v>48</v>
      </c>
      <c r="K3954" t="s">
        <v>13256</v>
      </c>
      <c r="L3954">
        <v>0.125</v>
      </c>
      <c r="M3954">
        <v>3</v>
      </c>
      <c r="N3954" t="s">
        <v>64</v>
      </c>
      <c r="O3954" t="s">
        <v>479</v>
      </c>
      <c r="P3954">
        <v>0</v>
      </c>
      <c r="Q3954" t="s">
        <v>51</v>
      </c>
      <c r="R3954" t="s">
        <v>51</v>
      </c>
      <c r="S3954" t="s">
        <v>14829</v>
      </c>
      <c r="T3954">
        <v>26.679614186082933</v>
      </c>
      <c r="U3954">
        <v>63.75</v>
      </c>
      <c r="V3954" t="s">
        <v>15172</v>
      </c>
      <c r="W3954" t="s">
        <v>15172</v>
      </c>
      <c r="X3954" t="s">
        <v>13243</v>
      </c>
      <c r="Y3954" s="102">
        <v>45993.385736689816</v>
      </c>
    </row>
    <row r="3955" spans="1:25" x14ac:dyDescent="0.25">
      <c r="A3955">
        <v>5902</v>
      </c>
      <c r="B3955" t="s">
        <v>10895</v>
      </c>
      <c r="C3955" t="s">
        <v>10896</v>
      </c>
      <c r="D3955" t="s">
        <v>10879</v>
      </c>
      <c r="E3955" t="s">
        <v>45</v>
      </c>
      <c r="F3955" t="s">
        <v>1118</v>
      </c>
      <c r="G3955" t="s">
        <v>10897</v>
      </c>
      <c r="H3955">
        <v>1959</v>
      </c>
      <c r="I3955" t="s">
        <v>15440</v>
      </c>
      <c r="J3955" t="s">
        <v>48</v>
      </c>
      <c r="K3955" t="s">
        <v>13256</v>
      </c>
      <c r="L3955">
        <v>2</v>
      </c>
      <c r="M3955">
        <v>3</v>
      </c>
      <c r="N3955" t="s">
        <v>64</v>
      </c>
      <c r="O3955" t="s">
        <v>479</v>
      </c>
      <c r="P3955">
        <v>0</v>
      </c>
      <c r="Q3955" t="s">
        <v>51</v>
      </c>
      <c r="R3955" t="s">
        <v>51</v>
      </c>
      <c r="S3955" t="s">
        <v>14829</v>
      </c>
      <c r="T3955">
        <v>33.019839974564839</v>
      </c>
      <c r="U3955">
        <v>122</v>
      </c>
      <c r="V3955" t="s">
        <v>15172</v>
      </c>
      <c r="W3955" t="s">
        <v>15172</v>
      </c>
      <c r="X3955" t="s">
        <v>13243</v>
      </c>
      <c r="Y3955" s="102">
        <v>45993.385736689816</v>
      </c>
    </row>
    <row r="3956" spans="1:25" x14ac:dyDescent="0.25">
      <c r="A3956">
        <v>5903</v>
      </c>
      <c r="B3956" t="s">
        <v>10898</v>
      </c>
      <c r="C3956" t="s">
        <v>10899</v>
      </c>
      <c r="D3956" t="s">
        <v>10879</v>
      </c>
      <c r="E3956" t="s">
        <v>45</v>
      </c>
      <c r="F3956" t="s">
        <v>1118</v>
      </c>
      <c r="G3956" t="s">
        <v>10900</v>
      </c>
      <c r="H3956">
        <v>1959</v>
      </c>
      <c r="I3956" t="s">
        <v>15440</v>
      </c>
      <c r="J3956" t="s">
        <v>48</v>
      </c>
      <c r="K3956" t="s">
        <v>13254</v>
      </c>
      <c r="L3956">
        <v>2.375</v>
      </c>
      <c r="M3956">
        <v>3</v>
      </c>
      <c r="N3956" t="s">
        <v>64</v>
      </c>
      <c r="O3956" t="s">
        <v>479</v>
      </c>
      <c r="P3956">
        <v>0</v>
      </c>
      <c r="Q3956" t="s">
        <v>51</v>
      </c>
      <c r="R3956" t="s">
        <v>51</v>
      </c>
      <c r="S3956" t="s">
        <v>14829</v>
      </c>
      <c r="T3956">
        <v>34.181579514434304</v>
      </c>
      <c r="U3956">
        <v>105</v>
      </c>
      <c r="V3956" t="s">
        <v>15172</v>
      </c>
      <c r="W3956" t="s">
        <v>15172</v>
      </c>
      <c r="X3956" t="s">
        <v>13243</v>
      </c>
      <c r="Y3956" s="102">
        <v>45993.385736689816</v>
      </c>
    </row>
    <row r="3957" spans="1:25" x14ac:dyDescent="0.25">
      <c r="A3957">
        <v>5904</v>
      </c>
      <c r="B3957" t="s">
        <v>10901</v>
      </c>
      <c r="C3957" t="s">
        <v>10902</v>
      </c>
      <c r="D3957" t="s">
        <v>10879</v>
      </c>
      <c r="E3957" t="s">
        <v>45</v>
      </c>
      <c r="F3957" t="s">
        <v>1118</v>
      </c>
      <c r="G3957" t="s">
        <v>4319</v>
      </c>
      <c r="H3957">
        <v>2009</v>
      </c>
      <c r="I3957" t="s">
        <v>15441</v>
      </c>
      <c r="J3957" t="s">
        <v>48</v>
      </c>
      <c r="K3957" t="s">
        <v>13256</v>
      </c>
      <c r="L3957">
        <v>0</v>
      </c>
      <c r="M3957">
        <v>1</v>
      </c>
      <c r="N3957" t="s">
        <v>49</v>
      </c>
      <c r="O3957" t="s">
        <v>50</v>
      </c>
      <c r="P3957">
        <v>0</v>
      </c>
      <c r="Q3957" t="s">
        <v>51</v>
      </c>
      <c r="R3957" t="s">
        <v>51</v>
      </c>
      <c r="S3957" t="s">
        <v>14829</v>
      </c>
      <c r="T3957">
        <v>48.213574999999999</v>
      </c>
      <c r="U3957">
        <v>95.8</v>
      </c>
      <c r="V3957" t="s">
        <v>15172</v>
      </c>
      <c r="W3957" t="s">
        <v>15172</v>
      </c>
      <c r="X3957" t="s">
        <v>13243</v>
      </c>
      <c r="Y3957" s="102">
        <v>45993.385736689816</v>
      </c>
    </row>
    <row r="3958" spans="1:25" x14ac:dyDescent="0.25">
      <c r="A3958">
        <v>5905</v>
      </c>
      <c r="B3958" t="s">
        <v>10903</v>
      </c>
      <c r="C3958" t="s">
        <v>1171</v>
      </c>
      <c r="D3958" t="s">
        <v>10879</v>
      </c>
      <c r="E3958" t="s">
        <v>45</v>
      </c>
      <c r="F3958" t="s">
        <v>1118</v>
      </c>
      <c r="G3958" t="s">
        <v>10904</v>
      </c>
      <c r="H3958">
        <v>1952</v>
      </c>
      <c r="I3958" t="s">
        <v>15440</v>
      </c>
      <c r="J3958" t="s">
        <v>48</v>
      </c>
      <c r="K3958" t="s">
        <v>13256</v>
      </c>
      <c r="L3958">
        <v>0</v>
      </c>
      <c r="M3958">
        <v>3</v>
      </c>
      <c r="N3958" t="s">
        <v>64</v>
      </c>
      <c r="O3958" t="s">
        <v>479</v>
      </c>
      <c r="P3958">
        <v>0</v>
      </c>
      <c r="Q3958" t="s">
        <v>51</v>
      </c>
      <c r="R3958" t="s">
        <v>51</v>
      </c>
      <c r="S3958" t="s">
        <v>14829</v>
      </c>
      <c r="T3958">
        <v>50.030557729304604</v>
      </c>
      <c r="U3958">
        <v>160</v>
      </c>
      <c r="V3958" t="s">
        <v>15172</v>
      </c>
      <c r="W3958" t="s">
        <v>15172</v>
      </c>
      <c r="X3958" t="s">
        <v>13243</v>
      </c>
      <c r="Y3958" s="102">
        <v>45993.385736689816</v>
      </c>
    </row>
    <row r="3959" spans="1:25" x14ac:dyDescent="0.25">
      <c r="A3959">
        <v>5907</v>
      </c>
      <c r="B3959" t="s">
        <v>10905</v>
      </c>
      <c r="C3959" t="s">
        <v>10906</v>
      </c>
      <c r="D3959" t="s">
        <v>10879</v>
      </c>
      <c r="E3959" t="s">
        <v>45</v>
      </c>
      <c r="F3959" t="s">
        <v>1118</v>
      </c>
      <c r="G3959" t="s">
        <v>10907</v>
      </c>
      <c r="H3959">
        <v>2009</v>
      </c>
      <c r="I3959" t="s">
        <v>15441</v>
      </c>
      <c r="J3959" t="s">
        <v>48</v>
      </c>
      <c r="K3959" t="s">
        <v>13256</v>
      </c>
      <c r="M3959">
        <v>1</v>
      </c>
      <c r="N3959" t="s">
        <v>49</v>
      </c>
      <c r="O3959" t="s">
        <v>50</v>
      </c>
      <c r="P3959">
        <v>0</v>
      </c>
      <c r="Q3959" t="s">
        <v>51</v>
      </c>
      <c r="R3959" t="s">
        <v>51</v>
      </c>
      <c r="S3959" t="s">
        <v>14829</v>
      </c>
      <c r="T3959">
        <v>57.505713229094582</v>
      </c>
      <c r="U3959">
        <v>56.4</v>
      </c>
      <c r="V3959" t="s">
        <v>15172</v>
      </c>
      <c r="W3959" t="s">
        <v>15172</v>
      </c>
      <c r="X3959" t="s">
        <v>13243</v>
      </c>
      <c r="Y3959" s="102">
        <v>45993.385736689816</v>
      </c>
    </row>
    <row r="3960" spans="1:25" x14ac:dyDescent="0.25">
      <c r="A3960">
        <v>5908</v>
      </c>
      <c r="B3960" t="s">
        <v>10908</v>
      </c>
      <c r="C3960" t="s">
        <v>1171</v>
      </c>
      <c r="D3960" t="s">
        <v>10879</v>
      </c>
      <c r="E3960" t="s">
        <v>45</v>
      </c>
      <c r="F3960" t="s">
        <v>1118</v>
      </c>
      <c r="G3960" t="s">
        <v>10909</v>
      </c>
      <c r="H3960">
        <v>1950</v>
      </c>
      <c r="I3960" t="s">
        <v>15440</v>
      </c>
      <c r="J3960" t="s">
        <v>48</v>
      </c>
      <c r="K3960" t="s">
        <v>13256</v>
      </c>
      <c r="L3960">
        <v>0</v>
      </c>
      <c r="M3960">
        <v>5</v>
      </c>
      <c r="N3960" t="s">
        <v>73</v>
      </c>
      <c r="O3960" t="s">
        <v>50</v>
      </c>
      <c r="P3960">
        <v>0</v>
      </c>
      <c r="Q3960" t="s">
        <v>51</v>
      </c>
      <c r="R3960" t="s">
        <v>51</v>
      </c>
      <c r="S3960" t="s">
        <v>14829</v>
      </c>
      <c r="T3960">
        <v>61.599610071452609</v>
      </c>
      <c r="U3960">
        <v>233.9</v>
      </c>
      <c r="V3960" t="s">
        <v>15172</v>
      </c>
      <c r="W3960" t="s">
        <v>15172</v>
      </c>
      <c r="X3960" t="s">
        <v>13243</v>
      </c>
      <c r="Y3960" s="102">
        <v>45993.385736689816</v>
      </c>
    </row>
    <row r="3961" spans="1:25" x14ac:dyDescent="0.25">
      <c r="A3961">
        <v>5909</v>
      </c>
      <c r="B3961" t="s">
        <v>10910</v>
      </c>
      <c r="C3961" t="s">
        <v>10911</v>
      </c>
      <c r="D3961" t="s">
        <v>10879</v>
      </c>
      <c r="E3961" t="s">
        <v>45</v>
      </c>
      <c r="F3961" t="s">
        <v>1118</v>
      </c>
      <c r="G3961" t="s">
        <v>10912</v>
      </c>
      <c r="H3961">
        <v>1931</v>
      </c>
      <c r="I3961" t="s">
        <v>15489</v>
      </c>
      <c r="J3961" t="s">
        <v>48</v>
      </c>
      <c r="K3961" t="s">
        <v>13254</v>
      </c>
      <c r="L3961">
        <v>2</v>
      </c>
      <c r="M3961">
        <v>3</v>
      </c>
      <c r="N3961" t="s">
        <v>165</v>
      </c>
      <c r="O3961" t="s">
        <v>479</v>
      </c>
      <c r="P3961">
        <v>0</v>
      </c>
      <c r="Q3961" t="s">
        <v>51</v>
      </c>
      <c r="R3961" t="s">
        <v>51</v>
      </c>
      <c r="S3961" t="s">
        <v>14829</v>
      </c>
      <c r="T3961">
        <v>68.403558102629731</v>
      </c>
      <c r="U3961">
        <v>70</v>
      </c>
      <c r="V3961" t="s">
        <v>15172</v>
      </c>
      <c r="W3961" t="s">
        <v>15172</v>
      </c>
      <c r="X3961" t="s">
        <v>13243</v>
      </c>
      <c r="Y3961" s="102">
        <v>45993.385736689816</v>
      </c>
    </row>
    <row r="3962" spans="1:25" x14ac:dyDescent="0.25">
      <c r="A3962">
        <v>5910</v>
      </c>
      <c r="B3962" t="s">
        <v>10913</v>
      </c>
      <c r="C3962" t="s">
        <v>1171</v>
      </c>
      <c r="D3962" t="s">
        <v>10879</v>
      </c>
      <c r="E3962" t="s">
        <v>45</v>
      </c>
      <c r="F3962" t="s">
        <v>1118</v>
      </c>
      <c r="G3962" t="s">
        <v>10914</v>
      </c>
      <c r="H3962">
        <v>1958</v>
      </c>
      <c r="I3962" t="s">
        <v>15440</v>
      </c>
      <c r="J3962" t="s">
        <v>48</v>
      </c>
      <c r="K3962" t="s">
        <v>13256</v>
      </c>
      <c r="L3962">
        <v>0</v>
      </c>
      <c r="M3962">
        <v>3</v>
      </c>
      <c r="N3962" t="s">
        <v>73</v>
      </c>
      <c r="O3962" t="s">
        <v>50</v>
      </c>
      <c r="P3962">
        <v>0</v>
      </c>
      <c r="Q3962" t="s">
        <v>51</v>
      </c>
      <c r="R3962" t="s">
        <v>51</v>
      </c>
      <c r="S3962" t="s">
        <v>14829</v>
      </c>
      <c r="T3962">
        <v>70.667935999999997</v>
      </c>
      <c r="U3962">
        <v>265.89999999999998</v>
      </c>
      <c r="V3962" t="s">
        <v>15172</v>
      </c>
      <c r="W3962" t="s">
        <v>15172</v>
      </c>
      <c r="X3962" t="s">
        <v>13243</v>
      </c>
      <c r="Y3962" s="102">
        <v>45993.385736689816</v>
      </c>
    </row>
    <row r="3963" spans="1:25" x14ac:dyDescent="0.25">
      <c r="A3963">
        <v>5911</v>
      </c>
      <c r="B3963" t="s">
        <v>10915</v>
      </c>
      <c r="C3963" t="s">
        <v>10916</v>
      </c>
      <c r="D3963" t="s">
        <v>10740</v>
      </c>
      <c r="E3963" t="s">
        <v>45</v>
      </c>
      <c r="F3963" t="s">
        <v>1118</v>
      </c>
      <c r="G3963" t="s">
        <v>4420</v>
      </c>
      <c r="H3963">
        <v>1964</v>
      </c>
      <c r="I3963" t="s">
        <v>15440</v>
      </c>
      <c r="J3963" t="s">
        <v>48</v>
      </c>
      <c r="K3963" t="s">
        <v>13256</v>
      </c>
      <c r="L3963">
        <v>0</v>
      </c>
      <c r="M3963">
        <v>1</v>
      </c>
      <c r="N3963" t="s">
        <v>165</v>
      </c>
      <c r="O3963" t="s">
        <v>65</v>
      </c>
      <c r="P3963">
        <v>0</v>
      </c>
      <c r="Q3963" t="s">
        <v>51</v>
      </c>
      <c r="R3963" t="s">
        <v>51</v>
      </c>
      <c r="S3963" t="s">
        <v>14829</v>
      </c>
      <c r="T3963">
        <v>76.922007203499902</v>
      </c>
      <c r="U3963">
        <v>21.2</v>
      </c>
      <c r="V3963" t="s">
        <v>15172</v>
      </c>
      <c r="W3963" t="s">
        <v>15172</v>
      </c>
      <c r="X3963" t="s">
        <v>13243</v>
      </c>
      <c r="Y3963" s="102">
        <v>45993.385736689816</v>
      </c>
    </row>
    <row r="3964" spans="1:25" x14ac:dyDescent="0.25">
      <c r="A3964">
        <v>5912</v>
      </c>
      <c r="B3964" t="s">
        <v>16190</v>
      </c>
      <c r="C3964" t="s">
        <v>13194</v>
      </c>
      <c r="D3964" t="s">
        <v>10740</v>
      </c>
      <c r="E3964" t="s">
        <v>45</v>
      </c>
      <c r="F3964" t="s">
        <v>1118</v>
      </c>
      <c r="G3964" t="s">
        <v>10917</v>
      </c>
      <c r="H3964">
        <v>2024</v>
      </c>
      <c r="J3964" t="s">
        <v>51</v>
      </c>
      <c r="K3964" t="s">
        <v>13254</v>
      </c>
      <c r="L3964">
        <v>24</v>
      </c>
      <c r="M3964">
        <v>1</v>
      </c>
      <c r="N3964" t="s">
        <v>165</v>
      </c>
      <c r="O3964" t="s">
        <v>116</v>
      </c>
      <c r="P3964">
        <v>0</v>
      </c>
      <c r="Q3964" t="s">
        <v>51</v>
      </c>
      <c r="R3964" t="s">
        <v>51</v>
      </c>
      <c r="S3964" t="s">
        <v>14829</v>
      </c>
      <c r="T3964">
        <v>77.856884048983289</v>
      </c>
      <c r="U3964">
        <v>19.329999999999998</v>
      </c>
      <c r="V3964" t="s">
        <v>15172</v>
      </c>
      <c r="W3964" t="s">
        <v>15172</v>
      </c>
      <c r="X3964" t="s">
        <v>13243</v>
      </c>
      <c r="Y3964" s="102">
        <v>45993.385736689816</v>
      </c>
    </row>
    <row r="3965" spans="1:25" x14ac:dyDescent="0.25">
      <c r="A3965">
        <v>5913</v>
      </c>
      <c r="B3965" t="s">
        <v>10918</v>
      </c>
      <c r="C3965" t="s">
        <v>16191</v>
      </c>
      <c r="D3965" t="s">
        <v>10740</v>
      </c>
      <c r="E3965" t="s">
        <v>45</v>
      </c>
      <c r="F3965" t="s">
        <v>1118</v>
      </c>
      <c r="G3965" t="s">
        <v>10919</v>
      </c>
      <c r="H3965">
        <v>1964</v>
      </c>
      <c r="I3965" t="s">
        <v>15440</v>
      </c>
      <c r="J3965" t="s">
        <v>48</v>
      </c>
      <c r="K3965" t="s">
        <v>13256</v>
      </c>
      <c r="L3965">
        <v>0</v>
      </c>
      <c r="M3965">
        <v>1</v>
      </c>
      <c r="N3965" t="s">
        <v>165</v>
      </c>
      <c r="O3965" t="s">
        <v>65</v>
      </c>
      <c r="P3965">
        <v>0</v>
      </c>
      <c r="Q3965" t="s">
        <v>51</v>
      </c>
      <c r="R3965" t="s">
        <v>51</v>
      </c>
      <c r="S3965" t="s">
        <v>14829</v>
      </c>
      <c r="T3965">
        <v>81.658880228090354</v>
      </c>
      <c r="U3965">
        <v>21.2</v>
      </c>
      <c r="V3965" t="s">
        <v>15172</v>
      </c>
      <c r="W3965" t="s">
        <v>15172</v>
      </c>
      <c r="X3965" t="s">
        <v>13243</v>
      </c>
      <c r="Y3965" s="102">
        <v>45993.385736689816</v>
      </c>
    </row>
    <row r="3966" spans="1:25" x14ac:dyDescent="0.25">
      <c r="A3966">
        <v>5914</v>
      </c>
      <c r="B3966" t="s">
        <v>10920</v>
      </c>
      <c r="C3966" t="s">
        <v>10921</v>
      </c>
      <c r="D3966" t="s">
        <v>10922</v>
      </c>
      <c r="E3966" t="s">
        <v>45</v>
      </c>
      <c r="F3966" t="s">
        <v>1118</v>
      </c>
      <c r="G3966" t="s">
        <v>4435</v>
      </c>
      <c r="H3966">
        <v>1956</v>
      </c>
      <c r="I3966" t="s">
        <v>15440</v>
      </c>
      <c r="J3966" t="s">
        <v>48</v>
      </c>
      <c r="K3966" t="s">
        <v>13279</v>
      </c>
      <c r="L3966">
        <v>2</v>
      </c>
      <c r="M3966">
        <v>1</v>
      </c>
      <c r="N3966" t="s">
        <v>49</v>
      </c>
      <c r="O3966" t="s">
        <v>50</v>
      </c>
      <c r="P3966">
        <v>0</v>
      </c>
      <c r="Q3966" t="s">
        <v>51</v>
      </c>
      <c r="R3966" t="s">
        <v>51</v>
      </c>
      <c r="S3966" t="s">
        <v>14829</v>
      </c>
      <c r="T3966">
        <v>82.995278582792395</v>
      </c>
      <c r="U3966">
        <v>32.5</v>
      </c>
      <c r="V3966" t="s">
        <v>15172</v>
      </c>
      <c r="W3966" t="s">
        <v>15172</v>
      </c>
      <c r="X3966" t="s">
        <v>13243</v>
      </c>
      <c r="Y3966" s="102">
        <v>45993.385736689816</v>
      </c>
    </row>
    <row r="3967" spans="1:25" x14ac:dyDescent="0.25">
      <c r="A3967">
        <v>5915</v>
      </c>
      <c r="B3967" t="s">
        <v>10923</v>
      </c>
      <c r="C3967" t="s">
        <v>10924</v>
      </c>
      <c r="D3967" t="s">
        <v>9742</v>
      </c>
      <c r="E3967" t="s">
        <v>1820</v>
      </c>
      <c r="F3967" t="s">
        <v>5535</v>
      </c>
      <c r="G3967" t="s">
        <v>10925</v>
      </c>
      <c r="H3967">
        <v>1960</v>
      </c>
      <c r="I3967" t="s">
        <v>15470</v>
      </c>
      <c r="J3967" t="s">
        <v>928</v>
      </c>
      <c r="K3967" t="s">
        <v>13254</v>
      </c>
      <c r="L3967">
        <v>7</v>
      </c>
      <c r="M3967">
        <v>4</v>
      </c>
      <c r="N3967" t="s">
        <v>928</v>
      </c>
      <c r="O3967" t="s">
        <v>50</v>
      </c>
      <c r="P3967">
        <v>0</v>
      </c>
      <c r="Q3967" t="s">
        <v>51</v>
      </c>
      <c r="R3967" t="s">
        <v>51</v>
      </c>
      <c r="S3967" t="s">
        <v>14524</v>
      </c>
      <c r="T3967">
        <v>0.49536508834628523</v>
      </c>
      <c r="U3967">
        <v>88</v>
      </c>
      <c r="V3967" t="s">
        <v>15172</v>
      </c>
      <c r="W3967" t="s">
        <v>15172</v>
      </c>
      <c r="X3967" t="s">
        <v>13243</v>
      </c>
      <c r="Y3967" s="102">
        <v>45993.385736689816</v>
      </c>
    </row>
    <row r="3968" spans="1:25" x14ac:dyDescent="0.25">
      <c r="A3968">
        <v>5916</v>
      </c>
      <c r="B3968" t="s">
        <v>10926</v>
      </c>
      <c r="C3968" t="s">
        <v>10927</v>
      </c>
      <c r="D3968" t="s">
        <v>9742</v>
      </c>
      <c r="E3968" t="s">
        <v>1820</v>
      </c>
      <c r="F3968" t="s">
        <v>5535</v>
      </c>
      <c r="G3968" t="s">
        <v>10928</v>
      </c>
      <c r="H3968">
        <v>1960</v>
      </c>
      <c r="I3968" t="s">
        <v>15441</v>
      </c>
      <c r="J3968" t="s">
        <v>51</v>
      </c>
      <c r="K3968" t="s">
        <v>15442</v>
      </c>
      <c r="L3968">
        <v>0</v>
      </c>
      <c r="M3968">
        <v>2</v>
      </c>
      <c r="N3968" t="s">
        <v>59</v>
      </c>
      <c r="O3968" t="s">
        <v>116</v>
      </c>
      <c r="P3968">
        <v>0</v>
      </c>
      <c r="Q3968" t="s">
        <v>51</v>
      </c>
      <c r="R3968" t="s">
        <v>51</v>
      </c>
      <c r="S3968" t="s">
        <v>14524</v>
      </c>
      <c r="T3968">
        <v>2.2660840000000002</v>
      </c>
      <c r="U3968">
        <v>23.6</v>
      </c>
      <c r="V3968" t="s">
        <v>15172</v>
      </c>
      <c r="W3968" t="s">
        <v>15172</v>
      </c>
      <c r="X3968" t="s">
        <v>13243</v>
      </c>
      <c r="Y3968" s="102">
        <v>45993.385736689816</v>
      </c>
    </row>
    <row r="3969" spans="1:25" x14ac:dyDescent="0.25">
      <c r="A3969">
        <v>5917</v>
      </c>
      <c r="B3969" t="s">
        <v>10929</v>
      </c>
      <c r="C3969" t="s">
        <v>1987</v>
      </c>
      <c r="D3969" t="s">
        <v>9742</v>
      </c>
      <c r="E3969" t="s">
        <v>1820</v>
      </c>
      <c r="F3969" t="s">
        <v>5535</v>
      </c>
      <c r="G3969" t="s">
        <v>10424</v>
      </c>
      <c r="H3969">
        <v>1960</v>
      </c>
      <c r="I3969" t="s">
        <v>15470</v>
      </c>
      <c r="J3969" t="s">
        <v>928</v>
      </c>
      <c r="K3969" t="s">
        <v>13254</v>
      </c>
      <c r="L3969">
        <v>8</v>
      </c>
      <c r="M3969">
        <v>4</v>
      </c>
      <c r="N3969" t="s">
        <v>928</v>
      </c>
      <c r="O3969" t="s">
        <v>50</v>
      </c>
      <c r="P3969">
        <v>0</v>
      </c>
      <c r="Q3969" t="s">
        <v>51</v>
      </c>
      <c r="R3969" t="s">
        <v>51</v>
      </c>
      <c r="S3969" t="s">
        <v>14524</v>
      </c>
      <c r="T3969">
        <v>7.2751698222344467</v>
      </c>
      <c r="U3969">
        <v>88</v>
      </c>
      <c r="V3969" t="s">
        <v>15172</v>
      </c>
      <c r="W3969" t="s">
        <v>15172</v>
      </c>
      <c r="X3969" t="s">
        <v>13243</v>
      </c>
      <c r="Y3969" s="102">
        <v>45993.385736689816</v>
      </c>
    </row>
    <row r="3970" spans="1:25" x14ac:dyDescent="0.25">
      <c r="A3970">
        <v>5918</v>
      </c>
      <c r="B3970" t="s">
        <v>15356</v>
      </c>
      <c r="C3970" t="s">
        <v>10930</v>
      </c>
      <c r="D3970" t="s">
        <v>9742</v>
      </c>
      <c r="E3970" t="s">
        <v>1820</v>
      </c>
      <c r="F3970" t="s">
        <v>2043</v>
      </c>
      <c r="G3970" t="s">
        <v>15357</v>
      </c>
      <c r="H3970">
        <v>2020</v>
      </c>
      <c r="I3970" t="s">
        <v>15441</v>
      </c>
      <c r="J3970" t="s">
        <v>48</v>
      </c>
      <c r="K3970" t="s">
        <v>13256</v>
      </c>
      <c r="L3970">
        <v>8</v>
      </c>
      <c r="M3970">
        <v>1</v>
      </c>
      <c r="N3970" t="s">
        <v>165</v>
      </c>
      <c r="O3970" t="s">
        <v>50</v>
      </c>
      <c r="P3970">
        <v>0</v>
      </c>
      <c r="Q3970" t="s">
        <v>51</v>
      </c>
      <c r="R3970" t="s">
        <v>51</v>
      </c>
      <c r="S3970" t="s">
        <v>15358</v>
      </c>
      <c r="T3970">
        <v>10.546571632782781</v>
      </c>
      <c r="U3970">
        <v>118.3</v>
      </c>
      <c r="V3970" t="s">
        <v>15172</v>
      </c>
      <c r="W3970" t="s">
        <v>15172</v>
      </c>
      <c r="X3970" t="s">
        <v>13243</v>
      </c>
      <c r="Y3970" s="102">
        <v>45993.385736689816</v>
      </c>
    </row>
    <row r="3971" spans="1:25" x14ac:dyDescent="0.25">
      <c r="A3971">
        <v>5919</v>
      </c>
      <c r="B3971" t="s">
        <v>10931</v>
      </c>
      <c r="C3971" t="s">
        <v>10932</v>
      </c>
      <c r="D3971" t="s">
        <v>9742</v>
      </c>
      <c r="E3971" t="s">
        <v>1820</v>
      </c>
      <c r="F3971" t="s">
        <v>2043</v>
      </c>
      <c r="G3971" t="s">
        <v>10933</v>
      </c>
      <c r="H3971">
        <v>1959</v>
      </c>
      <c r="I3971" t="s">
        <v>15470</v>
      </c>
      <c r="J3971" t="s">
        <v>928</v>
      </c>
      <c r="K3971" t="s">
        <v>13254</v>
      </c>
      <c r="L3971">
        <v>10.5</v>
      </c>
      <c r="M3971">
        <v>4</v>
      </c>
      <c r="N3971" t="s">
        <v>928</v>
      </c>
      <c r="O3971" t="s">
        <v>50</v>
      </c>
      <c r="P3971">
        <v>0</v>
      </c>
      <c r="Q3971" t="s">
        <v>51</v>
      </c>
      <c r="R3971" t="s">
        <v>51</v>
      </c>
      <c r="S3971" t="s">
        <v>14524</v>
      </c>
      <c r="T3971">
        <v>13.481142019430694</v>
      </c>
      <c r="U3971">
        <v>88</v>
      </c>
      <c r="V3971" t="s">
        <v>15172</v>
      </c>
      <c r="W3971" t="s">
        <v>15172</v>
      </c>
      <c r="X3971" t="s">
        <v>13243</v>
      </c>
      <c r="Y3971" s="102">
        <v>45993.385736689816</v>
      </c>
    </row>
    <row r="3972" spans="1:25" x14ac:dyDescent="0.25">
      <c r="A3972">
        <v>5920</v>
      </c>
      <c r="B3972" t="s">
        <v>10934</v>
      </c>
      <c r="C3972" t="s">
        <v>172</v>
      </c>
      <c r="D3972" t="s">
        <v>9742</v>
      </c>
      <c r="E3972" t="s">
        <v>1820</v>
      </c>
      <c r="F3972" t="s">
        <v>2043</v>
      </c>
      <c r="G3972" t="s">
        <v>10935</v>
      </c>
      <c r="H3972">
        <v>1959</v>
      </c>
      <c r="I3972" t="s">
        <v>15470</v>
      </c>
      <c r="J3972" t="s">
        <v>928</v>
      </c>
      <c r="K3972" t="s">
        <v>13254</v>
      </c>
      <c r="L3972">
        <v>7</v>
      </c>
      <c r="M3972">
        <v>3</v>
      </c>
      <c r="N3972" t="s">
        <v>928</v>
      </c>
      <c r="O3972" t="s">
        <v>50</v>
      </c>
      <c r="P3972">
        <v>0</v>
      </c>
      <c r="Q3972" t="s">
        <v>51</v>
      </c>
      <c r="R3972" t="s">
        <v>51</v>
      </c>
      <c r="S3972" t="s">
        <v>14524</v>
      </c>
      <c r="T3972">
        <v>17.161980964698891</v>
      </c>
      <c r="U3972">
        <v>57</v>
      </c>
      <c r="V3972" t="s">
        <v>15172</v>
      </c>
      <c r="W3972" t="s">
        <v>15172</v>
      </c>
      <c r="X3972" t="s">
        <v>13243</v>
      </c>
      <c r="Y3972" s="102">
        <v>45993.385736689816</v>
      </c>
    </row>
    <row r="3973" spans="1:25" x14ac:dyDescent="0.25">
      <c r="A3973">
        <v>5924</v>
      </c>
      <c r="B3973" t="s">
        <v>10936</v>
      </c>
      <c r="C3973" t="s">
        <v>172</v>
      </c>
      <c r="D3973" t="s">
        <v>9742</v>
      </c>
      <c r="E3973" t="s">
        <v>1820</v>
      </c>
      <c r="F3973" t="s">
        <v>2043</v>
      </c>
      <c r="G3973" t="s">
        <v>10937</v>
      </c>
      <c r="H3973">
        <v>1958</v>
      </c>
      <c r="I3973" t="s">
        <v>15450</v>
      </c>
      <c r="J3973" t="s">
        <v>51</v>
      </c>
      <c r="K3973" t="s">
        <v>15442</v>
      </c>
      <c r="L3973">
        <v>0</v>
      </c>
      <c r="M3973">
        <v>2</v>
      </c>
      <c r="N3973" t="s">
        <v>59</v>
      </c>
      <c r="O3973" t="s">
        <v>116</v>
      </c>
      <c r="P3973">
        <v>0</v>
      </c>
      <c r="Q3973" t="s">
        <v>51</v>
      </c>
      <c r="R3973" t="s">
        <v>51</v>
      </c>
      <c r="S3973" t="s">
        <v>14524</v>
      </c>
      <c r="T3973">
        <v>32.296116261178099</v>
      </c>
      <c r="U3973">
        <v>31.4</v>
      </c>
      <c r="V3973" t="s">
        <v>15172</v>
      </c>
      <c r="W3973" t="s">
        <v>15172</v>
      </c>
      <c r="X3973" t="s">
        <v>13243</v>
      </c>
      <c r="Y3973" s="102">
        <v>45993.385736689816</v>
      </c>
    </row>
    <row r="3974" spans="1:25" x14ac:dyDescent="0.25">
      <c r="A3974">
        <v>5926</v>
      </c>
      <c r="B3974" t="s">
        <v>10938</v>
      </c>
      <c r="C3974" t="s">
        <v>172</v>
      </c>
      <c r="D3974" t="s">
        <v>9742</v>
      </c>
      <c r="E3974" t="s">
        <v>1820</v>
      </c>
      <c r="F3974" t="s">
        <v>6973</v>
      </c>
      <c r="G3974" t="s">
        <v>10939</v>
      </c>
      <c r="H3974">
        <v>2008</v>
      </c>
      <c r="I3974" t="s">
        <v>15505</v>
      </c>
      <c r="J3974" t="s">
        <v>51</v>
      </c>
      <c r="K3974" t="s">
        <v>15442</v>
      </c>
      <c r="L3974">
        <v>0</v>
      </c>
      <c r="M3974">
        <v>2</v>
      </c>
      <c r="N3974" t="s">
        <v>165</v>
      </c>
      <c r="O3974" t="s">
        <v>116</v>
      </c>
      <c r="P3974">
        <v>0</v>
      </c>
      <c r="Q3974" t="s">
        <v>51</v>
      </c>
      <c r="R3974" t="s">
        <v>51</v>
      </c>
      <c r="S3974" t="s">
        <v>14524</v>
      </c>
      <c r="T3974">
        <v>48.877149019425723</v>
      </c>
      <c r="U3974">
        <v>24.7</v>
      </c>
      <c r="V3974" t="s">
        <v>15172</v>
      </c>
      <c r="W3974" t="s">
        <v>15172</v>
      </c>
      <c r="X3974" t="s">
        <v>13243</v>
      </c>
      <c r="Y3974" s="102">
        <v>45993.385736689816</v>
      </c>
    </row>
    <row r="3975" spans="1:25" x14ac:dyDescent="0.25">
      <c r="A3975">
        <v>5927</v>
      </c>
      <c r="B3975" t="s">
        <v>10940</v>
      </c>
      <c r="C3975" t="s">
        <v>9913</v>
      </c>
      <c r="D3975" t="s">
        <v>9742</v>
      </c>
      <c r="E3975" t="s">
        <v>1820</v>
      </c>
      <c r="F3975" t="s">
        <v>6973</v>
      </c>
      <c r="G3975" t="s">
        <v>7140</v>
      </c>
      <c r="H3975">
        <v>1988</v>
      </c>
      <c r="I3975" t="s">
        <v>15440</v>
      </c>
      <c r="J3975" t="s">
        <v>48</v>
      </c>
      <c r="K3975" t="s">
        <v>13251</v>
      </c>
      <c r="L3975">
        <v>0</v>
      </c>
      <c r="M3975">
        <v>1</v>
      </c>
      <c r="N3975" t="s">
        <v>49</v>
      </c>
      <c r="O3975" t="s">
        <v>50</v>
      </c>
      <c r="P3975">
        <v>0</v>
      </c>
      <c r="Q3975" t="s">
        <v>51</v>
      </c>
      <c r="R3975" t="s">
        <v>51</v>
      </c>
      <c r="S3975" t="s">
        <v>14524</v>
      </c>
      <c r="T3975">
        <v>69.830517349829975</v>
      </c>
      <c r="U3975">
        <v>76.2</v>
      </c>
      <c r="V3975" t="s">
        <v>15172</v>
      </c>
      <c r="W3975" t="s">
        <v>15172</v>
      </c>
      <c r="X3975" t="s">
        <v>13243</v>
      </c>
      <c r="Y3975" s="102">
        <v>45993.385736689816</v>
      </c>
    </row>
    <row r="3976" spans="1:25" x14ac:dyDescent="0.25">
      <c r="A3976">
        <v>5928</v>
      </c>
      <c r="B3976" t="s">
        <v>10941</v>
      </c>
      <c r="C3976" t="s">
        <v>10942</v>
      </c>
      <c r="D3976" t="s">
        <v>10943</v>
      </c>
      <c r="E3976" t="s">
        <v>638</v>
      </c>
      <c r="F3976" t="s">
        <v>4077</v>
      </c>
      <c r="G3976" t="s">
        <v>10944</v>
      </c>
      <c r="H3976">
        <v>1954</v>
      </c>
      <c r="I3976" t="s">
        <v>15470</v>
      </c>
      <c r="J3976" t="s">
        <v>48</v>
      </c>
      <c r="K3976" t="s">
        <v>13280</v>
      </c>
      <c r="L3976">
        <v>0.375</v>
      </c>
      <c r="M3976">
        <v>4</v>
      </c>
      <c r="N3976" t="s">
        <v>73</v>
      </c>
      <c r="O3976" t="s">
        <v>50</v>
      </c>
      <c r="P3976">
        <v>0</v>
      </c>
      <c r="Q3976" t="s">
        <v>51</v>
      </c>
      <c r="R3976" t="s">
        <v>51</v>
      </c>
      <c r="S3976" t="s">
        <v>14836</v>
      </c>
      <c r="T3976">
        <v>30.991839279991048</v>
      </c>
      <c r="U3976">
        <v>219.7</v>
      </c>
      <c r="V3976" t="s">
        <v>15172</v>
      </c>
      <c r="W3976" t="s">
        <v>15172</v>
      </c>
      <c r="X3976" t="s">
        <v>13243</v>
      </c>
      <c r="Y3976" s="102">
        <v>45993.385736689816</v>
      </c>
    </row>
    <row r="3977" spans="1:25" x14ac:dyDescent="0.25">
      <c r="A3977">
        <v>5929</v>
      </c>
      <c r="B3977" t="s">
        <v>10945</v>
      </c>
      <c r="C3977" t="s">
        <v>9813</v>
      </c>
      <c r="D3977" t="s">
        <v>10943</v>
      </c>
      <c r="E3977" t="s">
        <v>638</v>
      </c>
      <c r="F3977" t="s">
        <v>4077</v>
      </c>
      <c r="G3977" t="s">
        <v>10946</v>
      </c>
      <c r="H3977">
        <v>1995</v>
      </c>
      <c r="I3977" t="s">
        <v>15440</v>
      </c>
      <c r="J3977" t="s">
        <v>48</v>
      </c>
      <c r="K3977" t="s">
        <v>13251</v>
      </c>
      <c r="L3977">
        <v>0</v>
      </c>
      <c r="M3977">
        <v>1</v>
      </c>
      <c r="N3977" t="s">
        <v>49</v>
      </c>
      <c r="O3977" t="s">
        <v>50</v>
      </c>
      <c r="P3977">
        <v>0</v>
      </c>
      <c r="Q3977" t="s">
        <v>51</v>
      </c>
      <c r="R3977" t="s">
        <v>51</v>
      </c>
      <c r="S3977" t="s">
        <v>14836</v>
      </c>
      <c r="T3977">
        <v>40.676938482713581</v>
      </c>
      <c r="U3977">
        <v>72</v>
      </c>
      <c r="V3977" t="s">
        <v>15172</v>
      </c>
      <c r="W3977" t="s">
        <v>15172</v>
      </c>
      <c r="X3977" t="s">
        <v>13243</v>
      </c>
      <c r="Y3977" s="102">
        <v>45993.385736689816</v>
      </c>
    </row>
    <row r="3978" spans="1:25" x14ac:dyDescent="0.25">
      <c r="A3978">
        <v>5930</v>
      </c>
      <c r="B3978" t="s">
        <v>10947</v>
      </c>
      <c r="C3978" t="s">
        <v>4083</v>
      </c>
      <c r="D3978" t="s">
        <v>10943</v>
      </c>
      <c r="E3978" t="s">
        <v>638</v>
      </c>
      <c r="F3978" t="s">
        <v>4077</v>
      </c>
      <c r="G3978" t="s">
        <v>4097</v>
      </c>
      <c r="H3978">
        <v>1994</v>
      </c>
      <c r="I3978" t="s">
        <v>15440</v>
      </c>
      <c r="J3978" t="s">
        <v>48</v>
      </c>
      <c r="K3978" t="s">
        <v>13280</v>
      </c>
      <c r="L3978">
        <v>0.4</v>
      </c>
      <c r="M3978">
        <v>4</v>
      </c>
      <c r="N3978" t="s">
        <v>73</v>
      </c>
      <c r="O3978" t="s">
        <v>50</v>
      </c>
      <c r="P3978">
        <v>2</v>
      </c>
      <c r="Q3978" t="s">
        <v>165</v>
      </c>
      <c r="R3978" t="s">
        <v>65</v>
      </c>
      <c r="S3978" t="s">
        <v>14836</v>
      </c>
      <c r="T3978">
        <v>48.776565188342154</v>
      </c>
      <c r="U3978">
        <v>883.9</v>
      </c>
      <c r="V3978" t="s">
        <v>15172</v>
      </c>
      <c r="W3978" t="s">
        <v>15172</v>
      </c>
      <c r="X3978" t="s">
        <v>13243</v>
      </c>
      <c r="Y3978" s="102">
        <v>45993.385736689816</v>
      </c>
    </row>
    <row r="3979" spans="1:25" x14ac:dyDescent="0.25">
      <c r="A3979">
        <v>5931</v>
      </c>
      <c r="B3979" t="s">
        <v>10948</v>
      </c>
      <c r="C3979" t="s">
        <v>1337</v>
      </c>
      <c r="D3979" t="s">
        <v>10943</v>
      </c>
      <c r="E3979" t="s">
        <v>638</v>
      </c>
      <c r="F3979" t="s">
        <v>4077</v>
      </c>
      <c r="G3979" t="s">
        <v>10949</v>
      </c>
      <c r="H3979">
        <v>1966</v>
      </c>
      <c r="I3979" t="s">
        <v>15440</v>
      </c>
      <c r="J3979" t="s">
        <v>48</v>
      </c>
      <c r="K3979" t="s">
        <v>13251</v>
      </c>
      <c r="L3979">
        <v>0</v>
      </c>
      <c r="M3979">
        <v>2</v>
      </c>
      <c r="N3979" t="s">
        <v>49</v>
      </c>
      <c r="O3979" t="s">
        <v>50</v>
      </c>
      <c r="P3979">
        <v>0</v>
      </c>
      <c r="Q3979" t="s">
        <v>51</v>
      </c>
      <c r="R3979" t="s">
        <v>51</v>
      </c>
      <c r="S3979" t="s">
        <v>14836</v>
      </c>
      <c r="T3979">
        <v>50.027495073447902</v>
      </c>
      <c r="U3979">
        <v>93.75</v>
      </c>
      <c r="V3979" t="s">
        <v>15172</v>
      </c>
      <c r="W3979" t="s">
        <v>15172</v>
      </c>
      <c r="X3979" t="s">
        <v>13243</v>
      </c>
      <c r="Y3979" s="102">
        <v>45993.385736689816</v>
      </c>
    </row>
    <row r="3980" spans="1:25" x14ac:dyDescent="0.25">
      <c r="A3980">
        <v>5932</v>
      </c>
      <c r="B3980" t="s">
        <v>10950</v>
      </c>
      <c r="C3980" t="s">
        <v>10951</v>
      </c>
      <c r="D3980" t="s">
        <v>10952</v>
      </c>
      <c r="E3980" t="s">
        <v>1292</v>
      </c>
      <c r="F3980" t="s">
        <v>1471</v>
      </c>
      <c r="G3980" t="s">
        <v>10953</v>
      </c>
      <c r="H3980">
        <v>1966</v>
      </c>
      <c r="I3980" t="s">
        <v>15440</v>
      </c>
      <c r="J3980" t="s">
        <v>48</v>
      </c>
      <c r="K3980" t="s">
        <v>13279</v>
      </c>
      <c r="L3980">
        <v>0.5</v>
      </c>
      <c r="M3980">
        <v>4</v>
      </c>
      <c r="N3980" t="s">
        <v>49</v>
      </c>
      <c r="O3980" t="s">
        <v>50</v>
      </c>
      <c r="P3980">
        <v>0</v>
      </c>
      <c r="Q3980" t="s">
        <v>51</v>
      </c>
      <c r="R3980" t="s">
        <v>51</v>
      </c>
      <c r="S3980" t="s">
        <v>13608</v>
      </c>
      <c r="T3980">
        <v>0</v>
      </c>
      <c r="U3980">
        <v>220.9</v>
      </c>
      <c r="V3980" t="s">
        <v>15172</v>
      </c>
      <c r="W3980" t="s">
        <v>15172</v>
      </c>
      <c r="X3980" t="s">
        <v>13242</v>
      </c>
      <c r="Y3980" s="102">
        <v>45993.385736689816</v>
      </c>
    </row>
    <row r="3981" spans="1:25" x14ac:dyDescent="0.25">
      <c r="A3981">
        <v>5933</v>
      </c>
      <c r="B3981" t="s">
        <v>10954</v>
      </c>
      <c r="C3981" t="s">
        <v>1486</v>
      </c>
      <c r="D3981" t="s">
        <v>10955</v>
      </c>
      <c r="E3981" t="s">
        <v>1292</v>
      </c>
      <c r="F3981" t="s">
        <v>1471</v>
      </c>
      <c r="G3981" t="s">
        <v>10956</v>
      </c>
      <c r="H3981">
        <v>1947</v>
      </c>
      <c r="I3981" t="s">
        <v>15470</v>
      </c>
      <c r="J3981" t="s">
        <v>48</v>
      </c>
      <c r="K3981" t="s">
        <v>13254</v>
      </c>
      <c r="L3981">
        <v>3</v>
      </c>
      <c r="M3981">
        <v>1</v>
      </c>
      <c r="N3981" t="s">
        <v>928</v>
      </c>
      <c r="O3981" t="s">
        <v>50</v>
      </c>
      <c r="P3981">
        <v>0</v>
      </c>
      <c r="Q3981" t="s">
        <v>51</v>
      </c>
      <c r="R3981" t="s">
        <v>51</v>
      </c>
      <c r="S3981" t="s">
        <v>13608</v>
      </c>
      <c r="T3981">
        <v>2.5113367613984381</v>
      </c>
      <c r="U3981">
        <v>38.1</v>
      </c>
      <c r="V3981" t="s">
        <v>15172</v>
      </c>
      <c r="W3981" t="s">
        <v>15172</v>
      </c>
      <c r="X3981" t="s">
        <v>13243</v>
      </c>
      <c r="Y3981" s="102">
        <v>45993.385736689816</v>
      </c>
    </row>
    <row r="3982" spans="1:25" x14ac:dyDescent="0.25">
      <c r="A3982">
        <v>5934</v>
      </c>
      <c r="B3982" t="s">
        <v>10957</v>
      </c>
      <c r="C3982" t="s">
        <v>398</v>
      </c>
      <c r="D3982" t="s">
        <v>10958</v>
      </c>
      <c r="E3982" t="s">
        <v>1292</v>
      </c>
      <c r="F3982" t="s">
        <v>1471</v>
      </c>
      <c r="G3982" t="s">
        <v>10959</v>
      </c>
      <c r="H3982">
        <v>1962</v>
      </c>
      <c r="I3982" t="s">
        <v>15440</v>
      </c>
      <c r="J3982" t="s">
        <v>48</v>
      </c>
      <c r="K3982" t="s">
        <v>13254</v>
      </c>
      <c r="L3982">
        <v>6</v>
      </c>
      <c r="M3982">
        <v>1</v>
      </c>
      <c r="N3982" t="s">
        <v>165</v>
      </c>
      <c r="O3982" t="s">
        <v>65</v>
      </c>
      <c r="P3982">
        <v>0</v>
      </c>
      <c r="Q3982" t="s">
        <v>51</v>
      </c>
      <c r="R3982" t="s">
        <v>51</v>
      </c>
      <c r="S3982" t="s">
        <v>13608</v>
      </c>
      <c r="T3982">
        <v>2.5789392044100881</v>
      </c>
      <c r="U3982">
        <v>10</v>
      </c>
      <c r="V3982" t="s">
        <v>15172</v>
      </c>
      <c r="W3982" t="s">
        <v>15172</v>
      </c>
      <c r="X3982" t="s">
        <v>13243</v>
      </c>
      <c r="Y3982" s="102">
        <v>45993.385736689816</v>
      </c>
    </row>
    <row r="3983" spans="1:25" x14ac:dyDescent="0.25">
      <c r="A3983">
        <v>5936</v>
      </c>
      <c r="B3983" t="s">
        <v>10961</v>
      </c>
      <c r="C3983" t="s">
        <v>10962</v>
      </c>
      <c r="D3983" t="s">
        <v>10958</v>
      </c>
      <c r="E3983" t="s">
        <v>1292</v>
      </c>
      <c r="F3983" t="s">
        <v>1471</v>
      </c>
      <c r="G3983" t="s">
        <v>10963</v>
      </c>
      <c r="H3983">
        <v>1992</v>
      </c>
      <c r="I3983" t="s">
        <v>15441</v>
      </c>
      <c r="J3983" t="s">
        <v>51</v>
      </c>
      <c r="K3983" t="s">
        <v>15442</v>
      </c>
      <c r="L3983">
        <v>0</v>
      </c>
      <c r="M3983">
        <v>2</v>
      </c>
      <c r="N3983" t="s">
        <v>59</v>
      </c>
      <c r="O3983" t="s">
        <v>116</v>
      </c>
      <c r="P3983">
        <v>0</v>
      </c>
      <c r="Q3983" t="s">
        <v>51</v>
      </c>
      <c r="R3983" t="s">
        <v>51</v>
      </c>
      <c r="S3983" t="s">
        <v>13608</v>
      </c>
      <c r="T3983">
        <v>12.315785734207273</v>
      </c>
      <c r="U3983">
        <v>24</v>
      </c>
      <c r="V3983" t="s">
        <v>15172</v>
      </c>
      <c r="W3983" t="s">
        <v>15172</v>
      </c>
      <c r="X3983" t="s">
        <v>13243</v>
      </c>
      <c r="Y3983" s="102">
        <v>45993.385736689816</v>
      </c>
    </row>
    <row r="3984" spans="1:25" x14ac:dyDescent="0.25">
      <c r="A3984">
        <v>5938</v>
      </c>
      <c r="B3984" t="s">
        <v>10965</v>
      </c>
      <c r="C3984" t="s">
        <v>10966</v>
      </c>
      <c r="D3984" t="s">
        <v>10958</v>
      </c>
      <c r="E3984" t="s">
        <v>1292</v>
      </c>
      <c r="F3984" t="s">
        <v>4535</v>
      </c>
      <c r="G3984" t="s">
        <v>10967</v>
      </c>
      <c r="H3984">
        <v>1993</v>
      </c>
      <c r="I3984" t="s">
        <v>15440</v>
      </c>
      <c r="J3984" t="s">
        <v>48</v>
      </c>
      <c r="K3984" t="s">
        <v>13251</v>
      </c>
      <c r="L3984">
        <v>0</v>
      </c>
      <c r="M3984">
        <v>1</v>
      </c>
      <c r="N3984" t="s">
        <v>49</v>
      </c>
      <c r="O3984" t="s">
        <v>50</v>
      </c>
      <c r="P3984">
        <v>0</v>
      </c>
      <c r="Q3984" t="s">
        <v>51</v>
      </c>
      <c r="R3984" t="s">
        <v>51</v>
      </c>
      <c r="S3984" t="s">
        <v>13608</v>
      </c>
      <c r="T3984">
        <v>36.770868668066832</v>
      </c>
      <c r="U3984">
        <v>102</v>
      </c>
      <c r="V3984" t="s">
        <v>15172</v>
      </c>
      <c r="W3984" t="s">
        <v>15172</v>
      </c>
      <c r="X3984" t="s">
        <v>13243</v>
      </c>
      <c r="Y3984" s="102">
        <v>45993.385736689816</v>
      </c>
    </row>
    <row r="3985" spans="1:25" x14ac:dyDescent="0.25">
      <c r="A3985">
        <v>5939</v>
      </c>
      <c r="B3985" t="s">
        <v>10968</v>
      </c>
      <c r="C3985" t="s">
        <v>10969</v>
      </c>
      <c r="D3985" t="s">
        <v>10958</v>
      </c>
      <c r="E3985" t="s">
        <v>1292</v>
      </c>
      <c r="F3985" t="s">
        <v>4535</v>
      </c>
      <c r="G3985" t="s">
        <v>10970</v>
      </c>
      <c r="H3985">
        <v>1959</v>
      </c>
      <c r="I3985" t="s">
        <v>15440</v>
      </c>
      <c r="J3985" t="s">
        <v>48</v>
      </c>
      <c r="K3985" t="s">
        <v>13254</v>
      </c>
      <c r="L3985">
        <v>1</v>
      </c>
      <c r="M3985">
        <v>2</v>
      </c>
      <c r="N3985" t="s">
        <v>49</v>
      </c>
      <c r="O3985" t="s">
        <v>50</v>
      </c>
      <c r="P3985">
        <v>0</v>
      </c>
      <c r="Q3985" t="s">
        <v>51</v>
      </c>
      <c r="R3985" t="s">
        <v>51</v>
      </c>
      <c r="S3985" t="s">
        <v>13608</v>
      </c>
      <c r="T3985">
        <v>45.226240182792715</v>
      </c>
      <c r="U3985">
        <v>101</v>
      </c>
      <c r="V3985" t="s">
        <v>15172</v>
      </c>
      <c r="W3985" t="s">
        <v>15172</v>
      </c>
      <c r="X3985" t="s">
        <v>13243</v>
      </c>
      <c r="Y3985" s="102">
        <v>45993.385736689816</v>
      </c>
    </row>
    <row r="3986" spans="1:25" x14ac:dyDescent="0.25">
      <c r="A3986">
        <v>5940</v>
      </c>
      <c r="B3986" t="s">
        <v>10971</v>
      </c>
      <c r="C3986" t="s">
        <v>10099</v>
      </c>
      <c r="D3986" t="s">
        <v>10958</v>
      </c>
      <c r="E3986" t="s">
        <v>1292</v>
      </c>
      <c r="F3986" t="s">
        <v>4535</v>
      </c>
      <c r="G3986" t="s">
        <v>10972</v>
      </c>
      <c r="H3986">
        <v>1959</v>
      </c>
      <c r="I3986" t="s">
        <v>15440</v>
      </c>
      <c r="J3986" t="s">
        <v>48</v>
      </c>
      <c r="K3986" t="s">
        <v>13254</v>
      </c>
      <c r="L3986">
        <v>0.5</v>
      </c>
      <c r="M3986">
        <v>3</v>
      </c>
      <c r="N3986" t="s">
        <v>49</v>
      </c>
      <c r="O3986" t="s">
        <v>50</v>
      </c>
      <c r="P3986">
        <v>0</v>
      </c>
      <c r="Q3986" t="s">
        <v>51</v>
      </c>
      <c r="R3986" t="s">
        <v>51</v>
      </c>
      <c r="S3986" t="s">
        <v>13608</v>
      </c>
      <c r="T3986">
        <v>45.829236642091253</v>
      </c>
      <c r="U3986">
        <v>143</v>
      </c>
      <c r="V3986" t="s">
        <v>15172</v>
      </c>
      <c r="W3986" t="s">
        <v>15172</v>
      </c>
      <c r="X3986" t="s">
        <v>13243</v>
      </c>
      <c r="Y3986" s="102">
        <v>45993.385736689816</v>
      </c>
    </row>
    <row r="3987" spans="1:25" x14ac:dyDescent="0.25">
      <c r="A3987">
        <v>5941</v>
      </c>
      <c r="B3987" t="s">
        <v>10973</v>
      </c>
      <c r="C3987" t="s">
        <v>167</v>
      </c>
      <c r="D3987" t="s">
        <v>10958</v>
      </c>
      <c r="E3987" t="s">
        <v>1292</v>
      </c>
      <c r="F3987" t="s">
        <v>4535</v>
      </c>
      <c r="G3987" t="s">
        <v>10972</v>
      </c>
      <c r="H3987">
        <v>1941</v>
      </c>
      <c r="I3987" t="s">
        <v>15450</v>
      </c>
      <c r="J3987" t="s">
        <v>928</v>
      </c>
      <c r="K3987" t="s">
        <v>13254</v>
      </c>
      <c r="L3987">
        <v>4</v>
      </c>
      <c r="M3987">
        <v>1</v>
      </c>
      <c r="N3987" t="s">
        <v>928</v>
      </c>
      <c r="O3987" t="s">
        <v>50</v>
      </c>
      <c r="P3987">
        <v>0</v>
      </c>
      <c r="Q3987" t="s">
        <v>51</v>
      </c>
      <c r="R3987" t="s">
        <v>51</v>
      </c>
      <c r="S3987" t="s">
        <v>13608</v>
      </c>
      <c r="T3987">
        <v>46.699136235514914</v>
      </c>
      <c r="U3987">
        <v>11.9</v>
      </c>
      <c r="V3987" t="s">
        <v>15172</v>
      </c>
      <c r="W3987" t="s">
        <v>15172</v>
      </c>
      <c r="X3987" t="s">
        <v>13243</v>
      </c>
      <c r="Y3987" s="102">
        <v>45993.385736689816</v>
      </c>
    </row>
    <row r="3988" spans="1:25" x14ac:dyDescent="0.25">
      <c r="A3988">
        <v>5942</v>
      </c>
      <c r="B3988" t="s">
        <v>10974</v>
      </c>
      <c r="C3988" t="s">
        <v>10537</v>
      </c>
      <c r="D3988" t="s">
        <v>15733</v>
      </c>
      <c r="E3988" t="s">
        <v>45</v>
      </c>
      <c r="F3988" t="s">
        <v>280</v>
      </c>
      <c r="G3988" t="s">
        <v>10975</v>
      </c>
      <c r="H3988">
        <v>1953</v>
      </c>
      <c r="I3988" t="s">
        <v>15489</v>
      </c>
      <c r="J3988" t="s">
        <v>928</v>
      </c>
      <c r="K3988" t="s">
        <v>13254</v>
      </c>
      <c r="L3988">
        <v>12</v>
      </c>
      <c r="M3988">
        <v>2</v>
      </c>
      <c r="N3988" t="s">
        <v>928</v>
      </c>
      <c r="O3988" t="s">
        <v>50</v>
      </c>
      <c r="P3988">
        <v>0</v>
      </c>
      <c r="Q3988" t="s">
        <v>51</v>
      </c>
      <c r="R3988" t="s">
        <v>51</v>
      </c>
      <c r="S3988" t="s">
        <v>14837</v>
      </c>
      <c r="T3988">
        <v>3.6101577925063824</v>
      </c>
      <c r="U3988">
        <v>38</v>
      </c>
      <c r="V3988" t="s">
        <v>15172</v>
      </c>
      <c r="W3988" t="s">
        <v>15172</v>
      </c>
      <c r="X3988" t="s">
        <v>13243</v>
      </c>
      <c r="Y3988" s="102">
        <v>45993.385736689816</v>
      </c>
    </row>
    <row r="3989" spans="1:25" x14ac:dyDescent="0.25">
      <c r="A3989">
        <v>5943</v>
      </c>
      <c r="B3989" t="s">
        <v>14838</v>
      </c>
      <c r="C3989" t="s">
        <v>10976</v>
      </c>
      <c r="D3989" t="s">
        <v>10977</v>
      </c>
      <c r="E3989" t="s">
        <v>45</v>
      </c>
      <c r="F3989" t="s">
        <v>280</v>
      </c>
      <c r="G3989" t="s">
        <v>10978</v>
      </c>
      <c r="H3989">
        <v>2018</v>
      </c>
      <c r="I3989" t="s">
        <v>15441</v>
      </c>
      <c r="J3989" t="s">
        <v>48</v>
      </c>
      <c r="K3989" t="s">
        <v>13256</v>
      </c>
      <c r="L3989">
        <v>5</v>
      </c>
      <c r="M3989">
        <v>3</v>
      </c>
      <c r="N3989" t="s">
        <v>49</v>
      </c>
      <c r="O3989" t="s">
        <v>50</v>
      </c>
      <c r="P3989">
        <v>0</v>
      </c>
      <c r="Q3989" t="s">
        <v>51</v>
      </c>
      <c r="R3989" t="s">
        <v>51</v>
      </c>
      <c r="S3989" t="s">
        <v>14837</v>
      </c>
      <c r="T3989">
        <v>11.895577174770617</v>
      </c>
      <c r="U3989">
        <v>140.16999999999999</v>
      </c>
      <c r="V3989" t="s">
        <v>15172</v>
      </c>
      <c r="W3989" t="s">
        <v>15172</v>
      </c>
      <c r="X3989" t="s">
        <v>13242</v>
      </c>
      <c r="Y3989" s="102">
        <v>45993.385736689816</v>
      </c>
    </row>
    <row r="3990" spans="1:25" x14ac:dyDescent="0.25">
      <c r="A3990">
        <v>5944</v>
      </c>
      <c r="B3990" t="s">
        <v>10979</v>
      </c>
      <c r="C3990" t="s">
        <v>9741</v>
      </c>
      <c r="D3990" t="s">
        <v>10980</v>
      </c>
      <c r="E3990" t="s">
        <v>638</v>
      </c>
      <c r="F3990" t="s">
        <v>7330</v>
      </c>
      <c r="G3990" t="s">
        <v>10981</v>
      </c>
      <c r="H3990">
        <v>1971</v>
      </c>
      <c r="I3990" t="s">
        <v>15440</v>
      </c>
      <c r="J3990" t="s">
        <v>48</v>
      </c>
      <c r="K3990" t="s">
        <v>13251</v>
      </c>
      <c r="L3990">
        <v>0</v>
      </c>
      <c r="M3990">
        <v>2</v>
      </c>
      <c r="N3990" t="s">
        <v>49</v>
      </c>
      <c r="O3990" t="s">
        <v>50</v>
      </c>
      <c r="P3990">
        <v>0</v>
      </c>
      <c r="Q3990" t="s">
        <v>51</v>
      </c>
      <c r="R3990" t="s">
        <v>51</v>
      </c>
      <c r="S3990" t="s">
        <v>14839</v>
      </c>
      <c r="T3990">
        <v>7.7409587190974394</v>
      </c>
      <c r="U3990">
        <v>82</v>
      </c>
      <c r="V3990" t="s">
        <v>15172</v>
      </c>
      <c r="W3990" t="s">
        <v>15172</v>
      </c>
      <c r="X3990" t="s">
        <v>13243</v>
      </c>
      <c r="Y3990" s="102">
        <v>45993.385736689816</v>
      </c>
    </row>
    <row r="3991" spans="1:25" x14ac:dyDescent="0.25">
      <c r="A3991">
        <v>5945</v>
      </c>
      <c r="B3991" t="s">
        <v>10982</v>
      </c>
      <c r="C3991" t="s">
        <v>9741</v>
      </c>
      <c r="D3991" t="s">
        <v>10980</v>
      </c>
      <c r="E3991" t="s">
        <v>638</v>
      </c>
      <c r="F3991" t="s">
        <v>7330</v>
      </c>
      <c r="G3991" t="s">
        <v>10983</v>
      </c>
      <c r="H3991">
        <v>1960</v>
      </c>
      <c r="I3991" t="s">
        <v>15440</v>
      </c>
      <c r="J3991" t="s">
        <v>48</v>
      </c>
      <c r="K3991" t="s">
        <v>13254</v>
      </c>
      <c r="L3991">
        <v>0.3</v>
      </c>
      <c r="M3991">
        <v>3</v>
      </c>
      <c r="N3991" t="s">
        <v>64</v>
      </c>
      <c r="O3991" t="s">
        <v>65</v>
      </c>
      <c r="P3991">
        <v>0</v>
      </c>
      <c r="Q3991" t="s">
        <v>51</v>
      </c>
      <c r="R3991" t="s">
        <v>51</v>
      </c>
      <c r="S3991" t="s">
        <v>14839</v>
      </c>
      <c r="T3991">
        <v>12.295937457667556</v>
      </c>
      <c r="U3991">
        <v>77</v>
      </c>
      <c r="V3991" t="s">
        <v>15172</v>
      </c>
      <c r="W3991" t="s">
        <v>15172</v>
      </c>
      <c r="X3991" t="s">
        <v>13243</v>
      </c>
      <c r="Y3991" s="102">
        <v>45993.385736689816</v>
      </c>
    </row>
    <row r="3992" spans="1:25" x14ac:dyDescent="0.25">
      <c r="A3992">
        <v>5946</v>
      </c>
      <c r="B3992" t="s">
        <v>10984</v>
      </c>
      <c r="C3992" t="s">
        <v>10653</v>
      </c>
      <c r="D3992" t="s">
        <v>9931</v>
      </c>
      <c r="E3992" t="s">
        <v>399</v>
      </c>
      <c r="F3992" t="s">
        <v>487</v>
      </c>
      <c r="G3992" t="s">
        <v>3099</v>
      </c>
      <c r="H3992">
        <v>1959</v>
      </c>
      <c r="I3992" t="s">
        <v>15440</v>
      </c>
      <c r="J3992" t="s">
        <v>48</v>
      </c>
      <c r="K3992" t="s">
        <v>13280</v>
      </c>
      <c r="L3992">
        <v>0</v>
      </c>
      <c r="M3992">
        <v>3</v>
      </c>
      <c r="N3992" t="s">
        <v>49</v>
      </c>
      <c r="O3992" t="s">
        <v>50</v>
      </c>
      <c r="P3992">
        <v>0</v>
      </c>
      <c r="Q3992" t="s">
        <v>51</v>
      </c>
      <c r="R3992" t="s">
        <v>51</v>
      </c>
      <c r="S3992" t="s">
        <v>14808</v>
      </c>
      <c r="T3992">
        <v>0.38053393990446327</v>
      </c>
      <c r="U3992">
        <v>124</v>
      </c>
      <c r="V3992" t="s">
        <v>15172</v>
      </c>
      <c r="W3992" t="s">
        <v>15172</v>
      </c>
      <c r="X3992" t="s">
        <v>13243</v>
      </c>
      <c r="Y3992" s="102">
        <v>45993.385736689816</v>
      </c>
    </row>
    <row r="3993" spans="1:25" x14ac:dyDescent="0.25">
      <c r="A3993">
        <v>5947</v>
      </c>
      <c r="B3993" t="s">
        <v>10985</v>
      </c>
      <c r="C3993" t="s">
        <v>10653</v>
      </c>
      <c r="D3993" t="s">
        <v>9931</v>
      </c>
      <c r="E3993" t="s">
        <v>399</v>
      </c>
      <c r="F3993" t="s">
        <v>487</v>
      </c>
      <c r="G3993" t="s">
        <v>3099</v>
      </c>
      <c r="H3993">
        <v>1959</v>
      </c>
      <c r="I3993" t="s">
        <v>15440</v>
      </c>
      <c r="J3993" t="s">
        <v>48</v>
      </c>
      <c r="K3993" t="s">
        <v>13280</v>
      </c>
      <c r="L3993">
        <v>0</v>
      </c>
      <c r="M3993">
        <v>3</v>
      </c>
      <c r="N3993" t="s">
        <v>49</v>
      </c>
      <c r="O3993" t="s">
        <v>50</v>
      </c>
      <c r="P3993">
        <v>0</v>
      </c>
      <c r="Q3993" t="s">
        <v>51</v>
      </c>
      <c r="R3993" t="s">
        <v>51</v>
      </c>
      <c r="S3993" t="s">
        <v>14808</v>
      </c>
      <c r="T3993">
        <v>0.68655858465251318</v>
      </c>
      <c r="U3993">
        <v>119</v>
      </c>
      <c r="V3993" t="s">
        <v>15172</v>
      </c>
      <c r="W3993" t="s">
        <v>15172</v>
      </c>
      <c r="X3993" t="s">
        <v>13243</v>
      </c>
      <c r="Y3993" s="102">
        <v>45993.385736689816</v>
      </c>
    </row>
    <row r="3994" spans="1:25" x14ac:dyDescent="0.25">
      <c r="A3994">
        <v>5948</v>
      </c>
      <c r="B3994" t="s">
        <v>10986</v>
      </c>
      <c r="C3994" t="s">
        <v>10653</v>
      </c>
      <c r="D3994" t="s">
        <v>9931</v>
      </c>
      <c r="E3994" t="s">
        <v>399</v>
      </c>
      <c r="F3994" t="s">
        <v>487</v>
      </c>
      <c r="G3994" t="s">
        <v>10987</v>
      </c>
      <c r="H3994">
        <v>1959</v>
      </c>
      <c r="I3994" t="s">
        <v>15440</v>
      </c>
      <c r="J3994" t="s">
        <v>48</v>
      </c>
      <c r="K3994" t="s">
        <v>13251</v>
      </c>
      <c r="L3994">
        <v>0</v>
      </c>
      <c r="M3994">
        <v>3</v>
      </c>
      <c r="N3994" t="s">
        <v>49</v>
      </c>
      <c r="O3994" t="s">
        <v>50</v>
      </c>
      <c r="P3994">
        <v>0</v>
      </c>
      <c r="Q3994" t="s">
        <v>51</v>
      </c>
      <c r="R3994" t="s">
        <v>51</v>
      </c>
      <c r="S3994" t="s">
        <v>14808</v>
      </c>
      <c r="T3994">
        <v>1.0278626380474969</v>
      </c>
      <c r="U3994">
        <v>119</v>
      </c>
      <c r="V3994" t="s">
        <v>15172</v>
      </c>
      <c r="W3994" t="s">
        <v>15172</v>
      </c>
      <c r="X3994" t="s">
        <v>13243</v>
      </c>
      <c r="Y3994" s="102">
        <v>45993.385736689816</v>
      </c>
    </row>
    <row r="3995" spans="1:25" x14ac:dyDescent="0.25">
      <c r="A3995">
        <v>5949</v>
      </c>
      <c r="B3995" t="s">
        <v>10988</v>
      </c>
      <c r="C3995" t="s">
        <v>10653</v>
      </c>
      <c r="D3995" t="s">
        <v>9931</v>
      </c>
      <c r="E3995" t="s">
        <v>399</v>
      </c>
      <c r="F3995" t="s">
        <v>487</v>
      </c>
      <c r="G3995" t="s">
        <v>10987</v>
      </c>
      <c r="H3995">
        <v>1959</v>
      </c>
      <c r="I3995" t="s">
        <v>15440</v>
      </c>
      <c r="J3995" t="s">
        <v>48</v>
      </c>
      <c r="K3995" t="s">
        <v>13251</v>
      </c>
      <c r="L3995">
        <v>0</v>
      </c>
      <c r="M3995">
        <v>2</v>
      </c>
      <c r="N3995" t="s">
        <v>49</v>
      </c>
      <c r="O3995" t="s">
        <v>50</v>
      </c>
      <c r="P3995">
        <v>0</v>
      </c>
      <c r="Q3995" t="s">
        <v>51</v>
      </c>
      <c r="R3995" t="s">
        <v>51</v>
      </c>
      <c r="S3995" t="s">
        <v>14808</v>
      </c>
      <c r="T3995">
        <v>1.6321646207890619</v>
      </c>
      <c r="U3995">
        <v>102.5</v>
      </c>
      <c r="V3995" t="s">
        <v>15172</v>
      </c>
      <c r="W3995" t="s">
        <v>15172</v>
      </c>
      <c r="X3995" t="s">
        <v>13243</v>
      </c>
      <c r="Y3995" s="102">
        <v>45993.385736689816</v>
      </c>
    </row>
    <row r="3996" spans="1:25" x14ac:dyDescent="0.25">
      <c r="A3996">
        <v>5950</v>
      </c>
      <c r="B3996" t="s">
        <v>10989</v>
      </c>
      <c r="C3996" t="s">
        <v>10653</v>
      </c>
      <c r="D3996" t="s">
        <v>9931</v>
      </c>
      <c r="E3996" t="s">
        <v>399</v>
      </c>
      <c r="F3996" t="s">
        <v>487</v>
      </c>
      <c r="G3996" t="s">
        <v>10990</v>
      </c>
      <c r="H3996">
        <v>1959</v>
      </c>
      <c r="I3996" t="s">
        <v>15440</v>
      </c>
      <c r="J3996" t="s">
        <v>48</v>
      </c>
      <c r="K3996" t="s">
        <v>13280</v>
      </c>
      <c r="L3996">
        <v>0</v>
      </c>
      <c r="M3996">
        <v>2</v>
      </c>
      <c r="N3996" t="s">
        <v>49</v>
      </c>
      <c r="O3996" t="s">
        <v>50</v>
      </c>
      <c r="P3996">
        <v>0</v>
      </c>
      <c r="Q3996" t="s">
        <v>51</v>
      </c>
      <c r="R3996" t="s">
        <v>51</v>
      </c>
      <c r="S3996" t="s">
        <v>14808</v>
      </c>
      <c r="T3996">
        <v>2.0383290799659113</v>
      </c>
      <c r="U3996">
        <v>102.5</v>
      </c>
      <c r="V3996" t="s">
        <v>15172</v>
      </c>
      <c r="W3996" t="s">
        <v>15172</v>
      </c>
      <c r="X3996" t="s">
        <v>13243</v>
      </c>
      <c r="Y3996" s="102">
        <v>45993.385736689816</v>
      </c>
    </row>
    <row r="3997" spans="1:25" x14ac:dyDescent="0.25">
      <c r="A3997">
        <v>5951</v>
      </c>
      <c r="B3997" t="s">
        <v>10991</v>
      </c>
      <c r="C3997" t="s">
        <v>10653</v>
      </c>
      <c r="D3997" t="s">
        <v>9931</v>
      </c>
      <c r="E3997" t="s">
        <v>399</v>
      </c>
      <c r="F3997" t="s">
        <v>487</v>
      </c>
      <c r="G3997" t="s">
        <v>10990</v>
      </c>
      <c r="H3997">
        <v>1959</v>
      </c>
      <c r="I3997" t="s">
        <v>15440</v>
      </c>
      <c r="J3997" t="s">
        <v>48</v>
      </c>
      <c r="K3997" t="s">
        <v>13280</v>
      </c>
      <c r="L3997">
        <v>0</v>
      </c>
      <c r="M3997">
        <v>2</v>
      </c>
      <c r="N3997" t="s">
        <v>49</v>
      </c>
      <c r="O3997" t="s">
        <v>50</v>
      </c>
      <c r="P3997">
        <v>0</v>
      </c>
      <c r="Q3997" t="s">
        <v>51</v>
      </c>
      <c r="R3997" t="s">
        <v>51</v>
      </c>
      <c r="S3997" t="s">
        <v>14808</v>
      </c>
      <c r="T3997">
        <v>2.33375312531436</v>
      </c>
      <c r="U3997">
        <v>92.5</v>
      </c>
      <c r="V3997" t="s">
        <v>15172</v>
      </c>
      <c r="W3997" t="s">
        <v>15172</v>
      </c>
      <c r="X3997" t="s">
        <v>13243</v>
      </c>
      <c r="Y3997" s="102">
        <v>45993.385736689816</v>
      </c>
    </row>
    <row r="3998" spans="1:25" x14ac:dyDescent="0.25">
      <c r="A3998">
        <v>5952</v>
      </c>
      <c r="B3998" t="s">
        <v>10992</v>
      </c>
      <c r="C3998" t="s">
        <v>10653</v>
      </c>
      <c r="D3998" t="s">
        <v>9931</v>
      </c>
      <c r="E3998" t="s">
        <v>399</v>
      </c>
      <c r="F3998" t="s">
        <v>487</v>
      </c>
      <c r="G3998" t="s">
        <v>10990</v>
      </c>
      <c r="H3998">
        <v>1959</v>
      </c>
      <c r="I3998" t="s">
        <v>15440</v>
      </c>
      <c r="J3998" t="s">
        <v>48</v>
      </c>
      <c r="K3998" t="s">
        <v>13280</v>
      </c>
      <c r="L3998">
        <v>0</v>
      </c>
      <c r="M3998">
        <v>2</v>
      </c>
      <c r="N3998" t="s">
        <v>49</v>
      </c>
      <c r="O3998" t="s">
        <v>50</v>
      </c>
      <c r="P3998">
        <v>0</v>
      </c>
      <c r="Q3998" t="s">
        <v>51</v>
      </c>
      <c r="R3998" t="s">
        <v>51</v>
      </c>
      <c r="S3998" t="s">
        <v>14808</v>
      </c>
      <c r="T3998">
        <v>2.6763814337073226</v>
      </c>
      <c r="U3998">
        <v>93</v>
      </c>
      <c r="V3998" t="s">
        <v>15172</v>
      </c>
      <c r="W3998" t="s">
        <v>15172</v>
      </c>
      <c r="X3998" t="s">
        <v>13243</v>
      </c>
      <c r="Y3998" s="102">
        <v>45993.385736689816</v>
      </c>
    </row>
    <row r="3999" spans="1:25" x14ac:dyDescent="0.25">
      <c r="A3999">
        <v>5953</v>
      </c>
      <c r="B3999" t="s">
        <v>10993</v>
      </c>
      <c r="C3999" t="s">
        <v>10653</v>
      </c>
      <c r="D3999" t="s">
        <v>9931</v>
      </c>
      <c r="E3999" t="s">
        <v>399</v>
      </c>
      <c r="F3999" t="s">
        <v>487</v>
      </c>
      <c r="G3999" t="s">
        <v>10994</v>
      </c>
      <c r="H3999">
        <v>1959</v>
      </c>
      <c r="I3999" t="s">
        <v>15440</v>
      </c>
      <c r="J3999" t="s">
        <v>48</v>
      </c>
      <c r="K3999" t="s">
        <v>13251</v>
      </c>
      <c r="L3999">
        <v>0</v>
      </c>
      <c r="M3999">
        <v>2</v>
      </c>
      <c r="N3999" t="s">
        <v>49</v>
      </c>
      <c r="O3999" t="s">
        <v>50</v>
      </c>
      <c r="P3999">
        <v>0</v>
      </c>
      <c r="Q3999" t="s">
        <v>51</v>
      </c>
      <c r="R3999" t="s">
        <v>51</v>
      </c>
      <c r="S3999" t="s">
        <v>14808</v>
      </c>
      <c r="T3999">
        <v>3.2115167119769126</v>
      </c>
      <c r="U3999">
        <v>103</v>
      </c>
      <c r="V3999" t="s">
        <v>15172</v>
      </c>
      <c r="W3999" t="s">
        <v>15172</v>
      </c>
      <c r="X3999" t="s">
        <v>13243</v>
      </c>
      <c r="Y3999" s="102">
        <v>45993.385736689816</v>
      </c>
    </row>
    <row r="4000" spans="1:25" x14ac:dyDescent="0.25">
      <c r="A4000">
        <v>5954</v>
      </c>
      <c r="B4000" t="s">
        <v>10995</v>
      </c>
      <c r="C4000" t="s">
        <v>10653</v>
      </c>
      <c r="D4000" t="s">
        <v>9931</v>
      </c>
      <c r="E4000" t="s">
        <v>399</v>
      </c>
      <c r="F4000" t="s">
        <v>487</v>
      </c>
      <c r="G4000" t="s">
        <v>3119</v>
      </c>
      <c r="H4000">
        <v>1959</v>
      </c>
      <c r="I4000" t="s">
        <v>15440</v>
      </c>
      <c r="J4000" t="s">
        <v>48</v>
      </c>
      <c r="K4000" t="s">
        <v>13251</v>
      </c>
      <c r="L4000">
        <v>0</v>
      </c>
      <c r="M4000">
        <v>2</v>
      </c>
      <c r="N4000" t="s">
        <v>49</v>
      </c>
      <c r="O4000" t="s">
        <v>50</v>
      </c>
      <c r="P4000">
        <v>0</v>
      </c>
      <c r="Q4000" t="s">
        <v>51</v>
      </c>
      <c r="R4000" t="s">
        <v>51</v>
      </c>
      <c r="S4000" t="s">
        <v>14808</v>
      </c>
      <c r="T4000">
        <v>3.7123285799099817</v>
      </c>
      <c r="U4000">
        <v>103</v>
      </c>
      <c r="V4000" t="s">
        <v>15172</v>
      </c>
      <c r="W4000" t="s">
        <v>15172</v>
      </c>
      <c r="X4000" t="s">
        <v>13243</v>
      </c>
      <c r="Y4000" s="102">
        <v>45993.385736689816</v>
      </c>
    </row>
    <row r="4001" spans="1:25" x14ac:dyDescent="0.25">
      <c r="A4001">
        <v>5955</v>
      </c>
      <c r="B4001" t="s">
        <v>10996</v>
      </c>
      <c r="C4001" t="s">
        <v>10653</v>
      </c>
      <c r="D4001" t="s">
        <v>9931</v>
      </c>
      <c r="E4001" t="s">
        <v>399</v>
      </c>
      <c r="F4001" t="s">
        <v>4853</v>
      </c>
      <c r="G4001" t="s">
        <v>10997</v>
      </c>
      <c r="H4001">
        <v>1961</v>
      </c>
      <c r="I4001" t="s">
        <v>15440</v>
      </c>
      <c r="J4001" t="s">
        <v>48</v>
      </c>
      <c r="K4001" t="s">
        <v>13251</v>
      </c>
      <c r="L4001">
        <v>0</v>
      </c>
      <c r="M4001">
        <v>2</v>
      </c>
      <c r="N4001" t="s">
        <v>49</v>
      </c>
      <c r="O4001" t="s">
        <v>50</v>
      </c>
      <c r="P4001">
        <v>0</v>
      </c>
      <c r="Q4001" t="s">
        <v>51</v>
      </c>
      <c r="R4001" t="s">
        <v>51</v>
      </c>
      <c r="S4001" t="s">
        <v>14808</v>
      </c>
      <c r="T4001">
        <v>8.6207915600081932</v>
      </c>
      <c r="U4001">
        <v>83</v>
      </c>
      <c r="V4001" t="s">
        <v>15172</v>
      </c>
      <c r="W4001" t="s">
        <v>15172</v>
      </c>
      <c r="X4001" t="s">
        <v>13243</v>
      </c>
      <c r="Y4001" s="102">
        <v>45993.385736689816</v>
      </c>
    </row>
    <row r="4002" spans="1:25" x14ac:dyDescent="0.25">
      <c r="A4002">
        <v>5956</v>
      </c>
      <c r="B4002" t="s">
        <v>10998</v>
      </c>
      <c r="C4002" t="s">
        <v>10653</v>
      </c>
      <c r="D4002" t="s">
        <v>9931</v>
      </c>
      <c r="E4002" t="s">
        <v>399</v>
      </c>
      <c r="F4002" t="s">
        <v>4853</v>
      </c>
      <c r="G4002" t="s">
        <v>10999</v>
      </c>
      <c r="H4002">
        <v>1961</v>
      </c>
      <c r="I4002" t="s">
        <v>15440</v>
      </c>
      <c r="J4002" t="s">
        <v>48</v>
      </c>
      <c r="K4002" t="s">
        <v>13251</v>
      </c>
      <c r="L4002">
        <v>0</v>
      </c>
      <c r="M4002">
        <v>2</v>
      </c>
      <c r="N4002" t="s">
        <v>49</v>
      </c>
      <c r="O4002" t="s">
        <v>50</v>
      </c>
      <c r="P4002">
        <v>0</v>
      </c>
      <c r="Q4002" t="s">
        <v>51</v>
      </c>
      <c r="R4002" t="s">
        <v>51</v>
      </c>
      <c r="S4002" t="s">
        <v>14808</v>
      </c>
      <c r="T4002">
        <v>9.4134223696278294</v>
      </c>
      <c r="U4002">
        <v>83</v>
      </c>
      <c r="V4002" t="s">
        <v>15172</v>
      </c>
      <c r="W4002" t="s">
        <v>15172</v>
      </c>
      <c r="X4002" t="s">
        <v>13243</v>
      </c>
      <c r="Y4002" s="102">
        <v>45993.385736689816</v>
      </c>
    </row>
    <row r="4003" spans="1:25" x14ac:dyDescent="0.25">
      <c r="A4003">
        <v>5957</v>
      </c>
      <c r="B4003" t="s">
        <v>11000</v>
      </c>
      <c r="C4003" t="s">
        <v>10653</v>
      </c>
      <c r="D4003" t="s">
        <v>9931</v>
      </c>
      <c r="E4003" t="s">
        <v>399</v>
      </c>
      <c r="F4003" t="s">
        <v>4853</v>
      </c>
      <c r="G4003" t="s">
        <v>4925</v>
      </c>
      <c r="H4003">
        <v>1961</v>
      </c>
      <c r="I4003" t="s">
        <v>15440</v>
      </c>
      <c r="J4003" t="s">
        <v>48</v>
      </c>
      <c r="K4003" t="s">
        <v>13251</v>
      </c>
      <c r="L4003">
        <v>0</v>
      </c>
      <c r="M4003">
        <v>2</v>
      </c>
      <c r="N4003" t="s">
        <v>49</v>
      </c>
      <c r="O4003" t="s">
        <v>50</v>
      </c>
      <c r="P4003">
        <v>0</v>
      </c>
      <c r="Q4003" t="s">
        <v>51</v>
      </c>
      <c r="R4003" t="s">
        <v>51</v>
      </c>
      <c r="S4003" t="s">
        <v>14808</v>
      </c>
      <c r="T4003">
        <v>10.456045073256925</v>
      </c>
      <c r="U4003">
        <v>83</v>
      </c>
      <c r="V4003" t="s">
        <v>15172</v>
      </c>
      <c r="W4003" t="s">
        <v>15172</v>
      </c>
      <c r="X4003" t="s">
        <v>13243</v>
      </c>
      <c r="Y4003" s="102">
        <v>45993.385736689816</v>
      </c>
    </row>
    <row r="4004" spans="1:25" x14ac:dyDescent="0.25">
      <c r="A4004">
        <v>5958</v>
      </c>
      <c r="B4004" t="s">
        <v>11001</v>
      </c>
      <c r="C4004" t="s">
        <v>10653</v>
      </c>
      <c r="D4004" t="s">
        <v>9931</v>
      </c>
      <c r="E4004" t="s">
        <v>399</v>
      </c>
      <c r="F4004" t="s">
        <v>4853</v>
      </c>
      <c r="G4004" t="s">
        <v>11002</v>
      </c>
      <c r="H4004">
        <v>1964</v>
      </c>
      <c r="I4004" t="s">
        <v>15440</v>
      </c>
      <c r="J4004" t="s">
        <v>48</v>
      </c>
      <c r="K4004" t="s">
        <v>13251</v>
      </c>
      <c r="L4004">
        <v>0</v>
      </c>
      <c r="M4004">
        <v>2</v>
      </c>
      <c r="N4004" t="s">
        <v>49</v>
      </c>
      <c r="O4004" t="s">
        <v>50</v>
      </c>
      <c r="P4004">
        <v>0</v>
      </c>
      <c r="Q4004" t="s">
        <v>51</v>
      </c>
      <c r="R4004" t="s">
        <v>51</v>
      </c>
      <c r="S4004" t="s">
        <v>14808</v>
      </c>
      <c r="T4004">
        <v>10.982493881545038</v>
      </c>
      <c r="U4004">
        <v>83</v>
      </c>
      <c r="V4004" t="s">
        <v>15172</v>
      </c>
      <c r="W4004" t="s">
        <v>15172</v>
      </c>
      <c r="X4004" t="s">
        <v>13243</v>
      </c>
      <c r="Y4004" s="102">
        <v>45993.385736689816</v>
      </c>
    </row>
    <row r="4005" spans="1:25" x14ac:dyDescent="0.25">
      <c r="A4005">
        <v>5959</v>
      </c>
      <c r="B4005" t="s">
        <v>11003</v>
      </c>
      <c r="C4005" t="s">
        <v>10653</v>
      </c>
      <c r="D4005" t="s">
        <v>9931</v>
      </c>
      <c r="E4005" t="s">
        <v>399</v>
      </c>
      <c r="F4005" t="s">
        <v>4853</v>
      </c>
      <c r="G4005" t="s">
        <v>11002</v>
      </c>
      <c r="H4005">
        <v>1964</v>
      </c>
      <c r="I4005" t="s">
        <v>15441</v>
      </c>
      <c r="J4005" t="s">
        <v>51</v>
      </c>
      <c r="K4005" t="s">
        <v>15442</v>
      </c>
      <c r="L4005">
        <v>0</v>
      </c>
      <c r="M4005">
        <v>2</v>
      </c>
      <c r="N4005" t="s">
        <v>59</v>
      </c>
      <c r="O4005" t="s">
        <v>116</v>
      </c>
      <c r="P4005">
        <v>0</v>
      </c>
      <c r="Q4005" t="s">
        <v>51</v>
      </c>
      <c r="R4005" t="s">
        <v>51</v>
      </c>
      <c r="S4005" t="s">
        <v>14808</v>
      </c>
      <c r="T4005">
        <v>11.429522544257228</v>
      </c>
      <c r="U4005">
        <v>37</v>
      </c>
      <c r="V4005" t="s">
        <v>15172</v>
      </c>
      <c r="W4005" t="s">
        <v>15172</v>
      </c>
      <c r="X4005" t="s">
        <v>13243</v>
      </c>
      <c r="Y4005" s="102">
        <v>45993.385736689816</v>
      </c>
    </row>
    <row r="4006" spans="1:25" x14ac:dyDescent="0.25">
      <c r="A4006">
        <v>5960</v>
      </c>
      <c r="B4006" t="s">
        <v>11004</v>
      </c>
      <c r="C4006" t="s">
        <v>11005</v>
      </c>
      <c r="D4006" t="s">
        <v>9931</v>
      </c>
      <c r="E4006" t="s">
        <v>399</v>
      </c>
      <c r="F4006" t="s">
        <v>4853</v>
      </c>
      <c r="G4006" t="s">
        <v>11006</v>
      </c>
      <c r="H4006">
        <v>1964</v>
      </c>
      <c r="I4006" t="s">
        <v>15440</v>
      </c>
      <c r="J4006" t="s">
        <v>51</v>
      </c>
      <c r="K4006" t="s">
        <v>15442</v>
      </c>
      <c r="L4006">
        <v>0</v>
      </c>
      <c r="M4006">
        <v>1</v>
      </c>
      <c r="N4006" t="s">
        <v>59</v>
      </c>
      <c r="O4006" t="s">
        <v>116</v>
      </c>
      <c r="P4006">
        <v>0</v>
      </c>
      <c r="Q4006" t="s">
        <v>51</v>
      </c>
      <c r="R4006" t="s">
        <v>51</v>
      </c>
      <c r="S4006" t="s">
        <v>14808</v>
      </c>
      <c r="T4006">
        <v>19.127251543631122</v>
      </c>
      <c r="U4006">
        <v>11.5</v>
      </c>
      <c r="V4006" t="s">
        <v>15172</v>
      </c>
      <c r="W4006" t="s">
        <v>15172</v>
      </c>
      <c r="X4006" t="s">
        <v>13243</v>
      </c>
      <c r="Y4006" s="102">
        <v>45993.385736689816</v>
      </c>
    </row>
    <row r="4007" spans="1:25" x14ac:dyDescent="0.25">
      <c r="A4007">
        <v>5961</v>
      </c>
      <c r="B4007" t="s">
        <v>11007</v>
      </c>
      <c r="C4007" t="s">
        <v>11008</v>
      </c>
      <c r="D4007" t="s">
        <v>9931</v>
      </c>
      <c r="E4007" t="s">
        <v>399</v>
      </c>
      <c r="F4007" t="s">
        <v>4853</v>
      </c>
      <c r="G4007" t="s">
        <v>11009</v>
      </c>
      <c r="H4007">
        <v>1961</v>
      </c>
      <c r="I4007" t="s">
        <v>15450</v>
      </c>
      <c r="J4007" t="s">
        <v>51</v>
      </c>
      <c r="K4007" t="s">
        <v>15442</v>
      </c>
      <c r="L4007">
        <v>0</v>
      </c>
      <c r="M4007">
        <v>1</v>
      </c>
      <c r="N4007" t="s">
        <v>59</v>
      </c>
      <c r="O4007" t="s">
        <v>116</v>
      </c>
      <c r="P4007">
        <v>0</v>
      </c>
      <c r="Q4007" t="s">
        <v>51</v>
      </c>
      <c r="R4007" t="s">
        <v>51</v>
      </c>
      <c r="S4007" t="s">
        <v>14808</v>
      </c>
      <c r="T4007">
        <v>20.868261715893347</v>
      </c>
      <c r="U4007">
        <v>13</v>
      </c>
      <c r="V4007" t="s">
        <v>15172</v>
      </c>
      <c r="W4007" t="s">
        <v>15172</v>
      </c>
      <c r="X4007" t="s">
        <v>13243</v>
      </c>
      <c r="Y4007" s="102">
        <v>45993.385736689816</v>
      </c>
    </row>
    <row r="4008" spans="1:25" x14ac:dyDescent="0.25">
      <c r="A4008">
        <v>5962</v>
      </c>
      <c r="B4008" t="s">
        <v>11010</v>
      </c>
      <c r="C4008" t="s">
        <v>11011</v>
      </c>
      <c r="D4008" t="s">
        <v>9931</v>
      </c>
      <c r="E4008" t="s">
        <v>1292</v>
      </c>
      <c r="F4008" t="s">
        <v>4853</v>
      </c>
      <c r="G4008" t="s">
        <v>11012</v>
      </c>
      <c r="H4008">
        <v>1961</v>
      </c>
      <c r="I4008" t="s">
        <v>15450</v>
      </c>
      <c r="J4008" t="s">
        <v>51</v>
      </c>
      <c r="K4008" t="s">
        <v>15442</v>
      </c>
      <c r="L4008">
        <v>0</v>
      </c>
      <c r="M4008">
        <v>1</v>
      </c>
      <c r="N4008" t="s">
        <v>59</v>
      </c>
      <c r="O4008" t="s">
        <v>116</v>
      </c>
      <c r="P4008">
        <v>0</v>
      </c>
      <c r="Q4008" t="s">
        <v>51</v>
      </c>
      <c r="R4008" t="s">
        <v>51</v>
      </c>
      <c r="S4008" t="s">
        <v>14808</v>
      </c>
      <c r="T4008">
        <v>21.970553515763562</v>
      </c>
      <c r="U4008">
        <v>15</v>
      </c>
      <c r="V4008" t="s">
        <v>15172</v>
      </c>
      <c r="W4008" t="s">
        <v>15172</v>
      </c>
      <c r="X4008" t="s">
        <v>13243</v>
      </c>
      <c r="Y4008" s="102">
        <v>45993.385736689816</v>
      </c>
    </row>
    <row r="4009" spans="1:25" x14ac:dyDescent="0.25">
      <c r="A4009">
        <v>5963</v>
      </c>
      <c r="B4009" t="s">
        <v>11013</v>
      </c>
      <c r="C4009" t="s">
        <v>167</v>
      </c>
      <c r="D4009" t="s">
        <v>9931</v>
      </c>
      <c r="E4009" t="s">
        <v>1292</v>
      </c>
      <c r="F4009" t="s">
        <v>4853</v>
      </c>
      <c r="G4009" t="s">
        <v>11014</v>
      </c>
      <c r="H4009">
        <v>1961</v>
      </c>
      <c r="I4009" t="s">
        <v>15441</v>
      </c>
      <c r="J4009" t="s">
        <v>51</v>
      </c>
      <c r="K4009" t="s">
        <v>15442</v>
      </c>
      <c r="L4009">
        <v>0</v>
      </c>
      <c r="M4009">
        <v>2</v>
      </c>
      <c r="N4009" t="s">
        <v>59</v>
      </c>
      <c r="O4009" t="s">
        <v>116</v>
      </c>
      <c r="P4009">
        <v>0</v>
      </c>
      <c r="Q4009" t="s">
        <v>51</v>
      </c>
      <c r="R4009" t="s">
        <v>51</v>
      </c>
      <c r="S4009" t="s">
        <v>14808</v>
      </c>
      <c r="T4009">
        <v>24.276854100023264</v>
      </c>
      <c r="U4009">
        <v>23.3</v>
      </c>
      <c r="V4009" t="s">
        <v>15172</v>
      </c>
      <c r="W4009" t="s">
        <v>15172</v>
      </c>
      <c r="X4009" t="s">
        <v>13243</v>
      </c>
      <c r="Y4009" s="102">
        <v>45993.385736689816</v>
      </c>
    </row>
    <row r="4010" spans="1:25" x14ac:dyDescent="0.25">
      <c r="A4010">
        <v>5964</v>
      </c>
      <c r="B4010" t="s">
        <v>11015</v>
      </c>
      <c r="C4010" t="s">
        <v>11016</v>
      </c>
      <c r="D4010" t="s">
        <v>9931</v>
      </c>
      <c r="E4010" t="s">
        <v>1292</v>
      </c>
      <c r="F4010" t="s">
        <v>4853</v>
      </c>
      <c r="G4010" t="s">
        <v>11017</v>
      </c>
      <c r="H4010">
        <v>1961</v>
      </c>
      <c r="I4010" t="s">
        <v>15440</v>
      </c>
      <c r="J4010" t="s">
        <v>51</v>
      </c>
      <c r="K4010" t="s">
        <v>15442</v>
      </c>
      <c r="L4010">
        <v>0</v>
      </c>
      <c r="M4010">
        <v>1</v>
      </c>
      <c r="N4010" t="s">
        <v>59</v>
      </c>
      <c r="O4010" t="s">
        <v>116</v>
      </c>
      <c r="P4010">
        <v>0</v>
      </c>
      <c r="Q4010" t="s">
        <v>51</v>
      </c>
      <c r="R4010" t="s">
        <v>51</v>
      </c>
      <c r="S4010" t="s">
        <v>14808</v>
      </c>
      <c r="T4010">
        <v>31.797905572603256</v>
      </c>
      <c r="U4010">
        <v>10.8</v>
      </c>
      <c r="V4010" t="s">
        <v>15172</v>
      </c>
      <c r="W4010" t="s">
        <v>15172</v>
      </c>
      <c r="X4010" t="s">
        <v>13243</v>
      </c>
      <c r="Y4010" s="102">
        <v>45993.385736689816</v>
      </c>
    </row>
    <row r="4011" spans="1:25" x14ac:dyDescent="0.25">
      <c r="A4011">
        <v>5965</v>
      </c>
      <c r="B4011" t="s">
        <v>11018</v>
      </c>
      <c r="C4011" t="s">
        <v>449</v>
      </c>
      <c r="D4011" t="s">
        <v>9931</v>
      </c>
      <c r="E4011" t="s">
        <v>1292</v>
      </c>
      <c r="F4011" t="s">
        <v>4853</v>
      </c>
      <c r="G4011" t="s">
        <v>4890</v>
      </c>
      <c r="H4011">
        <v>1993</v>
      </c>
      <c r="I4011" t="s">
        <v>15440</v>
      </c>
      <c r="J4011" t="s">
        <v>48</v>
      </c>
      <c r="K4011" t="s">
        <v>13251</v>
      </c>
      <c r="L4011">
        <v>0</v>
      </c>
      <c r="M4011">
        <v>3</v>
      </c>
      <c r="N4011" t="s">
        <v>64</v>
      </c>
      <c r="O4011" t="s">
        <v>65</v>
      </c>
      <c r="P4011">
        <v>0</v>
      </c>
      <c r="Q4011" t="s">
        <v>51</v>
      </c>
      <c r="R4011" t="s">
        <v>51</v>
      </c>
      <c r="S4011" t="s">
        <v>14808</v>
      </c>
      <c r="T4011">
        <v>34.990689887624193</v>
      </c>
      <c r="U4011">
        <v>60</v>
      </c>
      <c r="V4011" t="s">
        <v>15172</v>
      </c>
      <c r="W4011" t="s">
        <v>15172</v>
      </c>
      <c r="X4011" t="s">
        <v>13243</v>
      </c>
      <c r="Y4011" s="102">
        <v>45993.385736689816</v>
      </c>
    </row>
    <row r="4012" spans="1:25" x14ac:dyDescent="0.25">
      <c r="A4012">
        <v>5967</v>
      </c>
      <c r="B4012" t="s">
        <v>11019</v>
      </c>
      <c r="C4012" t="s">
        <v>167</v>
      </c>
      <c r="D4012" t="s">
        <v>9931</v>
      </c>
      <c r="E4012" t="s">
        <v>1292</v>
      </c>
      <c r="F4012" t="s">
        <v>4853</v>
      </c>
      <c r="G4012" t="s">
        <v>11020</v>
      </c>
      <c r="H4012">
        <v>1993</v>
      </c>
      <c r="I4012" t="s">
        <v>15440</v>
      </c>
      <c r="J4012" t="s">
        <v>51</v>
      </c>
      <c r="K4012" t="s">
        <v>15442</v>
      </c>
      <c r="L4012">
        <v>0</v>
      </c>
      <c r="M4012">
        <v>1</v>
      </c>
      <c r="N4012" t="s">
        <v>59</v>
      </c>
      <c r="O4012" t="s">
        <v>116</v>
      </c>
      <c r="P4012">
        <v>0</v>
      </c>
      <c r="Q4012" t="s">
        <v>51</v>
      </c>
      <c r="R4012" t="s">
        <v>51</v>
      </c>
      <c r="S4012" t="s">
        <v>14808</v>
      </c>
      <c r="T4012">
        <v>40.081393053402039</v>
      </c>
      <c r="U4012">
        <v>8</v>
      </c>
      <c r="V4012" t="s">
        <v>15172</v>
      </c>
      <c r="W4012" t="s">
        <v>15172</v>
      </c>
      <c r="X4012" t="s">
        <v>13243</v>
      </c>
      <c r="Y4012" s="102">
        <v>45993.385736689816</v>
      </c>
    </row>
    <row r="4013" spans="1:25" x14ac:dyDescent="0.25">
      <c r="A4013">
        <v>5968</v>
      </c>
      <c r="B4013" t="s">
        <v>11021</v>
      </c>
      <c r="C4013" t="s">
        <v>1051</v>
      </c>
      <c r="D4013" t="s">
        <v>9931</v>
      </c>
      <c r="E4013" t="s">
        <v>1292</v>
      </c>
      <c r="F4013" t="s">
        <v>4853</v>
      </c>
      <c r="G4013" t="s">
        <v>11022</v>
      </c>
      <c r="H4013">
        <v>1993</v>
      </c>
      <c r="I4013" t="s">
        <v>15440</v>
      </c>
      <c r="J4013" t="s">
        <v>51</v>
      </c>
      <c r="K4013" t="s">
        <v>15442</v>
      </c>
      <c r="L4013">
        <v>0</v>
      </c>
      <c r="M4013">
        <v>1</v>
      </c>
      <c r="N4013" t="s">
        <v>59</v>
      </c>
      <c r="O4013" t="s">
        <v>116</v>
      </c>
      <c r="P4013">
        <v>0</v>
      </c>
      <c r="Q4013" t="s">
        <v>51</v>
      </c>
      <c r="R4013" t="s">
        <v>51</v>
      </c>
      <c r="S4013" t="s">
        <v>14808</v>
      </c>
      <c r="T4013">
        <v>40.086620301488068</v>
      </c>
      <c r="U4013">
        <v>8</v>
      </c>
      <c r="V4013" t="s">
        <v>15172</v>
      </c>
      <c r="W4013" t="s">
        <v>15172</v>
      </c>
      <c r="X4013" t="s">
        <v>13243</v>
      </c>
      <c r="Y4013" s="102">
        <v>45993.385736689816</v>
      </c>
    </row>
    <row r="4014" spans="1:25" x14ac:dyDescent="0.25">
      <c r="A4014">
        <v>5969</v>
      </c>
      <c r="B4014" t="s">
        <v>11023</v>
      </c>
      <c r="C4014" t="s">
        <v>9343</v>
      </c>
      <c r="D4014" t="s">
        <v>9931</v>
      </c>
      <c r="E4014" t="s">
        <v>1292</v>
      </c>
      <c r="F4014" t="s">
        <v>4853</v>
      </c>
      <c r="G4014" t="s">
        <v>11024</v>
      </c>
      <c r="H4014">
        <v>1993</v>
      </c>
      <c r="I4014" t="s">
        <v>15440</v>
      </c>
      <c r="J4014" t="s">
        <v>48</v>
      </c>
      <c r="K4014" t="s">
        <v>13251</v>
      </c>
      <c r="L4014">
        <v>0</v>
      </c>
      <c r="M4014">
        <v>1</v>
      </c>
      <c r="N4014" t="s">
        <v>49</v>
      </c>
      <c r="O4014" t="s">
        <v>50</v>
      </c>
      <c r="P4014">
        <v>0</v>
      </c>
      <c r="Q4014" t="s">
        <v>51</v>
      </c>
      <c r="R4014" t="s">
        <v>51</v>
      </c>
      <c r="S4014" t="s">
        <v>14808</v>
      </c>
      <c r="T4014">
        <v>43.228330357287291</v>
      </c>
      <c r="U4014">
        <v>60</v>
      </c>
      <c r="V4014" t="s">
        <v>15172</v>
      </c>
      <c r="W4014" t="s">
        <v>15172</v>
      </c>
      <c r="X4014" t="s">
        <v>13243</v>
      </c>
      <c r="Y4014" s="102">
        <v>45993.385736689816</v>
      </c>
    </row>
    <row r="4015" spans="1:25" x14ac:dyDescent="0.25">
      <c r="A4015">
        <v>5970</v>
      </c>
      <c r="B4015" t="s">
        <v>11025</v>
      </c>
      <c r="C4015" t="s">
        <v>167</v>
      </c>
      <c r="D4015" t="s">
        <v>9931</v>
      </c>
      <c r="E4015" t="s">
        <v>1292</v>
      </c>
      <c r="F4015" t="s">
        <v>4853</v>
      </c>
      <c r="G4015" t="s">
        <v>11026</v>
      </c>
      <c r="H4015">
        <v>1993</v>
      </c>
      <c r="I4015" t="s">
        <v>15440</v>
      </c>
      <c r="J4015" t="s">
        <v>51</v>
      </c>
      <c r="K4015" t="s">
        <v>15442</v>
      </c>
      <c r="L4015">
        <v>0</v>
      </c>
      <c r="M4015">
        <v>1</v>
      </c>
      <c r="N4015" t="s">
        <v>59</v>
      </c>
      <c r="O4015" t="s">
        <v>116</v>
      </c>
      <c r="P4015">
        <v>0</v>
      </c>
      <c r="Q4015" t="s">
        <v>51</v>
      </c>
      <c r="R4015" t="s">
        <v>51</v>
      </c>
      <c r="S4015" t="s">
        <v>14808</v>
      </c>
      <c r="T4015">
        <v>45.541453396371693</v>
      </c>
      <c r="U4015">
        <v>8</v>
      </c>
      <c r="V4015" t="s">
        <v>15172</v>
      </c>
      <c r="W4015" t="s">
        <v>15172</v>
      </c>
      <c r="X4015" t="s">
        <v>13243</v>
      </c>
      <c r="Y4015" s="102">
        <v>45993.385736689816</v>
      </c>
    </row>
    <row r="4016" spans="1:25" x14ac:dyDescent="0.25">
      <c r="A4016">
        <v>5971</v>
      </c>
      <c r="B4016" t="s">
        <v>11027</v>
      </c>
      <c r="C4016" t="s">
        <v>470</v>
      </c>
      <c r="D4016" t="s">
        <v>9931</v>
      </c>
      <c r="E4016" t="s">
        <v>1292</v>
      </c>
      <c r="F4016" t="s">
        <v>4853</v>
      </c>
      <c r="G4016" t="s">
        <v>11028</v>
      </c>
      <c r="H4016">
        <v>2012</v>
      </c>
      <c r="I4016" t="s">
        <v>15441</v>
      </c>
      <c r="J4016" t="s">
        <v>2211</v>
      </c>
      <c r="K4016" t="s">
        <v>13254</v>
      </c>
      <c r="L4016">
        <v>2</v>
      </c>
      <c r="M4016">
        <v>3</v>
      </c>
      <c r="N4016" t="s">
        <v>59</v>
      </c>
      <c r="O4016" t="s">
        <v>50</v>
      </c>
      <c r="P4016">
        <v>0</v>
      </c>
      <c r="Q4016" t="s">
        <v>51</v>
      </c>
      <c r="R4016" t="s">
        <v>51</v>
      </c>
      <c r="S4016" t="s">
        <v>14808</v>
      </c>
      <c r="T4016">
        <v>56.790124881321404</v>
      </c>
      <c r="U4016">
        <v>160.6</v>
      </c>
      <c r="V4016" t="s">
        <v>15172</v>
      </c>
      <c r="W4016" t="s">
        <v>15172</v>
      </c>
      <c r="X4016" t="s">
        <v>13243</v>
      </c>
      <c r="Y4016" s="102">
        <v>45993.385736689816</v>
      </c>
    </row>
    <row r="4017" spans="1:25" x14ac:dyDescent="0.25">
      <c r="A4017">
        <v>5972</v>
      </c>
      <c r="B4017" t="s">
        <v>11029</v>
      </c>
      <c r="C4017" t="s">
        <v>11030</v>
      </c>
      <c r="D4017" t="s">
        <v>9931</v>
      </c>
      <c r="E4017" t="s">
        <v>1292</v>
      </c>
      <c r="F4017" t="s">
        <v>4853</v>
      </c>
      <c r="G4017" t="s">
        <v>11031</v>
      </c>
      <c r="H4017">
        <v>1971</v>
      </c>
      <c r="I4017" t="s">
        <v>15440</v>
      </c>
      <c r="J4017" t="s">
        <v>48</v>
      </c>
      <c r="K4017" t="s">
        <v>13280</v>
      </c>
      <c r="L4017">
        <v>0.375</v>
      </c>
      <c r="M4017">
        <v>3</v>
      </c>
      <c r="N4017" t="s">
        <v>49</v>
      </c>
      <c r="O4017" t="s">
        <v>50</v>
      </c>
      <c r="P4017">
        <v>0</v>
      </c>
      <c r="Q4017" t="s">
        <v>51</v>
      </c>
      <c r="R4017" t="s">
        <v>51</v>
      </c>
      <c r="S4017" t="s">
        <v>14808</v>
      </c>
      <c r="T4017">
        <v>58.060132641786851</v>
      </c>
      <c r="U4017">
        <v>207.9</v>
      </c>
      <c r="V4017" t="s">
        <v>15172</v>
      </c>
      <c r="W4017" t="s">
        <v>15172</v>
      </c>
      <c r="X4017" t="s">
        <v>13243</v>
      </c>
      <c r="Y4017" s="102">
        <v>45993.385736689816</v>
      </c>
    </row>
    <row r="4018" spans="1:25" x14ac:dyDescent="0.25">
      <c r="A4018">
        <v>5973</v>
      </c>
      <c r="B4018" t="s">
        <v>11032</v>
      </c>
      <c r="C4018" t="s">
        <v>11033</v>
      </c>
      <c r="D4018" t="s">
        <v>9931</v>
      </c>
      <c r="E4018" t="s">
        <v>1292</v>
      </c>
      <c r="F4018" t="s">
        <v>4853</v>
      </c>
      <c r="G4018" t="s">
        <v>11034</v>
      </c>
      <c r="H4018">
        <v>1971</v>
      </c>
      <c r="I4018" t="s">
        <v>15440</v>
      </c>
      <c r="J4018" t="s">
        <v>48</v>
      </c>
      <c r="K4018" t="s">
        <v>13251</v>
      </c>
      <c r="L4018">
        <v>0</v>
      </c>
      <c r="M4018">
        <v>3</v>
      </c>
      <c r="N4018" t="s">
        <v>49</v>
      </c>
      <c r="O4018" t="s">
        <v>50</v>
      </c>
      <c r="P4018">
        <v>0</v>
      </c>
      <c r="Q4018" t="s">
        <v>51</v>
      </c>
      <c r="R4018" t="s">
        <v>51</v>
      </c>
      <c r="S4018" t="s">
        <v>14808</v>
      </c>
      <c r="T4018">
        <v>62.238819941098484</v>
      </c>
      <c r="U4018">
        <v>179</v>
      </c>
      <c r="V4018" t="s">
        <v>15172</v>
      </c>
      <c r="W4018" t="s">
        <v>15172</v>
      </c>
      <c r="X4018" t="s">
        <v>13243</v>
      </c>
      <c r="Y4018" s="102">
        <v>45993.385736689816</v>
      </c>
    </row>
    <row r="4019" spans="1:25" x14ac:dyDescent="0.25">
      <c r="A4019">
        <v>5974</v>
      </c>
      <c r="B4019" t="s">
        <v>15734</v>
      </c>
      <c r="C4019" t="s">
        <v>457</v>
      </c>
      <c r="D4019" t="s">
        <v>9931</v>
      </c>
      <c r="E4019" t="s">
        <v>1292</v>
      </c>
      <c r="F4019" t="s">
        <v>3806</v>
      </c>
      <c r="G4019" t="s">
        <v>11035</v>
      </c>
      <c r="H4019">
        <v>2021</v>
      </c>
      <c r="I4019" t="s">
        <v>15441</v>
      </c>
      <c r="J4019" t="s">
        <v>48</v>
      </c>
      <c r="K4019" t="s">
        <v>13256</v>
      </c>
      <c r="L4019">
        <v>0</v>
      </c>
      <c r="M4019">
        <v>1</v>
      </c>
      <c r="N4019" t="s">
        <v>49</v>
      </c>
      <c r="O4019" t="s">
        <v>50</v>
      </c>
      <c r="P4019">
        <v>0</v>
      </c>
      <c r="Q4019" t="s">
        <v>51</v>
      </c>
      <c r="R4019" t="s">
        <v>51</v>
      </c>
      <c r="S4019" t="s">
        <v>15146</v>
      </c>
      <c r="T4019">
        <v>69.322225240070097</v>
      </c>
      <c r="U4019">
        <v>64</v>
      </c>
      <c r="V4019" t="s">
        <v>15172</v>
      </c>
      <c r="W4019" t="s">
        <v>15172</v>
      </c>
      <c r="X4019" t="s">
        <v>13243</v>
      </c>
      <c r="Y4019" s="102">
        <v>45993.385736689816</v>
      </c>
    </row>
    <row r="4020" spans="1:25" x14ac:dyDescent="0.25">
      <c r="A4020">
        <v>5975</v>
      </c>
      <c r="B4020" t="s">
        <v>11036</v>
      </c>
      <c r="C4020" t="s">
        <v>11037</v>
      </c>
      <c r="D4020" t="s">
        <v>9931</v>
      </c>
      <c r="E4020" t="s">
        <v>1292</v>
      </c>
      <c r="F4020" t="s">
        <v>3806</v>
      </c>
      <c r="G4020" t="s">
        <v>11038</v>
      </c>
      <c r="H4020">
        <v>2009</v>
      </c>
      <c r="I4020" t="s">
        <v>15441</v>
      </c>
      <c r="J4020" t="s">
        <v>51</v>
      </c>
      <c r="K4020" t="s">
        <v>15442</v>
      </c>
      <c r="L4020">
        <v>3</v>
      </c>
      <c r="M4020">
        <v>2</v>
      </c>
      <c r="N4020" t="s">
        <v>59</v>
      </c>
      <c r="O4020" t="s">
        <v>116</v>
      </c>
      <c r="P4020">
        <v>0</v>
      </c>
      <c r="Q4020" t="s">
        <v>51</v>
      </c>
      <c r="R4020" t="s">
        <v>51</v>
      </c>
      <c r="S4020" t="s">
        <v>14808</v>
      </c>
      <c r="T4020">
        <v>71.607473896127814</v>
      </c>
      <c r="U4020">
        <v>21.6</v>
      </c>
      <c r="V4020" t="s">
        <v>15172</v>
      </c>
      <c r="W4020" t="s">
        <v>15172</v>
      </c>
      <c r="X4020" t="s">
        <v>13243</v>
      </c>
      <c r="Y4020" s="102">
        <v>45993.385736689816</v>
      </c>
    </row>
    <row r="4021" spans="1:25" x14ac:dyDescent="0.25">
      <c r="A4021">
        <v>5977</v>
      </c>
      <c r="B4021" t="s">
        <v>11039</v>
      </c>
      <c r="C4021" t="s">
        <v>167</v>
      </c>
      <c r="D4021" t="s">
        <v>9931</v>
      </c>
      <c r="E4021" t="s">
        <v>1292</v>
      </c>
      <c r="F4021" t="s">
        <v>3806</v>
      </c>
      <c r="G4021" t="s">
        <v>3996</v>
      </c>
      <c r="H4021">
        <v>2009</v>
      </c>
      <c r="I4021" t="s">
        <v>15470</v>
      </c>
      <c r="J4021" t="s">
        <v>51</v>
      </c>
      <c r="K4021" t="s">
        <v>15442</v>
      </c>
      <c r="L4021">
        <v>5.8</v>
      </c>
      <c r="M4021">
        <v>1</v>
      </c>
      <c r="N4021" t="s">
        <v>59</v>
      </c>
      <c r="O4021" t="s">
        <v>116</v>
      </c>
      <c r="P4021">
        <v>0</v>
      </c>
      <c r="Q4021" t="s">
        <v>51</v>
      </c>
      <c r="R4021" t="s">
        <v>51</v>
      </c>
      <c r="S4021" t="s">
        <v>14808</v>
      </c>
      <c r="T4021">
        <v>73.554983463829885</v>
      </c>
      <c r="U4021">
        <v>12.5</v>
      </c>
      <c r="V4021" t="s">
        <v>15172</v>
      </c>
      <c r="W4021" t="s">
        <v>15172</v>
      </c>
      <c r="X4021" t="s">
        <v>13243</v>
      </c>
      <c r="Y4021" s="102">
        <v>45993.385736689816</v>
      </c>
    </row>
    <row r="4022" spans="1:25" x14ac:dyDescent="0.25">
      <c r="A4022">
        <v>5978</v>
      </c>
      <c r="B4022" t="s">
        <v>11040</v>
      </c>
      <c r="C4022" t="s">
        <v>2141</v>
      </c>
      <c r="D4022" t="s">
        <v>9931</v>
      </c>
      <c r="E4022" t="s">
        <v>1292</v>
      </c>
      <c r="F4022" t="s">
        <v>3806</v>
      </c>
      <c r="G4022" t="s">
        <v>3996</v>
      </c>
      <c r="H4022">
        <v>2009</v>
      </c>
      <c r="I4022" t="s">
        <v>15464</v>
      </c>
      <c r="J4022" t="s">
        <v>48</v>
      </c>
      <c r="K4022" t="s">
        <v>13251</v>
      </c>
      <c r="L4022">
        <v>0.1</v>
      </c>
      <c r="M4022">
        <v>1</v>
      </c>
      <c r="N4022" t="s">
        <v>49</v>
      </c>
      <c r="O4022" t="s">
        <v>50</v>
      </c>
      <c r="P4022">
        <v>0</v>
      </c>
      <c r="Q4022" t="s">
        <v>51</v>
      </c>
      <c r="R4022" t="s">
        <v>51</v>
      </c>
      <c r="S4022" t="s">
        <v>14808</v>
      </c>
      <c r="T4022">
        <v>73.832119848116861</v>
      </c>
      <c r="U4022">
        <v>128.9</v>
      </c>
      <c r="V4022" t="s">
        <v>15172</v>
      </c>
      <c r="W4022" t="s">
        <v>15172</v>
      </c>
      <c r="X4022" t="s">
        <v>13243</v>
      </c>
      <c r="Y4022" s="102">
        <v>45993.385736689816</v>
      </c>
    </row>
    <row r="4023" spans="1:25" x14ac:dyDescent="0.25">
      <c r="A4023">
        <v>5979</v>
      </c>
      <c r="B4023" t="s">
        <v>11041</v>
      </c>
      <c r="C4023" t="s">
        <v>167</v>
      </c>
      <c r="D4023" t="s">
        <v>9931</v>
      </c>
      <c r="E4023" t="s">
        <v>1292</v>
      </c>
      <c r="F4023" t="s">
        <v>3806</v>
      </c>
      <c r="G4023" t="s">
        <v>4021</v>
      </c>
      <c r="H4023">
        <v>2009</v>
      </c>
      <c r="I4023" t="s">
        <v>15450</v>
      </c>
      <c r="J4023" t="s">
        <v>51</v>
      </c>
      <c r="K4023" t="s">
        <v>15442</v>
      </c>
      <c r="L4023">
        <v>1.2</v>
      </c>
      <c r="M4023">
        <v>1</v>
      </c>
      <c r="N4023" t="s">
        <v>59</v>
      </c>
      <c r="O4023" t="s">
        <v>116</v>
      </c>
      <c r="P4023">
        <v>0</v>
      </c>
      <c r="Q4023" t="s">
        <v>51</v>
      </c>
      <c r="R4023" t="s">
        <v>51</v>
      </c>
      <c r="S4023" t="s">
        <v>14808</v>
      </c>
      <c r="T4023">
        <v>74.718177575962699</v>
      </c>
      <c r="U4023">
        <v>8</v>
      </c>
      <c r="V4023" t="s">
        <v>15172</v>
      </c>
      <c r="W4023" t="s">
        <v>15172</v>
      </c>
      <c r="X4023" t="s">
        <v>13243</v>
      </c>
      <c r="Y4023" s="102">
        <v>45993.385736689816</v>
      </c>
    </row>
    <row r="4024" spans="1:25" x14ac:dyDescent="0.25">
      <c r="A4024">
        <v>5980</v>
      </c>
      <c r="B4024" t="s">
        <v>11042</v>
      </c>
      <c r="C4024" t="s">
        <v>1987</v>
      </c>
      <c r="D4024" t="s">
        <v>9931</v>
      </c>
      <c r="E4024" t="s">
        <v>1292</v>
      </c>
      <c r="F4024" t="s">
        <v>3806</v>
      </c>
      <c r="G4024" t="s">
        <v>11043</v>
      </c>
      <c r="H4024">
        <v>2009</v>
      </c>
      <c r="I4024" t="s">
        <v>15464</v>
      </c>
      <c r="J4024" t="s">
        <v>48</v>
      </c>
      <c r="K4024" t="s">
        <v>13251</v>
      </c>
      <c r="L4024">
        <v>0</v>
      </c>
      <c r="M4024">
        <v>1</v>
      </c>
      <c r="N4024" t="s">
        <v>49</v>
      </c>
      <c r="O4024" t="s">
        <v>50</v>
      </c>
      <c r="P4024">
        <v>0</v>
      </c>
      <c r="Q4024" t="s">
        <v>51</v>
      </c>
      <c r="R4024" t="s">
        <v>51</v>
      </c>
      <c r="S4024" t="s">
        <v>14808</v>
      </c>
      <c r="T4024">
        <v>75.206923658708291</v>
      </c>
      <c r="U4024">
        <v>103</v>
      </c>
      <c r="V4024" t="s">
        <v>15172</v>
      </c>
      <c r="W4024" t="s">
        <v>15172</v>
      </c>
      <c r="X4024" t="s">
        <v>13243</v>
      </c>
      <c r="Y4024" s="102">
        <v>45993.385736689816</v>
      </c>
    </row>
    <row r="4025" spans="1:25" x14ac:dyDescent="0.25">
      <c r="A4025">
        <v>5982</v>
      </c>
      <c r="B4025" t="s">
        <v>11044</v>
      </c>
      <c r="C4025" t="s">
        <v>10732</v>
      </c>
      <c r="D4025" t="s">
        <v>11045</v>
      </c>
      <c r="E4025" t="s">
        <v>1292</v>
      </c>
      <c r="F4025" t="s">
        <v>3806</v>
      </c>
      <c r="G4025" t="s">
        <v>11046</v>
      </c>
      <c r="H4025">
        <v>1962</v>
      </c>
      <c r="I4025" t="s">
        <v>15448</v>
      </c>
      <c r="J4025" t="s">
        <v>48</v>
      </c>
      <c r="K4025" t="s">
        <v>13254</v>
      </c>
      <c r="L4025">
        <v>6</v>
      </c>
      <c r="M4025">
        <v>1</v>
      </c>
      <c r="N4025" t="s">
        <v>165</v>
      </c>
      <c r="O4025" t="s">
        <v>479</v>
      </c>
      <c r="P4025">
        <v>0</v>
      </c>
      <c r="Q4025" t="s">
        <v>51</v>
      </c>
      <c r="R4025" t="s">
        <v>51</v>
      </c>
      <c r="S4025" t="s">
        <v>14808</v>
      </c>
      <c r="T4025">
        <v>81.878617126881153</v>
      </c>
      <c r="U4025">
        <v>30</v>
      </c>
      <c r="V4025" t="s">
        <v>15172</v>
      </c>
      <c r="W4025" t="s">
        <v>15172</v>
      </c>
      <c r="X4025" t="s">
        <v>13243</v>
      </c>
      <c r="Y4025" s="102">
        <v>45993.385736689816</v>
      </c>
    </row>
    <row r="4026" spans="1:25" x14ac:dyDescent="0.25">
      <c r="A4026">
        <v>5983</v>
      </c>
      <c r="B4026" t="s">
        <v>11047</v>
      </c>
      <c r="C4026" t="s">
        <v>11048</v>
      </c>
      <c r="D4026" t="s">
        <v>11049</v>
      </c>
      <c r="E4026" t="s">
        <v>1292</v>
      </c>
      <c r="F4026" t="s">
        <v>3806</v>
      </c>
      <c r="G4026" t="s">
        <v>11050</v>
      </c>
      <c r="H4026">
        <v>1922</v>
      </c>
      <c r="I4026" t="s">
        <v>15489</v>
      </c>
      <c r="J4026" t="s">
        <v>48</v>
      </c>
      <c r="K4026" t="s">
        <v>13254</v>
      </c>
      <c r="L4026">
        <v>4</v>
      </c>
      <c r="M4026">
        <v>1</v>
      </c>
      <c r="N4026" t="s">
        <v>165</v>
      </c>
      <c r="O4026" t="s">
        <v>479</v>
      </c>
      <c r="P4026">
        <v>0</v>
      </c>
      <c r="Q4026" t="s">
        <v>51</v>
      </c>
      <c r="R4026" t="s">
        <v>51</v>
      </c>
      <c r="S4026" t="s">
        <v>14808</v>
      </c>
      <c r="T4026">
        <v>82.129330827854204</v>
      </c>
      <c r="U4026">
        <v>25</v>
      </c>
      <c r="V4026" t="s">
        <v>15172</v>
      </c>
      <c r="W4026" t="s">
        <v>15172</v>
      </c>
      <c r="X4026" t="s">
        <v>13243</v>
      </c>
      <c r="Y4026" s="102">
        <v>45993.385736689816</v>
      </c>
    </row>
    <row r="4027" spans="1:25" x14ac:dyDescent="0.25">
      <c r="A4027">
        <v>5984</v>
      </c>
      <c r="B4027" t="s">
        <v>11051</v>
      </c>
      <c r="C4027" t="s">
        <v>11052</v>
      </c>
      <c r="D4027" t="s">
        <v>9931</v>
      </c>
      <c r="E4027" t="s">
        <v>1292</v>
      </c>
      <c r="F4027" t="s">
        <v>3806</v>
      </c>
      <c r="G4027" t="s">
        <v>11053</v>
      </c>
      <c r="H4027">
        <v>1942</v>
      </c>
      <c r="I4027" t="s">
        <v>15489</v>
      </c>
      <c r="J4027" t="s">
        <v>928</v>
      </c>
      <c r="K4027" t="s">
        <v>13254</v>
      </c>
      <c r="L4027">
        <v>6</v>
      </c>
      <c r="M4027">
        <v>3</v>
      </c>
      <c r="N4027" t="s">
        <v>928</v>
      </c>
      <c r="O4027" t="s">
        <v>50</v>
      </c>
      <c r="P4027">
        <v>0</v>
      </c>
      <c r="Q4027" t="s">
        <v>51</v>
      </c>
      <c r="R4027" t="s">
        <v>51</v>
      </c>
      <c r="S4027" t="s">
        <v>14808</v>
      </c>
      <c r="T4027">
        <v>83.893106201976877</v>
      </c>
      <c r="U4027">
        <v>57</v>
      </c>
      <c r="V4027" t="s">
        <v>15172</v>
      </c>
      <c r="W4027" t="s">
        <v>15172</v>
      </c>
      <c r="X4027" t="s">
        <v>13243</v>
      </c>
      <c r="Y4027" s="102">
        <v>45993.385736689816</v>
      </c>
    </row>
    <row r="4028" spans="1:25" x14ac:dyDescent="0.25">
      <c r="A4028">
        <v>5985</v>
      </c>
      <c r="B4028" t="s">
        <v>11054</v>
      </c>
      <c r="C4028" t="s">
        <v>11052</v>
      </c>
      <c r="D4028" t="s">
        <v>9931</v>
      </c>
      <c r="E4028" t="s">
        <v>1292</v>
      </c>
      <c r="F4028" t="s">
        <v>3806</v>
      </c>
      <c r="G4028" t="s">
        <v>11055</v>
      </c>
      <c r="H4028">
        <v>1942</v>
      </c>
      <c r="I4028" t="s">
        <v>15489</v>
      </c>
      <c r="J4028" t="s">
        <v>928</v>
      </c>
      <c r="K4028" t="s">
        <v>13254</v>
      </c>
      <c r="L4028">
        <v>9.25</v>
      </c>
      <c r="M4028">
        <v>3</v>
      </c>
      <c r="N4028" t="s">
        <v>928</v>
      </c>
      <c r="O4028" t="s">
        <v>50</v>
      </c>
      <c r="P4028">
        <v>0</v>
      </c>
      <c r="Q4028" t="s">
        <v>51</v>
      </c>
      <c r="R4028" t="s">
        <v>51</v>
      </c>
      <c r="S4028" t="s">
        <v>14808</v>
      </c>
      <c r="T4028">
        <v>85.88530270762412</v>
      </c>
      <c r="U4028">
        <v>57</v>
      </c>
      <c r="V4028" t="s">
        <v>15172</v>
      </c>
      <c r="W4028" t="s">
        <v>15172</v>
      </c>
      <c r="X4028" t="s">
        <v>13243</v>
      </c>
      <c r="Y4028" s="102">
        <v>45993.385736689816</v>
      </c>
    </row>
    <row r="4029" spans="1:25" x14ac:dyDescent="0.25">
      <c r="A4029">
        <v>5986</v>
      </c>
      <c r="B4029" t="s">
        <v>11056</v>
      </c>
      <c r="C4029" t="s">
        <v>454</v>
      </c>
      <c r="D4029" t="s">
        <v>9931</v>
      </c>
      <c r="E4029" t="s">
        <v>1292</v>
      </c>
      <c r="F4029" t="s">
        <v>3806</v>
      </c>
      <c r="G4029" t="s">
        <v>11057</v>
      </c>
      <c r="H4029">
        <v>1942</v>
      </c>
      <c r="I4029" t="s">
        <v>15450</v>
      </c>
      <c r="J4029" t="s">
        <v>928</v>
      </c>
      <c r="K4029" t="s">
        <v>13254</v>
      </c>
      <c r="L4029">
        <v>10</v>
      </c>
      <c r="M4029">
        <v>1</v>
      </c>
      <c r="N4029" t="s">
        <v>928</v>
      </c>
      <c r="O4029" t="s">
        <v>50</v>
      </c>
      <c r="P4029">
        <v>0</v>
      </c>
      <c r="Q4029" t="s">
        <v>51</v>
      </c>
      <c r="R4029" t="s">
        <v>51</v>
      </c>
      <c r="S4029" t="s">
        <v>14808</v>
      </c>
      <c r="T4029">
        <v>86.884474703296348</v>
      </c>
      <c r="U4029">
        <v>12</v>
      </c>
      <c r="V4029" t="s">
        <v>15172</v>
      </c>
      <c r="W4029" t="s">
        <v>15172</v>
      </c>
      <c r="X4029" t="s">
        <v>13243</v>
      </c>
      <c r="Y4029" s="102">
        <v>45993.385736689816</v>
      </c>
    </row>
    <row r="4030" spans="1:25" x14ac:dyDescent="0.25">
      <c r="A4030">
        <v>5987</v>
      </c>
      <c r="B4030" t="s">
        <v>11058</v>
      </c>
      <c r="C4030" t="s">
        <v>172</v>
      </c>
      <c r="D4030" t="s">
        <v>9931</v>
      </c>
      <c r="E4030" t="s">
        <v>1292</v>
      </c>
      <c r="F4030" t="s">
        <v>3806</v>
      </c>
      <c r="G4030" t="s">
        <v>11059</v>
      </c>
      <c r="H4030">
        <v>1942</v>
      </c>
      <c r="I4030" t="s">
        <v>15440</v>
      </c>
      <c r="J4030" t="s">
        <v>51</v>
      </c>
      <c r="K4030" t="s">
        <v>15442</v>
      </c>
      <c r="L4030">
        <v>0</v>
      </c>
      <c r="M4030">
        <v>1</v>
      </c>
      <c r="N4030" t="s">
        <v>165</v>
      </c>
      <c r="O4030" t="s">
        <v>116</v>
      </c>
      <c r="P4030">
        <v>0</v>
      </c>
      <c r="Q4030" t="s">
        <v>51</v>
      </c>
      <c r="R4030" t="s">
        <v>51</v>
      </c>
      <c r="S4030" t="s">
        <v>14808</v>
      </c>
      <c r="T4030">
        <v>92.808101815857412</v>
      </c>
      <c r="U4030">
        <v>9.5</v>
      </c>
      <c r="V4030" t="s">
        <v>15172</v>
      </c>
      <c r="W4030" t="s">
        <v>15172</v>
      </c>
      <c r="X4030" t="s">
        <v>13243</v>
      </c>
      <c r="Y4030" s="102">
        <v>45993.385736689816</v>
      </c>
    </row>
    <row r="4031" spans="1:25" x14ac:dyDescent="0.25">
      <c r="A4031">
        <v>5989</v>
      </c>
      <c r="B4031" t="s">
        <v>11060</v>
      </c>
      <c r="C4031" t="s">
        <v>167</v>
      </c>
      <c r="D4031" t="s">
        <v>9931</v>
      </c>
      <c r="E4031" t="s">
        <v>1292</v>
      </c>
      <c r="F4031" t="s">
        <v>3806</v>
      </c>
      <c r="G4031" t="s">
        <v>11059</v>
      </c>
      <c r="H4031">
        <v>1942</v>
      </c>
      <c r="I4031" t="s">
        <v>15440</v>
      </c>
      <c r="J4031" t="s">
        <v>51</v>
      </c>
      <c r="K4031" t="s">
        <v>15442</v>
      </c>
      <c r="L4031">
        <v>0</v>
      </c>
      <c r="M4031">
        <v>1</v>
      </c>
      <c r="N4031" t="s">
        <v>165</v>
      </c>
      <c r="O4031" t="s">
        <v>116</v>
      </c>
      <c r="P4031">
        <v>0</v>
      </c>
      <c r="Q4031" t="s">
        <v>51</v>
      </c>
      <c r="R4031" t="s">
        <v>51</v>
      </c>
      <c r="S4031" t="s">
        <v>14808</v>
      </c>
      <c r="T4031">
        <v>93.290992577831361</v>
      </c>
      <c r="U4031">
        <v>8.9</v>
      </c>
      <c r="V4031" t="s">
        <v>15172</v>
      </c>
      <c r="W4031" t="s">
        <v>15172</v>
      </c>
      <c r="X4031" t="s">
        <v>13243</v>
      </c>
      <c r="Y4031" s="102">
        <v>45993.385736689816</v>
      </c>
    </row>
    <row r="4032" spans="1:25" x14ac:dyDescent="0.25">
      <c r="A4032">
        <v>5990</v>
      </c>
      <c r="B4032" t="s">
        <v>16192</v>
      </c>
      <c r="C4032" t="s">
        <v>15960</v>
      </c>
      <c r="D4032" t="s">
        <v>16193</v>
      </c>
      <c r="E4032" t="s">
        <v>1292</v>
      </c>
      <c r="F4032" t="s">
        <v>3806</v>
      </c>
      <c r="G4032" t="s">
        <v>11061</v>
      </c>
      <c r="H4032">
        <v>2025</v>
      </c>
      <c r="I4032" t="s">
        <v>15441</v>
      </c>
      <c r="J4032" t="s">
        <v>2211</v>
      </c>
      <c r="K4032" t="s">
        <v>13254</v>
      </c>
      <c r="L4032">
        <v>3</v>
      </c>
      <c r="M4032">
        <v>1</v>
      </c>
      <c r="N4032" t="s">
        <v>49</v>
      </c>
      <c r="O4032" t="s">
        <v>263</v>
      </c>
      <c r="P4032">
        <v>0</v>
      </c>
      <c r="Q4032" t="s">
        <v>51</v>
      </c>
      <c r="R4032" t="s">
        <v>51</v>
      </c>
      <c r="S4032" t="s">
        <v>16194</v>
      </c>
      <c r="T4032">
        <v>95.214739918457951</v>
      </c>
      <c r="U4032">
        <v>46</v>
      </c>
      <c r="V4032" t="s">
        <v>15172</v>
      </c>
      <c r="W4032" t="s">
        <v>15172</v>
      </c>
      <c r="X4032" t="s">
        <v>13243</v>
      </c>
      <c r="Y4032" s="102">
        <v>45993.385736689816</v>
      </c>
    </row>
    <row r="4033" spans="1:25" x14ac:dyDescent="0.25">
      <c r="A4033">
        <v>5991</v>
      </c>
      <c r="B4033" t="s">
        <v>16195</v>
      </c>
      <c r="C4033" t="s">
        <v>16196</v>
      </c>
      <c r="D4033" t="s">
        <v>9931</v>
      </c>
      <c r="E4033" t="s">
        <v>1292</v>
      </c>
      <c r="F4033" t="s">
        <v>3806</v>
      </c>
      <c r="G4033" t="s">
        <v>15662</v>
      </c>
      <c r="H4033">
        <v>2025</v>
      </c>
      <c r="I4033" t="s">
        <v>15441</v>
      </c>
      <c r="J4033" t="s">
        <v>51</v>
      </c>
      <c r="K4033" t="s">
        <v>15442</v>
      </c>
      <c r="L4033">
        <v>34.799999999999997</v>
      </c>
      <c r="M4033">
        <v>1</v>
      </c>
      <c r="N4033" t="s">
        <v>59</v>
      </c>
      <c r="O4033" t="s">
        <v>116</v>
      </c>
      <c r="P4033">
        <v>0</v>
      </c>
      <c r="Q4033" t="s">
        <v>51</v>
      </c>
      <c r="R4033" t="s">
        <v>51</v>
      </c>
      <c r="S4033" t="s">
        <v>14808</v>
      </c>
      <c r="T4033">
        <v>99.278927211640976</v>
      </c>
      <c r="U4033">
        <v>10</v>
      </c>
      <c r="V4033" t="s">
        <v>15172</v>
      </c>
      <c r="W4033" t="s">
        <v>15172</v>
      </c>
      <c r="X4033" t="s">
        <v>13243</v>
      </c>
      <c r="Y4033" s="102">
        <v>45993.385736689816</v>
      </c>
    </row>
    <row r="4034" spans="1:25" x14ac:dyDescent="0.25">
      <c r="A4034">
        <v>5992</v>
      </c>
      <c r="B4034" t="s">
        <v>16197</v>
      </c>
      <c r="C4034" t="s">
        <v>15960</v>
      </c>
      <c r="D4034" t="s">
        <v>9931</v>
      </c>
      <c r="E4034" t="s">
        <v>1292</v>
      </c>
      <c r="F4034" t="s">
        <v>3806</v>
      </c>
      <c r="G4034" t="s">
        <v>16198</v>
      </c>
      <c r="H4034">
        <v>2025</v>
      </c>
      <c r="I4034" t="s">
        <v>15441</v>
      </c>
      <c r="J4034" t="s">
        <v>51</v>
      </c>
      <c r="K4034" t="s">
        <v>15442</v>
      </c>
      <c r="L4034">
        <v>24</v>
      </c>
      <c r="M4034">
        <v>1</v>
      </c>
      <c r="N4034" t="s">
        <v>59</v>
      </c>
      <c r="O4034" t="s">
        <v>116</v>
      </c>
      <c r="P4034">
        <v>0</v>
      </c>
      <c r="Q4034" t="s">
        <v>51</v>
      </c>
      <c r="R4034" t="s">
        <v>51</v>
      </c>
      <c r="S4034" t="s">
        <v>14808</v>
      </c>
      <c r="T4034">
        <v>100.50573565641582</v>
      </c>
      <c r="U4034">
        <v>20</v>
      </c>
      <c r="V4034" t="s">
        <v>15172</v>
      </c>
      <c r="W4034" t="s">
        <v>15172</v>
      </c>
      <c r="X4034" t="s">
        <v>13243</v>
      </c>
      <c r="Y4034" s="102">
        <v>45993.385736689816</v>
      </c>
    </row>
    <row r="4035" spans="1:25" x14ac:dyDescent="0.25">
      <c r="A4035">
        <v>5993</v>
      </c>
      <c r="B4035" t="s">
        <v>16199</v>
      </c>
      <c r="C4035" t="s">
        <v>16196</v>
      </c>
      <c r="D4035" t="s">
        <v>9931</v>
      </c>
      <c r="E4035" t="s">
        <v>1292</v>
      </c>
      <c r="F4035" t="s">
        <v>3806</v>
      </c>
      <c r="G4035" t="s">
        <v>11062</v>
      </c>
      <c r="H4035">
        <v>2025</v>
      </c>
      <c r="I4035" t="s">
        <v>15441</v>
      </c>
      <c r="J4035" t="s">
        <v>51</v>
      </c>
      <c r="K4035" t="s">
        <v>15442</v>
      </c>
      <c r="L4035">
        <v>24</v>
      </c>
      <c r="M4035">
        <v>1</v>
      </c>
      <c r="N4035" t="s">
        <v>59</v>
      </c>
      <c r="O4035" t="s">
        <v>116</v>
      </c>
      <c r="P4035">
        <v>0</v>
      </c>
      <c r="Q4035" t="s">
        <v>51</v>
      </c>
      <c r="R4035" t="s">
        <v>51</v>
      </c>
      <c r="S4035" t="s">
        <v>14808</v>
      </c>
      <c r="T4035">
        <v>103.43979020938001</v>
      </c>
      <c r="U4035">
        <v>10</v>
      </c>
      <c r="V4035" t="s">
        <v>15172</v>
      </c>
      <c r="W4035" t="s">
        <v>15172</v>
      </c>
      <c r="X4035" t="s">
        <v>13243</v>
      </c>
      <c r="Y4035" s="102">
        <v>45993.385736689816</v>
      </c>
    </row>
    <row r="4036" spans="1:25" x14ac:dyDescent="0.25">
      <c r="A4036">
        <v>5994</v>
      </c>
      <c r="B4036" t="s">
        <v>16200</v>
      </c>
      <c r="C4036" t="s">
        <v>16201</v>
      </c>
      <c r="D4036" t="s">
        <v>9931</v>
      </c>
      <c r="E4036" t="s">
        <v>1292</v>
      </c>
      <c r="F4036" t="s">
        <v>3806</v>
      </c>
      <c r="G4036" t="s">
        <v>11063</v>
      </c>
      <c r="H4036">
        <v>2025</v>
      </c>
      <c r="I4036" t="s">
        <v>15441</v>
      </c>
      <c r="J4036" t="s">
        <v>2211</v>
      </c>
      <c r="K4036" t="s">
        <v>13254</v>
      </c>
      <c r="L4036">
        <v>3</v>
      </c>
      <c r="M4036">
        <v>2</v>
      </c>
      <c r="N4036" t="s">
        <v>49</v>
      </c>
      <c r="O4036" t="s">
        <v>263</v>
      </c>
      <c r="P4036">
        <v>0</v>
      </c>
      <c r="Q4036" t="s">
        <v>51</v>
      </c>
      <c r="R4036" t="s">
        <v>51</v>
      </c>
      <c r="S4036" t="s">
        <v>14808</v>
      </c>
      <c r="T4036">
        <v>104.98199182052319</v>
      </c>
      <c r="U4036">
        <v>131.833</v>
      </c>
      <c r="V4036" t="s">
        <v>15172</v>
      </c>
      <c r="W4036" t="s">
        <v>15172</v>
      </c>
      <c r="X4036" t="s">
        <v>13243</v>
      </c>
      <c r="Y4036" s="102">
        <v>45993.385736689816</v>
      </c>
    </row>
    <row r="4037" spans="1:25" x14ac:dyDescent="0.25">
      <c r="A4037">
        <v>5995</v>
      </c>
      <c r="B4037" t="s">
        <v>16202</v>
      </c>
      <c r="C4037" t="s">
        <v>15960</v>
      </c>
      <c r="D4037" t="s">
        <v>16193</v>
      </c>
      <c r="E4037" t="s">
        <v>1292</v>
      </c>
      <c r="F4037" t="s">
        <v>3806</v>
      </c>
      <c r="G4037" t="s">
        <v>11064</v>
      </c>
      <c r="H4037">
        <v>2025</v>
      </c>
      <c r="I4037" t="s">
        <v>15441</v>
      </c>
      <c r="J4037" t="s">
        <v>51</v>
      </c>
      <c r="K4037" t="s">
        <v>13254</v>
      </c>
      <c r="L4037">
        <v>24</v>
      </c>
      <c r="M4037">
        <v>1</v>
      </c>
      <c r="N4037" t="s">
        <v>59</v>
      </c>
      <c r="O4037" t="s">
        <v>116</v>
      </c>
      <c r="P4037">
        <v>0</v>
      </c>
      <c r="Q4037" t="s">
        <v>59</v>
      </c>
      <c r="R4037" t="s">
        <v>116</v>
      </c>
      <c r="S4037" t="s">
        <v>14808</v>
      </c>
      <c r="T4037">
        <v>106.26308593145797</v>
      </c>
      <c r="U4037">
        <v>24</v>
      </c>
      <c r="V4037" t="s">
        <v>15172</v>
      </c>
      <c r="W4037" t="s">
        <v>15172</v>
      </c>
      <c r="X4037" t="s">
        <v>13243</v>
      </c>
      <c r="Y4037" s="102">
        <v>45993.385736689816</v>
      </c>
    </row>
    <row r="4038" spans="1:25" x14ac:dyDescent="0.25">
      <c r="A4038">
        <v>5996</v>
      </c>
      <c r="B4038" t="s">
        <v>16203</v>
      </c>
      <c r="C4038" t="s">
        <v>15960</v>
      </c>
      <c r="D4038" t="s">
        <v>16193</v>
      </c>
      <c r="E4038" t="s">
        <v>1292</v>
      </c>
      <c r="F4038" t="s">
        <v>3806</v>
      </c>
      <c r="G4038" t="s">
        <v>11065</v>
      </c>
      <c r="H4038">
        <v>2025</v>
      </c>
      <c r="I4038" t="s">
        <v>15441</v>
      </c>
      <c r="J4038" t="s">
        <v>2211</v>
      </c>
      <c r="K4038" t="s">
        <v>13254</v>
      </c>
      <c r="L4038">
        <v>24</v>
      </c>
      <c r="M4038">
        <v>1</v>
      </c>
      <c r="N4038" t="s">
        <v>165</v>
      </c>
      <c r="O4038" t="s">
        <v>116</v>
      </c>
      <c r="P4038">
        <v>0</v>
      </c>
      <c r="Q4038" t="s">
        <v>51</v>
      </c>
      <c r="R4038" t="s">
        <v>51</v>
      </c>
      <c r="S4038" t="s">
        <v>14808</v>
      </c>
      <c r="T4038">
        <v>107.01820048013556</v>
      </c>
      <c r="U4038">
        <v>20</v>
      </c>
      <c r="V4038" t="s">
        <v>15172</v>
      </c>
      <c r="W4038" t="s">
        <v>15172</v>
      </c>
      <c r="X4038" t="s">
        <v>13243</v>
      </c>
      <c r="Y4038" s="102">
        <v>45993.385736689816</v>
      </c>
    </row>
    <row r="4039" spans="1:25" x14ac:dyDescent="0.25">
      <c r="A4039">
        <v>5997</v>
      </c>
      <c r="B4039" t="s">
        <v>16204</v>
      </c>
      <c r="C4039" t="s">
        <v>16205</v>
      </c>
      <c r="D4039" t="s">
        <v>9931</v>
      </c>
      <c r="E4039" t="s">
        <v>1292</v>
      </c>
      <c r="F4039" t="s">
        <v>3806</v>
      </c>
      <c r="G4039" t="s">
        <v>11065</v>
      </c>
      <c r="H4039">
        <v>2025</v>
      </c>
      <c r="I4039" t="s">
        <v>15441</v>
      </c>
      <c r="J4039" t="s">
        <v>51</v>
      </c>
      <c r="K4039" t="s">
        <v>13256</v>
      </c>
      <c r="L4039">
        <v>30</v>
      </c>
      <c r="M4039">
        <v>1</v>
      </c>
      <c r="N4039" t="s">
        <v>165</v>
      </c>
      <c r="O4039" t="s">
        <v>116</v>
      </c>
      <c r="P4039">
        <v>0</v>
      </c>
      <c r="Q4039" t="s">
        <v>51</v>
      </c>
      <c r="R4039" t="s">
        <v>51</v>
      </c>
      <c r="S4039" t="s">
        <v>14808</v>
      </c>
      <c r="T4039">
        <v>107.39717277373273</v>
      </c>
      <c r="U4039">
        <v>20</v>
      </c>
      <c r="V4039" t="s">
        <v>15172</v>
      </c>
      <c r="W4039" t="s">
        <v>15172</v>
      </c>
      <c r="X4039" t="s">
        <v>13243</v>
      </c>
      <c r="Y4039" s="102">
        <v>45993.385736689816</v>
      </c>
    </row>
    <row r="4040" spans="1:25" x14ac:dyDescent="0.25">
      <c r="A4040">
        <v>5998</v>
      </c>
      <c r="B4040" t="s">
        <v>11066</v>
      </c>
      <c r="C4040" t="s">
        <v>172</v>
      </c>
      <c r="D4040" t="s">
        <v>9931</v>
      </c>
      <c r="E4040" t="s">
        <v>1292</v>
      </c>
      <c r="F4040" t="s">
        <v>3806</v>
      </c>
      <c r="G4040" t="s">
        <v>11067</v>
      </c>
      <c r="H4040">
        <v>1939</v>
      </c>
      <c r="I4040" t="s">
        <v>15489</v>
      </c>
      <c r="J4040" t="s">
        <v>928</v>
      </c>
      <c r="K4040" t="s">
        <v>13254</v>
      </c>
      <c r="L4040">
        <v>8</v>
      </c>
      <c r="M4040">
        <v>3</v>
      </c>
      <c r="N4040" t="s">
        <v>928</v>
      </c>
      <c r="O4040" t="s">
        <v>50</v>
      </c>
      <c r="P4040">
        <v>0</v>
      </c>
      <c r="Q4040" t="s">
        <v>51</v>
      </c>
      <c r="R4040" t="s">
        <v>51</v>
      </c>
      <c r="S4040" t="s">
        <v>14808</v>
      </c>
      <c r="T4040">
        <v>109.00693493488228</v>
      </c>
      <c r="U4040">
        <v>58</v>
      </c>
      <c r="V4040" t="s">
        <v>15172</v>
      </c>
      <c r="W4040" t="s">
        <v>15172</v>
      </c>
      <c r="X4040" t="s">
        <v>13243</v>
      </c>
      <c r="Y4040" s="102">
        <v>45993.385736689816</v>
      </c>
    </row>
    <row r="4041" spans="1:25" x14ac:dyDescent="0.25">
      <c r="A4041">
        <v>5999</v>
      </c>
      <c r="B4041" t="s">
        <v>11068</v>
      </c>
      <c r="C4041" t="s">
        <v>172</v>
      </c>
      <c r="D4041" t="s">
        <v>9931</v>
      </c>
      <c r="E4041" t="s">
        <v>1292</v>
      </c>
      <c r="F4041" t="s">
        <v>3806</v>
      </c>
      <c r="G4041" t="s">
        <v>11069</v>
      </c>
      <c r="H4041">
        <v>1939</v>
      </c>
      <c r="I4041" t="s">
        <v>15489</v>
      </c>
      <c r="J4041" t="s">
        <v>928</v>
      </c>
      <c r="K4041" t="s">
        <v>13254</v>
      </c>
      <c r="L4041">
        <v>10</v>
      </c>
      <c r="M4041">
        <v>3</v>
      </c>
      <c r="N4041" t="s">
        <v>928</v>
      </c>
      <c r="O4041" t="s">
        <v>50</v>
      </c>
      <c r="P4041">
        <v>0</v>
      </c>
      <c r="Q4041" t="s">
        <v>51</v>
      </c>
      <c r="R4041" t="s">
        <v>51</v>
      </c>
      <c r="S4041" t="s">
        <v>14808</v>
      </c>
      <c r="T4041">
        <v>110.14029351424448</v>
      </c>
      <c r="U4041">
        <v>57.83</v>
      </c>
      <c r="V4041" t="s">
        <v>15172</v>
      </c>
      <c r="W4041" t="s">
        <v>15172</v>
      </c>
      <c r="X4041" t="s">
        <v>13243</v>
      </c>
      <c r="Y4041" s="102">
        <v>45993.385736689816</v>
      </c>
    </row>
    <row r="4042" spans="1:25" x14ac:dyDescent="0.25">
      <c r="A4042">
        <v>6000</v>
      </c>
      <c r="B4042" t="s">
        <v>11070</v>
      </c>
      <c r="C4042" t="s">
        <v>172</v>
      </c>
      <c r="D4042" t="s">
        <v>9931</v>
      </c>
      <c r="E4042" t="s">
        <v>1292</v>
      </c>
      <c r="F4042" t="s">
        <v>3806</v>
      </c>
      <c r="G4042" t="s">
        <v>11069</v>
      </c>
      <c r="H4042">
        <v>1939</v>
      </c>
      <c r="I4042" t="s">
        <v>15489</v>
      </c>
      <c r="J4042" t="s">
        <v>928</v>
      </c>
      <c r="K4042" t="s">
        <v>13254</v>
      </c>
      <c r="L4042">
        <v>10</v>
      </c>
      <c r="M4042">
        <v>1</v>
      </c>
      <c r="N4042" t="s">
        <v>928</v>
      </c>
      <c r="O4042" t="s">
        <v>50</v>
      </c>
      <c r="P4042">
        <v>0</v>
      </c>
      <c r="Q4042" t="s">
        <v>51</v>
      </c>
      <c r="R4042" t="s">
        <v>51</v>
      </c>
      <c r="S4042" t="s">
        <v>14808</v>
      </c>
      <c r="T4042">
        <v>110.23463914352487</v>
      </c>
      <c r="U4042">
        <v>20</v>
      </c>
      <c r="V4042" t="s">
        <v>15172</v>
      </c>
      <c r="W4042" t="s">
        <v>15172</v>
      </c>
      <c r="X4042" t="s">
        <v>13243</v>
      </c>
      <c r="Y4042" s="102">
        <v>45993.385736689816</v>
      </c>
    </row>
    <row r="4043" spans="1:25" x14ac:dyDescent="0.25">
      <c r="A4043">
        <v>6001</v>
      </c>
      <c r="B4043" t="s">
        <v>11071</v>
      </c>
      <c r="C4043" t="s">
        <v>172</v>
      </c>
      <c r="D4043" t="s">
        <v>9931</v>
      </c>
      <c r="E4043" t="s">
        <v>1292</v>
      </c>
      <c r="F4043" t="s">
        <v>3806</v>
      </c>
      <c r="G4043" t="s">
        <v>11072</v>
      </c>
      <c r="H4043">
        <v>1939</v>
      </c>
      <c r="I4043" t="s">
        <v>15489</v>
      </c>
      <c r="J4043" t="s">
        <v>928</v>
      </c>
      <c r="K4043" t="s">
        <v>13254</v>
      </c>
      <c r="L4043">
        <v>11</v>
      </c>
      <c r="M4043">
        <v>1</v>
      </c>
      <c r="N4043" t="s">
        <v>928</v>
      </c>
      <c r="O4043" t="s">
        <v>50</v>
      </c>
      <c r="P4043">
        <v>0</v>
      </c>
      <c r="Q4043" t="s">
        <v>51</v>
      </c>
      <c r="R4043" t="s">
        <v>51</v>
      </c>
      <c r="S4043" t="s">
        <v>14808</v>
      </c>
      <c r="T4043">
        <v>110.61243503281123</v>
      </c>
      <c r="U4043">
        <v>26</v>
      </c>
      <c r="V4043" t="s">
        <v>15172</v>
      </c>
      <c r="W4043" t="s">
        <v>15172</v>
      </c>
      <c r="X4043" t="s">
        <v>13243</v>
      </c>
      <c r="Y4043" s="102">
        <v>45993.385736689816</v>
      </c>
    </row>
    <row r="4044" spans="1:25" x14ac:dyDescent="0.25">
      <c r="A4044">
        <v>6002</v>
      </c>
      <c r="B4044" t="s">
        <v>11073</v>
      </c>
      <c r="C4044" t="s">
        <v>172</v>
      </c>
      <c r="D4044" t="s">
        <v>9931</v>
      </c>
      <c r="E4044" t="s">
        <v>1292</v>
      </c>
      <c r="F4044" t="s">
        <v>3806</v>
      </c>
      <c r="G4044" t="s">
        <v>11072</v>
      </c>
      <c r="H4044">
        <v>1939</v>
      </c>
      <c r="I4044" t="s">
        <v>15489</v>
      </c>
      <c r="J4044" t="s">
        <v>928</v>
      </c>
      <c r="K4044" t="s">
        <v>13254</v>
      </c>
      <c r="L4044">
        <v>10</v>
      </c>
      <c r="M4044">
        <v>2</v>
      </c>
      <c r="N4044" t="s">
        <v>928</v>
      </c>
      <c r="O4044" t="s">
        <v>50</v>
      </c>
      <c r="P4044">
        <v>0</v>
      </c>
      <c r="Q4044" t="s">
        <v>51</v>
      </c>
      <c r="R4044" t="s">
        <v>51</v>
      </c>
      <c r="S4044" t="s">
        <v>14808</v>
      </c>
      <c r="T4044">
        <v>111.3306891503471</v>
      </c>
      <c r="U4044">
        <v>38.75</v>
      </c>
      <c r="V4044" t="s">
        <v>15172</v>
      </c>
      <c r="W4044" t="s">
        <v>15172</v>
      </c>
      <c r="X4044" t="s">
        <v>13243</v>
      </c>
      <c r="Y4044" s="102">
        <v>45993.385736689816</v>
      </c>
    </row>
    <row r="4045" spans="1:25" x14ac:dyDescent="0.25">
      <c r="A4045">
        <v>6003</v>
      </c>
      <c r="B4045" t="s">
        <v>11074</v>
      </c>
      <c r="C4045" t="s">
        <v>11075</v>
      </c>
      <c r="D4045" t="s">
        <v>9931</v>
      </c>
      <c r="E4045" t="s">
        <v>1292</v>
      </c>
      <c r="F4045" t="s">
        <v>3806</v>
      </c>
      <c r="G4045" t="s">
        <v>11076</v>
      </c>
      <c r="H4045">
        <v>1939</v>
      </c>
      <c r="I4045" t="s">
        <v>15489</v>
      </c>
      <c r="J4045" t="s">
        <v>928</v>
      </c>
      <c r="K4045" t="s">
        <v>13254</v>
      </c>
      <c r="L4045">
        <v>10</v>
      </c>
      <c r="M4045">
        <v>4</v>
      </c>
      <c r="N4045" t="s">
        <v>928</v>
      </c>
      <c r="O4045" t="s">
        <v>50</v>
      </c>
      <c r="P4045">
        <v>0</v>
      </c>
      <c r="Q4045" t="s">
        <v>51</v>
      </c>
      <c r="R4045" t="s">
        <v>51</v>
      </c>
      <c r="S4045" t="s">
        <v>14808</v>
      </c>
      <c r="T4045">
        <v>112.10851724709376</v>
      </c>
      <c r="U4045">
        <v>100.6</v>
      </c>
      <c r="V4045" t="s">
        <v>15172</v>
      </c>
      <c r="W4045" t="s">
        <v>15172</v>
      </c>
      <c r="X4045" t="s">
        <v>13243</v>
      </c>
      <c r="Y4045" s="102">
        <v>45993.385736689816</v>
      </c>
    </row>
    <row r="4046" spans="1:25" x14ac:dyDescent="0.25">
      <c r="A4046">
        <v>6004</v>
      </c>
      <c r="B4046" t="s">
        <v>11077</v>
      </c>
      <c r="C4046" t="s">
        <v>11078</v>
      </c>
      <c r="D4046" t="s">
        <v>9742</v>
      </c>
      <c r="E4046" t="s">
        <v>1292</v>
      </c>
      <c r="F4046" t="s">
        <v>3806</v>
      </c>
      <c r="G4046" t="s">
        <v>11079</v>
      </c>
      <c r="H4046">
        <v>1967</v>
      </c>
      <c r="I4046" t="s">
        <v>15440</v>
      </c>
      <c r="J4046" t="s">
        <v>48</v>
      </c>
      <c r="K4046" t="s">
        <v>13251</v>
      </c>
      <c r="L4046">
        <v>0</v>
      </c>
      <c r="M4046">
        <v>2</v>
      </c>
      <c r="N4046" t="s">
        <v>49</v>
      </c>
      <c r="O4046" t="s">
        <v>50</v>
      </c>
      <c r="P4046">
        <v>0</v>
      </c>
      <c r="Q4046" t="s">
        <v>51</v>
      </c>
      <c r="R4046" t="s">
        <v>51</v>
      </c>
      <c r="S4046" t="s">
        <v>14524</v>
      </c>
      <c r="T4046">
        <v>116.71394670208291</v>
      </c>
      <c r="U4046">
        <v>92</v>
      </c>
      <c r="V4046" t="s">
        <v>15172</v>
      </c>
      <c r="W4046" t="s">
        <v>15172</v>
      </c>
      <c r="X4046" t="s">
        <v>13243</v>
      </c>
      <c r="Y4046" s="102">
        <v>45993.385736689816</v>
      </c>
    </row>
    <row r="4047" spans="1:25" x14ac:dyDescent="0.25">
      <c r="A4047">
        <v>6005</v>
      </c>
      <c r="B4047" t="s">
        <v>16206</v>
      </c>
      <c r="C4047" t="s">
        <v>16207</v>
      </c>
      <c r="D4047" t="s">
        <v>16208</v>
      </c>
      <c r="E4047" t="s">
        <v>1292</v>
      </c>
      <c r="F4047" t="s">
        <v>3806</v>
      </c>
      <c r="G4047" t="s">
        <v>16209</v>
      </c>
      <c r="H4047">
        <v>2025</v>
      </c>
      <c r="I4047" t="s">
        <v>15441</v>
      </c>
      <c r="J4047" t="s">
        <v>48</v>
      </c>
      <c r="K4047" t="s">
        <v>13256</v>
      </c>
      <c r="L4047">
        <v>0</v>
      </c>
      <c r="M4047">
        <v>1</v>
      </c>
      <c r="N4047" t="s">
        <v>49</v>
      </c>
      <c r="O4047" t="s">
        <v>50</v>
      </c>
      <c r="P4047">
        <v>0</v>
      </c>
      <c r="Q4047" t="s">
        <v>51</v>
      </c>
      <c r="R4047" t="s">
        <v>51</v>
      </c>
      <c r="S4047" t="s">
        <v>14524</v>
      </c>
      <c r="T4047">
        <v>119.54054024392646</v>
      </c>
      <c r="U4047">
        <v>113</v>
      </c>
      <c r="V4047" t="s">
        <v>15172</v>
      </c>
      <c r="W4047" t="s">
        <v>15172</v>
      </c>
      <c r="X4047" t="s">
        <v>13243</v>
      </c>
      <c r="Y4047" s="102">
        <v>45993.385736689816</v>
      </c>
    </row>
    <row r="4048" spans="1:25" x14ac:dyDescent="0.25">
      <c r="A4048">
        <v>6007</v>
      </c>
      <c r="B4048" t="s">
        <v>11080</v>
      </c>
      <c r="C4048" t="s">
        <v>9941</v>
      </c>
      <c r="D4048" t="s">
        <v>9742</v>
      </c>
      <c r="E4048" t="s">
        <v>1292</v>
      </c>
      <c r="F4048" t="s">
        <v>6203</v>
      </c>
      <c r="G4048" t="s">
        <v>11081</v>
      </c>
      <c r="H4048">
        <v>1953</v>
      </c>
      <c r="I4048" t="s">
        <v>15470</v>
      </c>
      <c r="J4048" t="s">
        <v>48</v>
      </c>
      <c r="K4048" t="s">
        <v>13251</v>
      </c>
      <c r="L4048">
        <v>0</v>
      </c>
      <c r="M4048">
        <v>4</v>
      </c>
      <c r="N4048" t="s">
        <v>165</v>
      </c>
      <c r="O4048" t="s">
        <v>479</v>
      </c>
      <c r="P4048">
        <v>0</v>
      </c>
      <c r="Q4048" t="s">
        <v>51</v>
      </c>
      <c r="R4048" t="s">
        <v>51</v>
      </c>
      <c r="S4048" t="s">
        <v>14524</v>
      </c>
      <c r="T4048">
        <v>144.60604962687688</v>
      </c>
      <c r="U4048">
        <v>184</v>
      </c>
      <c r="V4048" t="s">
        <v>15172</v>
      </c>
      <c r="W4048" t="s">
        <v>15172</v>
      </c>
      <c r="X4048" t="s">
        <v>13243</v>
      </c>
      <c r="Y4048" s="102">
        <v>45993.385736689816</v>
      </c>
    </row>
    <row r="4049" spans="1:25" x14ac:dyDescent="0.25">
      <c r="A4049">
        <v>6008</v>
      </c>
      <c r="B4049" t="s">
        <v>11082</v>
      </c>
      <c r="C4049" t="s">
        <v>10099</v>
      </c>
      <c r="D4049" t="s">
        <v>9742</v>
      </c>
      <c r="E4049" t="s">
        <v>1292</v>
      </c>
      <c r="F4049" t="s">
        <v>4478</v>
      </c>
      <c r="G4049" t="s">
        <v>11083</v>
      </c>
      <c r="H4049">
        <v>1973</v>
      </c>
      <c r="I4049" t="s">
        <v>15440</v>
      </c>
      <c r="J4049" t="s">
        <v>48</v>
      </c>
      <c r="K4049" t="s">
        <v>13251</v>
      </c>
      <c r="L4049">
        <v>0</v>
      </c>
      <c r="M4049">
        <v>4</v>
      </c>
      <c r="N4049" t="s">
        <v>49</v>
      </c>
      <c r="O4049" t="s">
        <v>50</v>
      </c>
      <c r="P4049">
        <v>0</v>
      </c>
      <c r="Q4049" t="s">
        <v>51</v>
      </c>
      <c r="R4049" t="s">
        <v>51</v>
      </c>
      <c r="S4049" t="s">
        <v>14524</v>
      </c>
      <c r="T4049">
        <v>157.59272867762328</v>
      </c>
      <c r="U4049">
        <v>373.9</v>
      </c>
      <c r="V4049" t="s">
        <v>15172</v>
      </c>
      <c r="W4049" t="s">
        <v>15172</v>
      </c>
      <c r="X4049" t="s">
        <v>13243</v>
      </c>
      <c r="Y4049" s="102">
        <v>45993.385736689816</v>
      </c>
    </row>
    <row r="4050" spans="1:25" x14ac:dyDescent="0.25">
      <c r="A4050">
        <v>6009</v>
      </c>
      <c r="B4050" t="s">
        <v>11084</v>
      </c>
      <c r="C4050" t="s">
        <v>11085</v>
      </c>
      <c r="D4050" t="s">
        <v>9742</v>
      </c>
      <c r="E4050" t="s">
        <v>1292</v>
      </c>
      <c r="F4050" t="s">
        <v>4478</v>
      </c>
      <c r="G4050" t="s">
        <v>11086</v>
      </c>
      <c r="H4050">
        <v>1973</v>
      </c>
      <c r="I4050" t="s">
        <v>15440</v>
      </c>
      <c r="J4050" t="s">
        <v>48</v>
      </c>
      <c r="K4050" t="s">
        <v>13251</v>
      </c>
      <c r="L4050">
        <v>0</v>
      </c>
      <c r="M4050">
        <v>2</v>
      </c>
      <c r="N4050" t="s">
        <v>49</v>
      </c>
      <c r="O4050" t="s">
        <v>50</v>
      </c>
      <c r="P4050">
        <v>0</v>
      </c>
      <c r="Q4050" t="s">
        <v>51</v>
      </c>
      <c r="R4050" t="s">
        <v>51</v>
      </c>
      <c r="S4050" t="s">
        <v>14524</v>
      </c>
      <c r="T4050">
        <v>160.45274418036561</v>
      </c>
      <c r="U4050">
        <v>121</v>
      </c>
      <c r="V4050" t="s">
        <v>15172</v>
      </c>
      <c r="W4050" t="s">
        <v>15172</v>
      </c>
      <c r="X4050" t="s">
        <v>13243</v>
      </c>
      <c r="Y4050" s="102">
        <v>45993.385736689816</v>
      </c>
    </row>
    <row r="4051" spans="1:25" x14ac:dyDescent="0.25">
      <c r="A4051">
        <v>6010</v>
      </c>
      <c r="B4051" t="s">
        <v>11087</v>
      </c>
      <c r="C4051" t="s">
        <v>461</v>
      </c>
      <c r="D4051" t="s">
        <v>11088</v>
      </c>
      <c r="E4051" t="s">
        <v>1292</v>
      </c>
      <c r="F4051" t="s">
        <v>4478</v>
      </c>
      <c r="G4051" t="s">
        <v>11089</v>
      </c>
      <c r="H4051">
        <v>1985</v>
      </c>
      <c r="I4051" t="s">
        <v>15440</v>
      </c>
      <c r="J4051" t="s">
        <v>51</v>
      </c>
      <c r="K4051" t="s">
        <v>15442</v>
      </c>
      <c r="L4051">
        <v>0</v>
      </c>
      <c r="M4051">
        <v>2</v>
      </c>
      <c r="N4051" t="s">
        <v>59</v>
      </c>
      <c r="O4051" t="s">
        <v>116</v>
      </c>
      <c r="P4051">
        <v>0</v>
      </c>
      <c r="Q4051" t="s">
        <v>51</v>
      </c>
      <c r="R4051" t="s">
        <v>51</v>
      </c>
      <c r="S4051" t="s">
        <v>14524</v>
      </c>
      <c r="T4051">
        <v>161.12711819567818</v>
      </c>
      <c r="U4051">
        <v>28</v>
      </c>
      <c r="V4051" t="s">
        <v>15172</v>
      </c>
      <c r="W4051" t="s">
        <v>15172</v>
      </c>
      <c r="X4051" t="s">
        <v>13243</v>
      </c>
      <c r="Y4051" s="102">
        <v>45993.385736689816</v>
      </c>
    </row>
    <row r="4052" spans="1:25" x14ac:dyDescent="0.25">
      <c r="A4052">
        <v>6011</v>
      </c>
      <c r="B4052" t="s">
        <v>11090</v>
      </c>
      <c r="C4052" t="s">
        <v>11091</v>
      </c>
      <c r="D4052" t="s">
        <v>9742</v>
      </c>
      <c r="E4052" t="s">
        <v>1292</v>
      </c>
      <c r="F4052" t="s">
        <v>4478</v>
      </c>
      <c r="G4052" t="s">
        <v>11092</v>
      </c>
      <c r="H4052">
        <v>1968</v>
      </c>
      <c r="I4052" t="s">
        <v>15440</v>
      </c>
      <c r="J4052" t="s">
        <v>48</v>
      </c>
      <c r="K4052" t="s">
        <v>13251</v>
      </c>
      <c r="L4052">
        <v>0</v>
      </c>
      <c r="M4052">
        <v>2</v>
      </c>
      <c r="N4052" t="s">
        <v>49</v>
      </c>
      <c r="O4052" t="s">
        <v>50</v>
      </c>
      <c r="P4052">
        <v>0</v>
      </c>
      <c r="Q4052" t="s">
        <v>51</v>
      </c>
      <c r="R4052" t="s">
        <v>51</v>
      </c>
      <c r="S4052" t="s">
        <v>14524</v>
      </c>
      <c r="T4052">
        <v>168.95763303387832</v>
      </c>
      <c r="U4052">
        <v>132</v>
      </c>
      <c r="V4052" t="s">
        <v>15172</v>
      </c>
      <c r="W4052" t="s">
        <v>15172</v>
      </c>
      <c r="X4052" t="s">
        <v>13243</v>
      </c>
      <c r="Y4052" s="102">
        <v>45993.385736689816</v>
      </c>
    </row>
    <row r="4053" spans="1:25" x14ac:dyDescent="0.25">
      <c r="A4053">
        <v>6012</v>
      </c>
      <c r="B4053" t="s">
        <v>11093</v>
      </c>
      <c r="C4053" t="s">
        <v>11094</v>
      </c>
      <c r="D4053" t="s">
        <v>9742</v>
      </c>
      <c r="E4053" t="s">
        <v>1820</v>
      </c>
      <c r="F4053" t="s">
        <v>4478</v>
      </c>
      <c r="G4053" t="s">
        <v>11095</v>
      </c>
      <c r="H4053">
        <v>1973</v>
      </c>
      <c r="I4053" t="s">
        <v>15440</v>
      </c>
      <c r="J4053" t="s">
        <v>48</v>
      </c>
      <c r="K4053" t="s">
        <v>13251</v>
      </c>
      <c r="L4053">
        <v>1</v>
      </c>
      <c r="M4053">
        <v>1</v>
      </c>
      <c r="N4053" t="s">
        <v>49</v>
      </c>
      <c r="O4053" t="s">
        <v>50</v>
      </c>
      <c r="P4053">
        <v>0</v>
      </c>
      <c r="Q4053" t="s">
        <v>51</v>
      </c>
      <c r="R4053" t="s">
        <v>51</v>
      </c>
      <c r="S4053" t="s">
        <v>14524</v>
      </c>
      <c r="T4053">
        <v>185.99772129899387</v>
      </c>
      <c r="U4053">
        <v>91.1</v>
      </c>
      <c r="V4053" t="s">
        <v>15172</v>
      </c>
      <c r="W4053" t="s">
        <v>15172</v>
      </c>
      <c r="X4053" t="s">
        <v>13243</v>
      </c>
      <c r="Y4053" s="102">
        <v>45993.385736689816</v>
      </c>
    </row>
    <row r="4054" spans="1:25" x14ac:dyDescent="0.25">
      <c r="A4054">
        <v>6013</v>
      </c>
      <c r="B4054" t="s">
        <v>11096</v>
      </c>
      <c r="C4054" t="s">
        <v>11097</v>
      </c>
      <c r="D4054" t="s">
        <v>9742</v>
      </c>
      <c r="E4054" t="s">
        <v>1820</v>
      </c>
      <c r="F4054" t="s">
        <v>4478</v>
      </c>
      <c r="G4054" t="s">
        <v>11098</v>
      </c>
      <c r="H4054">
        <v>1992</v>
      </c>
      <c r="I4054" t="s">
        <v>15440</v>
      </c>
      <c r="J4054" t="s">
        <v>48</v>
      </c>
      <c r="K4054" t="s">
        <v>13251</v>
      </c>
      <c r="L4054">
        <v>0</v>
      </c>
      <c r="M4054">
        <v>1</v>
      </c>
      <c r="N4054" t="s">
        <v>49</v>
      </c>
      <c r="O4054" t="s">
        <v>50</v>
      </c>
      <c r="P4054">
        <v>0</v>
      </c>
      <c r="Q4054" t="s">
        <v>51</v>
      </c>
      <c r="R4054" t="s">
        <v>51</v>
      </c>
      <c r="S4054" t="s">
        <v>14524</v>
      </c>
      <c r="T4054">
        <v>198.21777130487439</v>
      </c>
      <c r="U4054">
        <v>123.3</v>
      </c>
      <c r="V4054" t="s">
        <v>15172</v>
      </c>
      <c r="W4054" t="s">
        <v>15172</v>
      </c>
      <c r="X4054" t="s">
        <v>13243</v>
      </c>
      <c r="Y4054" s="102">
        <v>45993.385736689816</v>
      </c>
    </row>
    <row r="4055" spans="1:25" x14ac:dyDescent="0.25">
      <c r="A4055">
        <v>6014</v>
      </c>
      <c r="B4055" t="s">
        <v>11099</v>
      </c>
      <c r="C4055" t="s">
        <v>11097</v>
      </c>
      <c r="D4055" t="s">
        <v>11100</v>
      </c>
      <c r="E4055" t="s">
        <v>1820</v>
      </c>
      <c r="F4055" t="s">
        <v>4478</v>
      </c>
      <c r="G4055" t="s">
        <v>11101</v>
      </c>
      <c r="H4055">
        <v>1993</v>
      </c>
      <c r="I4055" t="s">
        <v>15440</v>
      </c>
      <c r="J4055" t="s">
        <v>48</v>
      </c>
      <c r="K4055" t="s">
        <v>13251</v>
      </c>
      <c r="L4055">
        <v>0</v>
      </c>
      <c r="M4055">
        <v>2</v>
      </c>
      <c r="N4055" t="s">
        <v>49</v>
      </c>
      <c r="O4055" t="s">
        <v>50</v>
      </c>
      <c r="P4055">
        <v>0</v>
      </c>
      <c r="Q4055" t="s">
        <v>51</v>
      </c>
      <c r="R4055" t="s">
        <v>51</v>
      </c>
      <c r="S4055" t="s">
        <v>14524</v>
      </c>
      <c r="T4055">
        <v>210.42075182714973</v>
      </c>
      <c r="U4055">
        <v>156.4</v>
      </c>
      <c r="V4055" t="s">
        <v>15172</v>
      </c>
      <c r="W4055" t="s">
        <v>15172</v>
      </c>
      <c r="X4055" t="s">
        <v>13243</v>
      </c>
      <c r="Y4055" s="102">
        <v>45993.385736689816</v>
      </c>
    </row>
    <row r="4056" spans="1:25" x14ac:dyDescent="0.25">
      <c r="A4056">
        <v>6015</v>
      </c>
      <c r="B4056" t="s">
        <v>11102</v>
      </c>
      <c r="C4056" t="s">
        <v>11103</v>
      </c>
      <c r="D4056" t="s">
        <v>9742</v>
      </c>
      <c r="E4056" t="s">
        <v>1820</v>
      </c>
      <c r="F4056" t="s">
        <v>4478</v>
      </c>
      <c r="G4056" t="s">
        <v>11104</v>
      </c>
      <c r="H4056">
        <v>2004</v>
      </c>
      <c r="I4056" t="s">
        <v>15516</v>
      </c>
      <c r="J4056" t="s">
        <v>48</v>
      </c>
      <c r="K4056" t="s">
        <v>13251</v>
      </c>
      <c r="L4056">
        <v>0</v>
      </c>
      <c r="M4056">
        <v>1</v>
      </c>
      <c r="N4056" t="s">
        <v>49</v>
      </c>
      <c r="O4056" t="s">
        <v>50</v>
      </c>
      <c r="P4056">
        <v>0</v>
      </c>
      <c r="Q4056" t="s">
        <v>51</v>
      </c>
      <c r="R4056" t="s">
        <v>51</v>
      </c>
      <c r="S4056" t="s">
        <v>14524</v>
      </c>
      <c r="T4056">
        <v>213.24177472853887</v>
      </c>
      <c r="U4056">
        <v>68.099999999999994</v>
      </c>
      <c r="V4056" t="s">
        <v>15172</v>
      </c>
      <c r="W4056" t="s">
        <v>15172</v>
      </c>
      <c r="X4056" t="s">
        <v>13243</v>
      </c>
      <c r="Y4056" s="102">
        <v>45993.385736689816</v>
      </c>
    </row>
    <row r="4057" spans="1:25" x14ac:dyDescent="0.25">
      <c r="A4057">
        <v>6016</v>
      </c>
      <c r="B4057" t="s">
        <v>11105</v>
      </c>
      <c r="C4057" t="s">
        <v>11106</v>
      </c>
      <c r="D4057" t="s">
        <v>9742</v>
      </c>
      <c r="E4057" t="s">
        <v>1820</v>
      </c>
      <c r="F4057" t="s">
        <v>4478</v>
      </c>
      <c r="G4057" t="s">
        <v>11107</v>
      </c>
      <c r="H4057">
        <v>2004</v>
      </c>
      <c r="I4057" t="s">
        <v>15489</v>
      </c>
      <c r="J4057" t="s">
        <v>51</v>
      </c>
      <c r="K4057" t="s">
        <v>15442</v>
      </c>
      <c r="L4057">
        <v>0</v>
      </c>
      <c r="M4057">
        <v>2</v>
      </c>
      <c r="N4057" t="s">
        <v>165</v>
      </c>
      <c r="O4057" t="s">
        <v>116</v>
      </c>
      <c r="P4057">
        <v>0</v>
      </c>
      <c r="Q4057" t="s">
        <v>51</v>
      </c>
      <c r="R4057" t="s">
        <v>51</v>
      </c>
      <c r="S4057" t="s">
        <v>14524</v>
      </c>
      <c r="T4057">
        <v>215.81412558783174</v>
      </c>
      <c r="U4057">
        <v>24.5</v>
      </c>
      <c r="V4057" t="s">
        <v>15172</v>
      </c>
      <c r="W4057" t="s">
        <v>15172</v>
      </c>
      <c r="X4057" t="s">
        <v>13243</v>
      </c>
      <c r="Y4057" s="102">
        <v>45993.385736689816</v>
      </c>
    </row>
    <row r="4058" spans="1:25" x14ac:dyDescent="0.25">
      <c r="A4058">
        <v>6017</v>
      </c>
      <c r="B4058" t="s">
        <v>11108</v>
      </c>
      <c r="C4058" t="s">
        <v>172</v>
      </c>
      <c r="D4058" t="s">
        <v>9742</v>
      </c>
      <c r="E4058" t="s">
        <v>1820</v>
      </c>
      <c r="F4058" t="s">
        <v>4478</v>
      </c>
      <c r="G4058" t="s">
        <v>11109</v>
      </c>
      <c r="H4058">
        <v>2004</v>
      </c>
      <c r="I4058" t="s">
        <v>15505</v>
      </c>
      <c r="J4058" t="s">
        <v>51</v>
      </c>
      <c r="K4058" t="s">
        <v>15442</v>
      </c>
      <c r="L4058">
        <v>0</v>
      </c>
      <c r="M4058">
        <v>2</v>
      </c>
      <c r="N4058" t="s">
        <v>165</v>
      </c>
      <c r="O4058" t="s">
        <v>116</v>
      </c>
      <c r="P4058">
        <v>0</v>
      </c>
      <c r="Q4058" t="s">
        <v>51</v>
      </c>
      <c r="R4058" t="s">
        <v>51</v>
      </c>
      <c r="S4058" t="s">
        <v>14524</v>
      </c>
      <c r="T4058">
        <v>217.89677572191826</v>
      </c>
      <c r="U4058">
        <v>25.1</v>
      </c>
      <c r="V4058" t="s">
        <v>15172</v>
      </c>
      <c r="W4058" t="s">
        <v>15172</v>
      </c>
      <c r="X4058" t="s">
        <v>13243</v>
      </c>
      <c r="Y4058" s="102">
        <v>45993.385736689816</v>
      </c>
    </row>
    <row r="4059" spans="1:25" x14ac:dyDescent="0.25">
      <c r="A4059">
        <v>6018</v>
      </c>
      <c r="B4059" t="s">
        <v>14840</v>
      </c>
      <c r="C4059" t="s">
        <v>11110</v>
      </c>
      <c r="D4059" t="s">
        <v>9742</v>
      </c>
      <c r="E4059" t="s">
        <v>1820</v>
      </c>
      <c r="F4059" t="s">
        <v>4478</v>
      </c>
      <c r="G4059" t="s">
        <v>11111</v>
      </c>
      <c r="H4059">
        <v>2016</v>
      </c>
      <c r="I4059" t="s">
        <v>15489</v>
      </c>
      <c r="J4059" t="s">
        <v>51</v>
      </c>
      <c r="K4059" t="s">
        <v>15442</v>
      </c>
      <c r="L4059">
        <v>0</v>
      </c>
      <c r="M4059">
        <v>1</v>
      </c>
      <c r="N4059" t="s">
        <v>165</v>
      </c>
      <c r="O4059" t="s">
        <v>116</v>
      </c>
      <c r="P4059">
        <v>0</v>
      </c>
      <c r="Q4059" t="s">
        <v>51</v>
      </c>
      <c r="R4059" t="s">
        <v>51</v>
      </c>
      <c r="S4059" t="s">
        <v>14524</v>
      </c>
      <c r="T4059">
        <v>219.31279026898625</v>
      </c>
      <c r="U4059">
        <v>11</v>
      </c>
      <c r="V4059" t="s">
        <v>15172</v>
      </c>
      <c r="W4059" t="s">
        <v>15172</v>
      </c>
      <c r="X4059" t="s">
        <v>13243</v>
      </c>
      <c r="Y4059" s="102">
        <v>45993.385736689816</v>
      </c>
    </row>
    <row r="4060" spans="1:25" x14ac:dyDescent="0.25">
      <c r="A4060">
        <v>6019</v>
      </c>
      <c r="B4060" t="s">
        <v>14841</v>
      </c>
      <c r="C4060" t="s">
        <v>11112</v>
      </c>
      <c r="D4060" t="s">
        <v>9742</v>
      </c>
      <c r="E4060" t="s">
        <v>1820</v>
      </c>
      <c r="F4060" t="s">
        <v>4478</v>
      </c>
      <c r="G4060" t="s">
        <v>11113</v>
      </c>
      <c r="H4060">
        <v>2016</v>
      </c>
      <c r="I4060" t="s">
        <v>15489</v>
      </c>
      <c r="J4060" t="s">
        <v>51</v>
      </c>
      <c r="K4060" t="s">
        <v>15442</v>
      </c>
      <c r="L4060">
        <v>0</v>
      </c>
      <c r="M4060">
        <v>1</v>
      </c>
      <c r="N4060" t="s">
        <v>165</v>
      </c>
      <c r="O4060" t="s">
        <v>116</v>
      </c>
      <c r="P4060">
        <v>0</v>
      </c>
      <c r="Q4060" t="s">
        <v>51</v>
      </c>
      <c r="R4060" t="s">
        <v>51</v>
      </c>
      <c r="S4060" t="s">
        <v>14524</v>
      </c>
      <c r="T4060">
        <v>220.45015921490034</v>
      </c>
      <c r="U4060">
        <v>8</v>
      </c>
      <c r="V4060" t="s">
        <v>15172</v>
      </c>
      <c r="W4060" t="s">
        <v>15172</v>
      </c>
      <c r="X4060" t="s">
        <v>13243</v>
      </c>
      <c r="Y4060" s="102">
        <v>45993.385736689816</v>
      </c>
    </row>
    <row r="4061" spans="1:25" x14ac:dyDescent="0.25">
      <c r="A4061">
        <v>6020</v>
      </c>
      <c r="B4061" t="s">
        <v>14842</v>
      </c>
      <c r="C4061" t="s">
        <v>11114</v>
      </c>
      <c r="D4061" t="s">
        <v>9742</v>
      </c>
      <c r="E4061" t="s">
        <v>1820</v>
      </c>
      <c r="F4061" t="s">
        <v>4478</v>
      </c>
      <c r="G4061" t="s">
        <v>11115</v>
      </c>
      <c r="H4061">
        <v>2016</v>
      </c>
      <c r="I4061" t="s">
        <v>15489</v>
      </c>
      <c r="J4061" t="s">
        <v>51</v>
      </c>
      <c r="K4061" t="s">
        <v>15442</v>
      </c>
      <c r="L4061">
        <v>0</v>
      </c>
      <c r="M4061">
        <v>1</v>
      </c>
      <c r="N4061" t="s">
        <v>165</v>
      </c>
      <c r="O4061" t="s">
        <v>116</v>
      </c>
      <c r="P4061">
        <v>0</v>
      </c>
      <c r="Q4061" t="s">
        <v>51</v>
      </c>
      <c r="R4061" t="s">
        <v>51</v>
      </c>
      <c r="S4061" t="s">
        <v>14524</v>
      </c>
      <c r="T4061">
        <v>221.59904749399959</v>
      </c>
      <c r="U4061">
        <v>11</v>
      </c>
      <c r="V4061" t="s">
        <v>15172</v>
      </c>
      <c r="W4061" t="s">
        <v>15172</v>
      </c>
      <c r="X4061" t="s">
        <v>13243</v>
      </c>
      <c r="Y4061" s="102">
        <v>45993.385736689816</v>
      </c>
    </row>
    <row r="4062" spans="1:25" x14ac:dyDescent="0.25">
      <c r="A4062">
        <v>6021</v>
      </c>
      <c r="B4062" t="s">
        <v>11116</v>
      </c>
      <c r="C4062" t="s">
        <v>11097</v>
      </c>
      <c r="D4062" t="s">
        <v>9742</v>
      </c>
      <c r="E4062" t="s">
        <v>1820</v>
      </c>
      <c r="F4062" t="s">
        <v>4478</v>
      </c>
      <c r="G4062" t="s">
        <v>11117</v>
      </c>
      <c r="H4062">
        <v>2013</v>
      </c>
      <c r="I4062" t="s">
        <v>15489</v>
      </c>
      <c r="J4062" t="s">
        <v>48</v>
      </c>
      <c r="K4062" t="s">
        <v>13251</v>
      </c>
      <c r="L4062">
        <v>0</v>
      </c>
      <c r="M4062">
        <v>4</v>
      </c>
      <c r="N4062" t="s">
        <v>49</v>
      </c>
      <c r="O4062" t="s">
        <v>50</v>
      </c>
      <c r="P4062">
        <v>0</v>
      </c>
      <c r="Q4062" t="s">
        <v>51</v>
      </c>
      <c r="R4062" t="s">
        <v>51</v>
      </c>
      <c r="S4062" t="s">
        <v>14524</v>
      </c>
      <c r="T4062">
        <v>224.5455924997903</v>
      </c>
      <c r="U4062">
        <v>439.1</v>
      </c>
      <c r="V4062" t="s">
        <v>15172</v>
      </c>
      <c r="W4062" t="s">
        <v>15172</v>
      </c>
      <c r="X4062" t="s">
        <v>13243</v>
      </c>
      <c r="Y4062" s="102">
        <v>45993.385736689816</v>
      </c>
    </row>
    <row r="4063" spans="1:25" x14ac:dyDescent="0.25">
      <c r="A4063">
        <v>6022</v>
      </c>
      <c r="B4063" t="s">
        <v>11118</v>
      </c>
      <c r="C4063" t="s">
        <v>11119</v>
      </c>
      <c r="D4063" t="s">
        <v>9742</v>
      </c>
      <c r="E4063" t="s">
        <v>1820</v>
      </c>
      <c r="F4063" t="s">
        <v>4478</v>
      </c>
      <c r="G4063" t="s">
        <v>11120</v>
      </c>
      <c r="H4063">
        <v>2016</v>
      </c>
      <c r="I4063" t="s">
        <v>15489</v>
      </c>
      <c r="J4063" t="s">
        <v>48</v>
      </c>
      <c r="K4063" t="s">
        <v>13280</v>
      </c>
      <c r="L4063">
        <v>0.125</v>
      </c>
      <c r="M4063">
        <v>2</v>
      </c>
      <c r="N4063" t="s">
        <v>49</v>
      </c>
      <c r="O4063" t="s">
        <v>50</v>
      </c>
      <c r="P4063">
        <v>0</v>
      </c>
      <c r="Q4063" t="s">
        <v>51</v>
      </c>
      <c r="R4063" t="s">
        <v>51</v>
      </c>
      <c r="S4063" t="s">
        <v>14524</v>
      </c>
      <c r="T4063">
        <v>225.61640761033254</v>
      </c>
      <c r="U4063">
        <v>173</v>
      </c>
      <c r="V4063" t="s">
        <v>15172</v>
      </c>
      <c r="W4063" t="s">
        <v>15172</v>
      </c>
      <c r="X4063" t="s">
        <v>13243</v>
      </c>
      <c r="Y4063" s="102">
        <v>45993.385736689816</v>
      </c>
    </row>
    <row r="4064" spans="1:25" x14ac:dyDescent="0.25">
      <c r="A4064">
        <v>6023</v>
      </c>
      <c r="B4064" t="s">
        <v>14843</v>
      </c>
      <c r="C4064" t="s">
        <v>11121</v>
      </c>
      <c r="D4064" t="s">
        <v>9742</v>
      </c>
      <c r="E4064" t="s">
        <v>1820</v>
      </c>
      <c r="F4064" t="s">
        <v>4478</v>
      </c>
      <c r="G4064" t="s">
        <v>11122</v>
      </c>
      <c r="H4064">
        <v>2016</v>
      </c>
      <c r="I4064" t="s">
        <v>15489</v>
      </c>
      <c r="J4064" t="s">
        <v>51</v>
      </c>
      <c r="K4064" t="s">
        <v>15442</v>
      </c>
      <c r="L4064">
        <v>0</v>
      </c>
      <c r="M4064">
        <v>1</v>
      </c>
      <c r="N4064" t="s">
        <v>165</v>
      </c>
      <c r="O4064" t="s">
        <v>116</v>
      </c>
      <c r="P4064">
        <v>0</v>
      </c>
      <c r="Q4064" t="s">
        <v>51</v>
      </c>
      <c r="R4064" t="s">
        <v>51</v>
      </c>
      <c r="S4064" t="s">
        <v>14524</v>
      </c>
      <c r="T4064">
        <v>228.06410376319567</v>
      </c>
      <c r="U4064">
        <v>14</v>
      </c>
      <c r="V4064" t="s">
        <v>15172</v>
      </c>
      <c r="W4064" t="s">
        <v>15172</v>
      </c>
      <c r="X4064" t="s">
        <v>13243</v>
      </c>
      <c r="Y4064" s="102">
        <v>45993.385736689816</v>
      </c>
    </row>
    <row r="4065" spans="1:25" x14ac:dyDescent="0.25">
      <c r="A4065">
        <v>6024</v>
      </c>
      <c r="B4065" t="s">
        <v>16210</v>
      </c>
      <c r="C4065" t="s">
        <v>2132</v>
      </c>
      <c r="D4065" t="s">
        <v>9742</v>
      </c>
      <c r="E4065" t="s">
        <v>1820</v>
      </c>
      <c r="F4065" t="s">
        <v>4478</v>
      </c>
      <c r="G4065" t="s">
        <v>11123</v>
      </c>
      <c r="H4065">
        <v>2023</v>
      </c>
      <c r="I4065" t="s">
        <v>15441</v>
      </c>
      <c r="J4065" t="s">
        <v>51</v>
      </c>
      <c r="K4065" t="s">
        <v>13254</v>
      </c>
      <c r="L4065">
        <v>0</v>
      </c>
      <c r="M4065">
        <v>2</v>
      </c>
      <c r="N4065" t="s">
        <v>165</v>
      </c>
      <c r="O4065" t="s">
        <v>116</v>
      </c>
      <c r="P4065">
        <v>0</v>
      </c>
      <c r="Q4065" t="s">
        <v>51</v>
      </c>
      <c r="R4065" t="s">
        <v>51</v>
      </c>
      <c r="S4065" t="s">
        <v>14524</v>
      </c>
      <c r="T4065">
        <v>229.0483852602303</v>
      </c>
      <c r="U4065">
        <v>26</v>
      </c>
      <c r="V4065" t="s">
        <v>15172</v>
      </c>
      <c r="W4065" t="s">
        <v>15172</v>
      </c>
      <c r="X4065" t="s">
        <v>13243</v>
      </c>
      <c r="Y4065" s="102">
        <v>45993.385736689816</v>
      </c>
    </row>
    <row r="4066" spans="1:25" x14ac:dyDescent="0.25">
      <c r="A4066">
        <v>6025</v>
      </c>
      <c r="B4066" t="s">
        <v>15964</v>
      </c>
      <c r="C4066" t="s">
        <v>172</v>
      </c>
      <c r="D4066" t="s">
        <v>9742</v>
      </c>
      <c r="E4066" t="s">
        <v>1820</v>
      </c>
      <c r="F4066" t="s">
        <v>4478</v>
      </c>
      <c r="G4066" t="s">
        <v>16211</v>
      </c>
      <c r="H4066">
        <v>2023</v>
      </c>
      <c r="I4066" t="s">
        <v>15441</v>
      </c>
      <c r="J4066" t="s">
        <v>51</v>
      </c>
      <c r="K4066" t="s">
        <v>15442</v>
      </c>
      <c r="L4066">
        <v>0</v>
      </c>
      <c r="M4066">
        <v>1</v>
      </c>
      <c r="N4066" t="s">
        <v>165</v>
      </c>
      <c r="O4066" t="s">
        <v>116</v>
      </c>
      <c r="P4066">
        <v>0</v>
      </c>
      <c r="Q4066" t="s">
        <v>51</v>
      </c>
      <c r="R4066" t="s">
        <v>51</v>
      </c>
      <c r="S4066" t="s">
        <v>14524</v>
      </c>
      <c r="T4066">
        <v>230.65687411139382</v>
      </c>
      <c r="U4066">
        <v>12</v>
      </c>
      <c r="V4066" t="s">
        <v>15172</v>
      </c>
      <c r="W4066" t="s">
        <v>15172</v>
      </c>
      <c r="X4066" t="s">
        <v>13243</v>
      </c>
      <c r="Y4066" s="102">
        <v>45993.385736689816</v>
      </c>
    </row>
    <row r="4067" spans="1:25" x14ac:dyDescent="0.25">
      <c r="A4067">
        <v>6026</v>
      </c>
      <c r="B4067" t="s">
        <v>15965</v>
      </c>
      <c r="C4067" t="s">
        <v>16212</v>
      </c>
      <c r="D4067" t="s">
        <v>9742</v>
      </c>
      <c r="E4067" t="s">
        <v>1820</v>
      </c>
      <c r="F4067" t="s">
        <v>4478</v>
      </c>
      <c r="G4067" t="s">
        <v>16211</v>
      </c>
      <c r="H4067">
        <v>2023</v>
      </c>
      <c r="I4067" t="s">
        <v>15441</v>
      </c>
      <c r="J4067" t="s">
        <v>51</v>
      </c>
      <c r="K4067" t="s">
        <v>13254</v>
      </c>
      <c r="L4067">
        <v>0</v>
      </c>
      <c r="M4067">
        <v>2</v>
      </c>
      <c r="N4067" t="s">
        <v>165</v>
      </c>
      <c r="O4067" t="s">
        <v>116</v>
      </c>
      <c r="P4067">
        <v>0</v>
      </c>
      <c r="Q4067" t="s">
        <v>51</v>
      </c>
      <c r="R4067" t="s">
        <v>51</v>
      </c>
      <c r="S4067" t="s">
        <v>14524</v>
      </c>
      <c r="T4067">
        <v>230.79831664583506</v>
      </c>
      <c r="U4067">
        <v>24.67</v>
      </c>
      <c r="V4067" t="s">
        <v>15172</v>
      </c>
      <c r="W4067" t="s">
        <v>15172</v>
      </c>
      <c r="X4067" t="s">
        <v>13243</v>
      </c>
      <c r="Y4067" s="102">
        <v>45993.385736689816</v>
      </c>
    </row>
    <row r="4068" spans="1:25" x14ac:dyDescent="0.25">
      <c r="A4068">
        <v>6027</v>
      </c>
      <c r="B4068" t="s">
        <v>15966</v>
      </c>
      <c r="C4068" t="s">
        <v>11124</v>
      </c>
      <c r="D4068" t="s">
        <v>9742</v>
      </c>
      <c r="E4068" t="s">
        <v>1820</v>
      </c>
      <c r="F4068" t="s">
        <v>4478</v>
      </c>
      <c r="G4068" t="s">
        <v>11125</v>
      </c>
      <c r="H4068">
        <v>2022</v>
      </c>
      <c r="I4068" t="s">
        <v>15441</v>
      </c>
      <c r="J4068" t="s">
        <v>51</v>
      </c>
      <c r="K4068" t="s">
        <v>15442</v>
      </c>
      <c r="L4068">
        <v>0</v>
      </c>
      <c r="M4068">
        <v>1</v>
      </c>
      <c r="N4068" t="s">
        <v>165</v>
      </c>
      <c r="O4068" t="s">
        <v>116</v>
      </c>
      <c r="P4068">
        <v>0</v>
      </c>
      <c r="Q4068" t="s">
        <v>51</v>
      </c>
      <c r="R4068" t="s">
        <v>51</v>
      </c>
      <c r="S4068" t="s">
        <v>14524</v>
      </c>
      <c r="T4068">
        <v>232.59733499999999</v>
      </c>
      <c r="U4068">
        <v>13.5</v>
      </c>
      <c r="V4068" t="s">
        <v>15172</v>
      </c>
      <c r="W4068" t="s">
        <v>15172</v>
      </c>
      <c r="X4068" t="s">
        <v>13243</v>
      </c>
      <c r="Y4068" s="102">
        <v>45993.385736689816</v>
      </c>
    </row>
    <row r="4069" spans="1:25" x14ac:dyDescent="0.25">
      <c r="A4069">
        <v>6028</v>
      </c>
      <c r="B4069" t="s">
        <v>11126</v>
      </c>
      <c r="C4069" t="s">
        <v>15735</v>
      </c>
      <c r="D4069" t="s">
        <v>9742</v>
      </c>
      <c r="E4069" t="s">
        <v>1820</v>
      </c>
      <c r="F4069" t="s">
        <v>4478</v>
      </c>
      <c r="G4069" t="s">
        <v>11127</v>
      </c>
      <c r="H4069">
        <v>2012</v>
      </c>
      <c r="I4069" t="s">
        <v>15441</v>
      </c>
      <c r="J4069" t="s">
        <v>2211</v>
      </c>
      <c r="K4069" t="s">
        <v>13254</v>
      </c>
      <c r="L4069">
        <v>4</v>
      </c>
      <c r="M4069">
        <v>1</v>
      </c>
      <c r="N4069" t="s">
        <v>59</v>
      </c>
      <c r="O4069" t="s">
        <v>50</v>
      </c>
      <c r="P4069">
        <v>0</v>
      </c>
      <c r="Q4069" t="s">
        <v>51</v>
      </c>
      <c r="R4069" t="s">
        <v>51</v>
      </c>
      <c r="S4069" t="s">
        <v>14524</v>
      </c>
      <c r="T4069">
        <v>233.7339617220035</v>
      </c>
      <c r="U4069">
        <v>104.3</v>
      </c>
      <c r="V4069" t="s">
        <v>15172</v>
      </c>
      <c r="W4069" t="s">
        <v>15172</v>
      </c>
      <c r="X4069" t="s">
        <v>13243</v>
      </c>
      <c r="Y4069" s="102">
        <v>45993.385736689816</v>
      </c>
    </row>
    <row r="4070" spans="1:25" x14ac:dyDescent="0.25">
      <c r="A4070">
        <v>6029</v>
      </c>
      <c r="B4070" t="s">
        <v>15736</v>
      </c>
      <c r="C4070" t="s">
        <v>10197</v>
      </c>
      <c r="D4070" t="s">
        <v>9742</v>
      </c>
      <c r="E4070" t="s">
        <v>1820</v>
      </c>
      <c r="F4070" t="s">
        <v>4478</v>
      </c>
      <c r="G4070" t="s">
        <v>15737</v>
      </c>
      <c r="H4070">
        <v>2022</v>
      </c>
      <c r="I4070" t="s">
        <v>15441</v>
      </c>
      <c r="J4070" t="s">
        <v>48</v>
      </c>
      <c r="K4070" t="s">
        <v>13256</v>
      </c>
      <c r="L4070">
        <v>0</v>
      </c>
      <c r="M4070">
        <v>4</v>
      </c>
      <c r="N4070" t="s">
        <v>49</v>
      </c>
      <c r="O4070" t="s">
        <v>479</v>
      </c>
      <c r="P4070">
        <v>0</v>
      </c>
      <c r="Q4070" t="s">
        <v>51</v>
      </c>
      <c r="R4070" t="s">
        <v>51</v>
      </c>
      <c r="S4070" t="s">
        <v>14524</v>
      </c>
      <c r="T4070">
        <v>237.32924359720201</v>
      </c>
      <c r="U4070">
        <v>414.5</v>
      </c>
      <c r="V4070" t="s">
        <v>15172</v>
      </c>
      <c r="W4070" t="s">
        <v>15172</v>
      </c>
      <c r="X4070" t="s">
        <v>13243</v>
      </c>
      <c r="Y4070" s="102">
        <v>45993.385736689816</v>
      </c>
    </row>
    <row r="4071" spans="1:25" x14ac:dyDescent="0.25">
      <c r="A4071">
        <v>6030</v>
      </c>
      <c r="B4071" t="s">
        <v>11128</v>
      </c>
      <c r="C4071" t="s">
        <v>172</v>
      </c>
      <c r="D4071" t="s">
        <v>9742</v>
      </c>
      <c r="E4071" t="s">
        <v>1820</v>
      </c>
      <c r="F4071" t="s">
        <v>4478</v>
      </c>
      <c r="G4071" t="s">
        <v>11129</v>
      </c>
      <c r="H4071">
        <v>1938</v>
      </c>
      <c r="I4071" t="s">
        <v>15489</v>
      </c>
      <c r="J4071" t="s">
        <v>928</v>
      </c>
      <c r="K4071" t="s">
        <v>13254</v>
      </c>
      <c r="L4071">
        <v>9</v>
      </c>
      <c r="M4071">
        <v>5</v>
      </c>
      <c r="N4071" t="s">
        <v>928</v>
      </c>
      <c r="O4071" t="s">
        <v>50</v>
      </c>
      <c r="P4071">
        <v>0</v>
      </c>
      <c r="Q4071" t="s">
        <v>51</v>
      </c>
      <c r="R4071" t="s">
        <v>51</v>
      </c>
      <c r="S4071" t="s">
        <v>14524</v>
      </c>
      <c r="T4071">
        <v>245.42265790711696</v>
      </c>
      <c r="U4071">
        <v>96.5</v>
      </c>
      <c r="V4071" t="s">
        <v>15172</v>
      </c>
      <c r="W4071" t="s">
        <v>15172</v>
      </c>
      <c r="X4071" t="s">
        <v>13243</v>
      </c>
      <c r="Y4071" s="102">
        <v>45993.385736689816</v>
      </c>
    </row>
    <row r="4072" spans="1:25" x14ac:dyDescent="0.25">
      <c r="A4072">
        <v>6031</v>
      </c>
      <c r="B4072" t="s">
        <v>11130</v>
      </c>
      <c r="C4072" t="s">
        <v>657</v>
      </c>
      <c r="D4072" t="s">
        <v>9742</v>
      </c>
      <c r="E4072" t="s">
        <v>1820</v>
      </c>
      <c r="F4072" t="s">
        <v>5535</v>
      </c>
      <c r="G4072" t="s">
        <v>11131</v>
      </c>
      <c r="H4072">
        <v>1939</v>
      </c>
      <c r="I4072" t="s">
        <v>15489</v>
      </c>
      <c r="J4072" t="s">
        <v>928</v>
      </c>
      <c r="K4072" t="s">
        <v>13254</v>
      </c>
      <c r="L4072">
        <v>10</v>
      </c>
      <c r="M4072">
        <v>5</v>
      </c>
      <c r="N4072" t="s">
        <v>928</v>
      </c>
      <c r="O4072" t="s">
        <v>50</v>
      </c>
      <c r="P4072">
        <v>0</v>
      </c>
      <c r="Q4072" t="s">
        <v>51</v>
      </c>
      <c r="R4072" t="s">
        <v>51</v>
      </c>
      <c r="S4072" t="s">
        <v>14524</v>
      </c>
      <c r="T4072">
        <v>246.87876852583531</v>
      </c>
      <c r="U4072">
        <v>126.5</v>
      </c>
      <c r="V4072" t="s">
        <v>15172</v>
      </c>
      <c r="W4072" t="s">
        <v>15172</v>
      </c>
      <c r="X4072" t="s">
        <v>13243</v>
      </c>
      <c r="Y4072" s="102">
        <v>45993.385736689816</v>
      </c>
    </row>
    <row r="4073" spans="1:25" x14ac:dyDescent="0.25">
      <c r="A4073">
        <v>6032</v>
      </c>
      <c r="B4073" t="s">
        <v>11132</v>
      </c>
      <c r="C4073" t="s">
        <v>11133</v>
      </c>
      <c r="D4073" t="s">
        <v>9742</v>
      </c>
      <c r="E4073" t="s">
        <v>1820</v>
      </c>
      <c r="F4073" t="s">
        <v>5535</v>
      </c>
      <c r="G4073" t="s">
        <v>11134</v>
      </c>
      <c r="H4073">
        <v>1939</v>
      </c>
      <c r="I4073" t="s">
        <v>15489</v>
      </c>
      <c r="J4073" t="s">
        <v>928</v>
      </c>
      <c r="K4073" t="s">
        <v>13254</v>
      </c>
      <c r="L4073">
        <v>11</v>
      </c>
      <c r="M4073">
        <v>5</v>
      </c>
      <c r="N4073" t="s">
        <v>928</v>
      </c>
      <c r="O4073" t="s">
        <v>50</v>
      </c>
      <c r="P4073">
        <v>0</v>
      </c>
      <c r="Q4073" t="s">
        <v>51</v>
      </c>
      <c r="R4073" t="s">
        <v>51</v>
      </c>
      <c r="S4073" t="s">
        <v>14524</v>
      </c>
      <c r="T4073">
        <v>247.77177644479008</v>
      </c>
      <c r="U4073">
        <v>123</v>
      </c>
      <c r="V4073" t="s">
        <v>15172</v>
      </c>
      <c r="W4073" t="s">
        <v>15172</v>
      </c>
      <c r="X4073" t="s">
        <v>13243</v>
      </c>
      <c r="Y4073" s="102">
        <v>45993.385736689816</v>
      </c>
    </row>
    <row r="4074" spans="1:25" x14ac:dyDescent="0.25">
      <c r="A4074">
        <v>6033</v>
      </c>
      <c r="B4074" t="s">
        <v>11135</v>
      </c>
      <c r="C4074" t="s">
        <v>11136</v>
      </c>
      <c r="D4074" t="s">
        <v>9742</v>
      </c>
      <c r="E4074" t="s">
        <v>1820</v>
      </c>
      <c r="F4074" t="s">
        <v>5535</v>
      </c>
      <c r="G4074" t="s">
        <v>11137</v>
      </c>
      <c r="H4074">
        <v>1939</v>
      </c>
      <c r="I4074" t="s">
        <v>15489</v>
      </c>
      <c r="J4074" t="s">
        <v>928</v>
      </c>
      <c r="K4074" t="s">
        <v>13254</v>
      </c>
      <c r="L4074">
        <v>8</v>
      </c>
      <c r="M4074">
        <v>3</v>
      </c>
      <c r="N4074" t="s">
        <v>928</v>
      </c>
      <c r="O4074" t="s">
        <v>50</v>
      </c>
      <c r="P4074">
        <v>0</v>
      </c>
      <c r="Q4074" t="s">
        <v>51</v>
      </c>
      <c r="R4074" t="s">
        <v>51</v>
      </c>
      <c r="S4074" t="s">
        <v>14524</v>
      </c>
      <c r="T4074">
        <v>251.06182607165584</v>
      </c>
      <c r="U4074">
        <v>58.5</v>
      </c>
      <c r="V4074" t="s">
        <v>15172</v>
      </c>
      <c r="W4074" t="s">
        <v>15172</v>
      </c>
      <c r="X4074" t="s">
        <v>13243</v>
      </c>
      <c r="Y4074" s="102">
        <v>45993.385736689816</v>
      </c>
    </row>
    <row r="4075" spans="1:25" x14ac:dyDescent="0.25">
      <c r="A4075">
        <v>6034</v>
      </c>
      <c r="B4075" t="s">
        <v>11138</v>
      </c>
      <c r="C4075" t="s">
        <v>172</v>
      </c>
      <c r="D4075" t="s">
        <v>9742</v>
      </c>
      <c r="E4075" t="s">
        <v>1820</v>
      </c>
      <c r="F4075" t="s">
        <v>5535</v>
      </c>
      <c r="G4075" t="s">
        <v>11137</v>
      </c>
      <c r="H4075">
        <v>1939</v>
      </c>
      <c r="I4075" t="s">
        <v>15489</v>
      </c>
      <c r="J4075" t="s">
        <v>928</v>
      </c>
      <c r="K4075" t="s">
        <v>13254</v>
      </c>
      <c r="L4075">
        <v>9.5</v>
      </c>
      <c r="M4075">
        <v>3</v>
      </c>
      <c r="N4075" t="s">
        <v>928</v>
      </c>
      <c r="O4075" t="s">
        <v>50</v>
      </c>
      <c r="P4075">
        <v>0</v>
      </c>
      <c r="Q4075" t="s">
        <v>51</v>
      </c>
      <c r="R4075" t="s">
        <v>51</v>
      </c>
      <c r="S4075" t="s">
        <v>14524</v>
      </c>
      <c r="T4075">
        <v>251.39129132462639</v>
      </c>
      <c r="U4075">
        <v>86.5</v>
      </c>
      <c r="V4075" t="s">
        <v>15172</v>
      </c>
      <c r="W4075" t="s">
        <v>15172</v>
      </c>
      <c r="X4075" t="s">
        <v>13243</v>
      </c>
      <c r="Y4075" s="102">
        <v>45993.385736689816</v>
      </c>
    </row>
    <row r="4076" spans="1:25" x14ac:dyDescent="0.25">
      <c r="A4076">
        <v>6037</v>
      </c>
      <c r="B4076" t="s">
        <v>11139</v>
      </c>
      <c r="C4076" t="s">
        <v>172</v>
      </c>
      <c r="D4076" t="s">
        <v>9742</v>
      </c>
      <c r="E4076" t="s">
        <v>1820</v>
      </c>
      <c r="F4076" t="s">
        <v>5535</v>
      </c>
      <c r="G4076" t="s">
        <v>11140</v>
      </c>
      <c r="H4076">
        <v>1939</v>
      </c>
      <c r="I4076" t="s">
        <v>15489</v>
      </c>
      <c r="J4076" t="s">
        <v>928</v>
      </c>
      <c r="K4076" t="s">
        <v>13254</v>
      </c>
      <c r="L4076">
        <v>8</v>
      </c>
      <c r="M4076">
        <v>5</v>
      </c>
      <c r="N4076" t="s">
        <v>928</v>
      </c>
      <c r="O4076" t="s">
        <v>50</v>
      </c>
      <c r="P4076">
        <v>0</v>
      </c>
      <c r="Q4076" t="s">
        <v>51</v>
      </c>
      <c r="R4076" t="s">
        <v>51</v>
      </c>
      <c r="S4076" t="s">
        <v>14524</v>
      </c>
      <c r="T4076">
        <v>253.37179368034921</v>
      </c>
      <c r="U4076">
        <v>96.5</v>
      </c>
      <c r="V4076" t="s">
        <v>15172</v>
      </c>
      <c r="W4076" t="s">
        <v>15172</v>
      </c>
      <c r="X4076" t="s">
        <v>13243</v>
      </c>
      <c r="Y4076" s="102">
        <v>45993.385736689816</v>
      </c>
    </row>
    <row r="4077" spans="1:25" x14ac:dyDescent="0.25">
      <c r="A4077">
        <v>6038</v>
      </c>
      <c r="B4077" t="s">
        <v>11141</v>
      </c>
      <c r="C4077" t="s">
        <v>172</v>
      </c>
      <c r="D4077" t="s">
        <v>9742</v>
      </c>
      <c r="E4077" t="s">
        <v>1820</v>
      </c>
      <c r="F4077" t="s">
        <v>5535</v>
      </c>
      <c r="G4077" t="s">
        <v>11142</v>
      </c>
      <c r="H4077">
        <v>1939</v>
      </c>
      <c r="I4077" t="s">
        <v>15489</v>
      </c>
      <c r="J4077" t="s">
        <v>928</v>
      </c>
      <c r="K4077" t="s">
        <v>13254</v>
      </c>
      <c r="L4077">
        <v>9</v>
      </c>
      <c r="M4077">
        <v>3</v>
      </c>
      <c r="N4077" t="s">
        <v>928</v>
      </c>
      <c r="O4077" t="s">
        <v>50</v>
      </c>
      <c r="P4077">
        <v>0</v>
      </c>
      <c r="Q4077" t="s">
        <v>51</v>
      </c>
      <c r="R4077" t="s">
        <v>51</v>
      </c>
      <c r="S4077" t="s">
        <v>14524</v>
      </c>
      <c r="T4077">
        <v>255.21542274526951</v>
      </c>
      <c r="U4077">
        <v>76.5</v>
      </c>
      <c r="V4077" t="s">
        <v>15172</v>
      </c>
      <c r="W4077" t="s">
        <v>15172</v>
      </c>
      <c r="X4077" t="s">
        <v>13243</v>
      </c>
      <c r="Y4077" s="102">
        <v>45993.385736689816</v>
      </c>
    </row>
    <row r="4078" spans="1:25" x14ac:dyDescent="0.25">
      <c r="A4078">
        <v>6041</v>
      </c>
      <c r="B4078" t="s">
        <v>11143</v>
      </c>
      <c r="C4078" t="s">
        <v>454</v>
      </c>
      <c r="D4078" t="s">
        <v>9742</v>
      </c>
      <c r="E4078" t="s">
        <v>1820</v>
      </c>
      <c r="F4078" t="s">
        <v>5535</v>
      </c>
      <c r="G4078" t="s">
        <v>11144</v>
      </c>
      <c r="H4078">
        <v>1939</v>
      </c>
      <c r="I4078" t="s">
        <v>15450</v>
      </c>
      <c r="J4078" t="s">
        <v>928</v>
      </c>
      <c r="K4078" t="s">
        <v>13254</v>
      </c>
      <c r="L4078">
        <v>16</v>
      </c>
      <c r="M4078">
        <v>1</v>
      </c>
      <c r="N4078" t="s">
        <v>928</v>
      </c>
      <c r="O4078" t="s">
        <v>50</v>
      </c>
      <c r="P4078">
        <v>0</v>
      </c>
      <c r="Q4078" t="s">
        <v>51</v>
      </c>
      <c r="R4078" t="s">
        <v>51</v>
      </c>
      <c r="S4078" t="s">
        <v>14524</v>
      </c>
      <c r="T4078">
        <v>258.19438753141355</v>
      </c>
      <c r="U4078">
        <v>12.5</v>
      </c>
      <c r="V4078" t="s">
        <v>15172</v>
      </c>
      <c r="W4078" t="s">
        <v>15172</v>
      </c>
      <c r="X4078" t="s">
        <v>13243</v>
      </c>
      <c r="Y4078" s="102">
        <v>45993.385736689816</v>
      </c>
    </row>
    <row r="4079" spans="1:25" x14ac:dyDescent="0.25">
      <c r="A4079">
        <v>6050</v>
      </c>
      <c r="B4079" t="s">
        <v>11145</v>
      </c>
      <c r="C4079" t="s">
        <v>12018</v>
      </c>
      <c r="D4079" t="s">
        <v>9742</v>
      </c>
      <c r="E4079" t="s">
        <v>1820</v>
      </c>
      <c r="F4079" t="s">
        <v>5535</v>
      </c>
      <c r="G4079" t="s">
        <v>10925</v>
      </c>
      <c r="H4079">
        <v>1933</v>
      </c>
      <c r="I4079" t="s">
        <v>15489</v>
      </c>
      <c r="J4079" t="s">
        <v>48</v>
      </c>
      <c r="K4079" t="s">
        <v>13254</v>
      </c>
      <c r="L4079">
        <v>2</v>
      </c>
      <c r="M4079">
        <v>4</v>
      </c>
      <c r="N4079" t="s">
        <v>73</v>
      </c>
      <c r="O4079" t="s">
        <v>50</v>
      </c>
      <c r="P4079">
        <v>0</v>
      </c>
      <c r="Q4079" t="s">
        <v>51</v>
      </c>
      <c r="R4079" t="s">
        <v>51</v>
      </c>
      <c r="S4079" t="s">
        <v>14524</v>
      </c>
      <c r="T4079">
        <v>278.27253944174333</v>
      </c>
      <c r="U4079">
        <v>269.5</v>
      </c>
      <c r="V4079" t="s">
        <v>15172</v>
      </c>
      <c r="W4079" t="s">
        <v>15172</v>
      </c>
      <c r="X4079" t="s">
        <v>13243</v>
      </c>
      <c r="Y4079" s="102">
        <v>45993.385736689816</v>
      </c>
    </row>
    <row r="4080" spans="1:25" x14ac:dyDescent="0.25">
      <c r="A4080">
        <v>6051</v>
      </c>
      <c r="B4080" t="s">
        <v>11146</v>
      </c>
      <c r="C4080" t="s">
        <v>10924</v>
      </c>
      <c r="D4080" t="s">
        <v>11147</v>
      </c>
      <c r="E4080" t="s">
        <v>1820</v>
      </c>
      <c r="F4080" t="s">
        <v>5535</v>
      </c>
      <c r="G4080" t="s">
        <v>11148</v>
      </c>
      <c r="H4080">
        <v>1966</v>
      </c>
      <c r="I4080" t="s">
        <v>15440</v>
      </c>
      <c r="J4080" t="s">
        <v>48</v>
      </c>
      <c r="K4080" t="s">
        <v>13254</v>
      </c>
      <c r="L4080">
        <v>0</v>
      </c>
      <c r="M4080">
        <v>2</v>
      </c>
      <c r="N4080" t="s">
        <v>49</v>
      </c>
      <c r="O4080" t="s">
        <v>50</v>
      </c>
      <c r="P4080">
        <v>0</v>
      </c>
      <c r="Q4080" t="s">
        <v>51</v>
      </c>
      <c r="R4080" t="s">
        <v>51</v>
      </c>
      <c r="S4080" t="s">
        <v>14524</v>
      </c>
      <c r="T4080">
        <v>281.92155715517413</v>
      </c>
      <c r="U4080">
        <v>92.6</v>
      </c>
      <c r="V4080" t="s">
        <v>15172</v>
      </c>
      <c r="W4080" t="s">
        <v>15172</v>
      </c>
      <c r="X4080" t="s">
        <v>13243</v>
      </c>
      <c r="Y4080" s="102">
        <v>45993.385736689816</v>
      </c>
    </row>
    <row r="4081" spans="1:25" x14ac:dyDescent="0.25">
      <c r="A4081">
        <v>6052</v>
      </c>
      <c r="B4081" t="s">
        <v>11149</v>
      </c>
      <c r="C4081" t="s">
        <v>1337</v>
      </c>
      <c r="D4081" t="s">
        <v>11147</v>
      </c>
      <c r="E4081" t="s">
        <v>1820</v>
      </c>
      <c r="F4081" t="s">
        <v>2043</v>
      </c>
      <c r="G4081" t="s">
        <v>11150</v>
      </c>
      <c r="H4081">
        <v>1966</v>
      </c>
      <c r="I4081" t="s">
        <v>15440</v>
      </c>
      <c r="J4081" t="s">
        <v>48</v>
      </c>
      <c r="K4081" t="s">
        <v>13254</v>
      </c>
      <c r="L4081">
        <v>2</v>
      </c>
      <c r="M4081">
        <v>2</v>
      </c>
      <c r="N4081" t="s">
        <v>49</v>
      </c>
      <c r="O4081" t="s">
        <v>50</v>
      </c>
      <c r="P4081">
        <v>0</v>
      </c>
      <c r="Q4081" t="s">
        <v>51</v>
      </c>
      <c r="R4081" t="s">
        <v>51</v>
      </c>
      <c r="S4081" t="s">
        <v>14524</v>
      </c>
      <c r="T4081">
        <v>305.30776254525915</v>
      </c>
      <c r="U4081">
        <v>113.6</v>
      </c>
      <c r="V4081" t="s">
        <v>15172</v>
      </c>
      <c r="W4081" t="s">
        <v>15172</v>
      </c>
      <c r="X4081" t="s">
        <v>13243</v>
      </c>
      <c r="Y4081" s="102">
        <v>45993.385736689816</v>
      </c>
    </row>
    <row r="4082" spans="1:25" x14ac:dyDescent="0.25">
      <c r="A4082">
        <v>6053</v>
      </c>
      <c r="B4082" t="s">
        <v>11151</v>
      </c>
      <c r="C4082" t="s">
        <v>16213</v>
      </c>
      <c r="D4082" t="s">
        <v>11147</v>
      </c>
      <c r="E4082" t="s">
        <v>1820</v>
      </c>
      <c r="F4082" t="s">
        <v>2043</v>
      </c>
      <c r="G4082" t="s">
        <v>11152</v>
      </c>
      <c r="H4082">
        <v>1966</v>
      </c>
      <c r="I4082" t="s">
        <v>15440</v>
      </c>
      <c r="J4082" t="s">
        <v>48</v>
      </c>
      <c r="K4082" t="s">
        <v>13254</v>
      </c>
      <c r="L4082">
        <v>2.5</v>
      </c>
      <c r="M4082">
        <v>2</v>
      </c>
      <c r="N4082" t="s">
        <v>49</v>
      </c>
      <c r="O4082" t="s">
        <v>50</v>
      </c>
      <c r="P4082">
        <v>0</v>
      </c>
      <c r="Q4082" t="s">
        <v>51</v>
      </c>
      <c r="R4082" t="s">
        <v>51</v>
      </c>
      <c r="S4082" t="s">
        <v>14524</v>
      </c>
      <c r="T4082">
        <v>312.27947346217974</v>
      </c>
      <c r="U4082">
        <v>103</v>
      </c>
      <c r="V4082" t="s">
        <v>15172</v>
      </c>
      <c r="W4082" t="s">
        <v>15172</v>
      </c>
      <c r="X4082" t="s">
        <v>13243</v>
      </c>
      <c r="Y4082" s="102">
        <v>45993.385736689816</v>
      </c>
    </row>
    <row r="4083" spans="1:25" x14ac:dyDescent="0.25">
      <c r="A4083">
        <v>6054</v>
      </c>
      <c r="B4083" t="s">
        <v>11153</v>
      </c>
      <c r="C4083" t="s">
        <v>737</v>
      </c>
      <c r="D4083" t="s">
        <v>11154</v>
      </c>
      <c r="E4083" t="s">
        <v>1820</v>
      </c>
      <c r="F4083" t="s">
        <v>2043</v>
      </c>
      <c r="G4083" t="s">
        <v>11155</v>
      </c>
      <c r="H4083">
        <v>1959</v>
      </c>
      <c r="I4083" t="s">
        <v>15440</v>
      </c>
      <c r="J4083" t="s">
        <v>48</v>
      </c>
      <c r="K4083" t="s">
        <v>13251</v>
      </c>
      <c r="L4083">
        <v>0</v>
      </c>
      <c r="M4083">
        <v>4</v>
      </c>
      <c r="N4083" t="s">
        <v>64</v>
      </c>
      <c r="O4083" t="s">
        <v>479</v>
      </c>
      <c r="P4083">
        <v>0</v>
      </c>
      <c r="Q4083" t="s">
        <v>51</v>
      </c>
      <c r="R4083" t="s">
        <v>51</v>
      </c>
      <c r="S4083" t="s">
        <v>14524</v>
      </c>
      <c r="T4083">
        <v>324.4636749442725</v>
      </c>
      <c r="U4083">
        <v>120</v>
      </c>
      <c r="V4083" t="s">
        <v>15172</v>
      </c>
      <c r="W4083" t="s">
        <v>15172</v>
      </c>
      <c r="X4083" t="s">
        <v>13242</v>
      </c>
      <c r="Y4083" s="102">
        <v>45993.385736689816</v>
      </c>
    </row>
    <row r="4084" spans="1:25" x14ac:dyDescent="0.25">
      <c r="A4084">
        <v>6055</v>
      </c>
      <c r="B4084" t="s">
        <v>11156</v>
      </c>
      <c r="C4084" t="s">
        <v>737</v>
      </c>
      <c r="D4084" t="s">
        <v>11154</v>
      </c>
      <c r="E4084" t="s">
        <v>1820</v>
      </c>
      <c r="F4084" t="s">
        <v>2043</v>
      </c>
      <c r="G4084" t="s">
        <v>11155</v>
      </c>
      <c r="H4084">
        <v>1959</v>
      </c>
      <c r="I4084" t="s">
        <v>15440</v>
      </c>
      <c r="J4084" t="s">
        <v>48</v>
      </c>
      <c r="K4084" t="s">
        <v>13251</v>
      </c>
      <c r="L4084">
        <v>0</v>
      </c>
      <c r="M4084">
        <v>4</v>
      </c>
      <c r="N4084" t="s">
        <v>64</v>
      </c>
      <c r="O4084" t="s">
        <v>479</v>
      </c>
      <c r="P4084">
        <v>0</v>
      </c>
      <c r="Q4084" t="s">
        <v>51</v>
      </c>
      <c r="R4084" t="s">
        <v>51</v>
      </c>
      <c r="S4084" t="s">
        <v>14524</v>
      </c>
      <c r="T4084">
        <v>324.46711182933484</v>
      </c>
      <c r="U4084">
        <v>120</v>
      </c>
      <c r="V4084" t="s">
        <v>15172</v>
      </c>
      <c r="W4084" t="s">
        <v>15172</v>
      </c>
      <c r="X4084" t="s">
        <v>13242</v>
      </c>
      <c r="Y4084" s="102">
        <v>45993.385736689816</v>
      </c>
    </row>
    <row r="4085" spans="1:25" x14ac:dyDescent="0.25">
      <c r="A4085">
        <v>6056</v>
      </c>
      <c r="B4085" t="s">
        <v>11157</v>
      </c>
      <c r="C4085" t="s">
        <v>1252</v>
      </c>
      <c r="D4085" t="s">
        <v>11154</v>
      </c>
      <c r="E4085" t="s">
        <v>1820</v>
      </c>
      <c r="F4085" t="s">
        <v>2043</v>
      </c>
      <c r="G4085" t="s">
        <v>11158</v>
      </c>
      <c r="H4085">
        <v>1958</v>
      </c>
      <c r="I4085" t="s">
        <v>15440</v>
      </c>
      <c r="J4085" t="s">
        <v>48</v>
      </c>
      <c r="K4085" t="s">
        <v>13256</v>
      </c>
      <c r="L4085">
        <v>0</v>
      </c>
      <c r="M4085">
        <v>8</v>
      </c>
      <c r="N4085" t="s">
        <v>73</v>
      </c>
      <c r="O4085" t="s">
        <v>475</v>
      </c>
      <c r="P4085">
        <v>0</v>
      </c>
      <c r="Q4085" t="s">
        <v>51</v>
      </c>
      <c r="R4085" t="s">
        <v>51</v>
      </c>
      <c r="S4085" t="s">
        <v>14524</v>
      </c>
      <c r="T4085">
        <v>325.69299241183984</v>
      </c>
      <c r="U4085">
        <v>1322.6</v>
      </c>
      <c r="V4085" t="s">
        <v>15172</v>
      </c>
      <c r="W4085" t="s">
        <v>15172</v>
      </c>
      <c r="X4085" t="s">
        <v>13243</v>
      </c>
      <c r="Y4085" s="102">
        <v>45993.385736689816</v>
      </c>
    </row>
    <row r="4086" spans="1:25" x14ac:dyDescent="0.25">
      <c r="A4086">
        <v>6057</v>
      </c>
      <c r="B4086" t="s">
        <v>11159</v>
      </c>
      <c r="C4086" t="s">
        <v>11160</v>
      </c>
      <c r="D4086" t="s">
        <v>15738</v>
      </c>
      <c r="E4086" t="s">
        <v>1820</v>
      </c>
      <c r="F4086" t="s">
        <v>2043</v>
      </c>
      <c r="G4086" t="s">
        <v>15739</v>
      </c>
      <c r="H4086">
        <v>1969</v>
      </c>
      <c r="I4086" t="s">
        <v>15440</v>
      </c>
      <c r="J4086" t="s">
        <v>48</v>
      </c>
      <c r="K4086" t="s">
        <v>13251</v>
      </c>
      <c r="L4086">
        <v>0</v>
      </c>
      <c r="M4086">
        <v>4</v>
      </c>
      <c r="N4086" t="s">
        <v>49</v>
      </c>
      <c r="O4086" t="s">
        <v>50</v>
      </c>
      <c r="P4086">
        <v>0</v>
      </c>
      <c r="Q4086" t="s">
        <v>51</v>
      </c>
      <c r="R4086" t="s">
        <v>51</v>
      </c>
      <c r="S4086" t="s">
        <v>15740</v>
      </c>
      <c r="T4086">
        <v>327.65696199395029</v>
      </c>
      <c r="U4086">
        <v>354.1</v>
      </c>
      <c r="V4086" t="s">
        <v>15172</v>
      </c>
      <c r="W4086" t="s">
        <v>15172</v>
      </c>
      <c r="X4086" t="s">
        <v>13242</v>
      </c>
      <c r="Y4086" s="102">
        <v>45993.385736689816</v>
      </c>
    </row>
    <row r="4087" spans="1:25" x14ac:dyDescent="0.25">
      <c r="A4087">
        <v>6058</v>
      </c>
      <c r="B4087" t="s">
        <v>14844</v>
      </c>
      <c r="C4087" t="s">
        <v>11161</v>
      </c>
      <c r="D4087" t="s">
        <v>9606</v>
      </c>
      <c r="E4087" t="s">
        <v>399</v>
      </c>
      <c r="F4087" t="s">
        <v>4496</v>
      </c>
      <c r="G4087" t="s">
        <v>11162</v>
      </c>
      <c r="H4087">
        <v>2018</v>
      </c>
      <c r="I4087" t="s">
        <v>15441</v>
      </c>
      <c r="J4087" t="s">
        <v>48</v>
      </c>
      <c r="K4087" t="s">
        <v>13256</v>
      </c>
      <c r="L4087">
        <v>0</v>
      </c>
      <c r="M4087">
        <v>1</v>
      </c>
      <c r="N4087" t="s">
        <v>49</v>
      </c>
      <c r="O4087" t="s">
        <v>479</v>
      </c>
      <c r="P4087">
        <v>0</v>
      </c>
      <c r="Q4087" t="s">
        <v>51</v>
      </c>
      <c r="R4087" t="s">
        <v>51</v>
      </c>
      <c r="S4087" t="s">
        <v>14791</v>
      </c>
      <c r="T4087">
        <v>12.83841237308882</v>
      </c>
      <c r="U4087">
        <v>82.67</v>
      </c>
      <c r="V4087" t="s">
        <v>15172</v>
      </c>
      <c r="W4087" t="s">
        <v>15172</v>
      </c>
      <c r="X4087" t="s">
        <v>13243</v>
      </c>
      <c r="Y4087" s="102">
        <v>45993.385736689816</v>
      </c>
    </row>
    <row r="4088" spans="1:25" x14ac:dyDescent="0.25">
      <c r="A4088">
        <v>6059</v>
      </c>
      <c r="B4088" t="s">
        <v>11163</v>
      </c>
      <c r="C4088" t="s">
        <v>11164</v>
      </c>
      <c r="D4088" t="s">
        <v>9606</v>
      </c>
      <c r="E4088" t="s">
        <v>399</v>
      </c>
      <c r="F4088" t="s">
        <v>4496</v>
      </c>
      <c r="G4088" t="s">
        <v>11165</v>
      </c>
      <c r="H4088">
        <v>1987</v>
      </c>
      <c r="I4088" t="s">
        <v>15440</v>
      </c>
      <c r="J4088" t="s">
        <v>48</v>
      </c>
      <c r="K4088" t="s">
        <v>13251</v>
      </c>
      <c r="L4088">
        <v>0</v>
      </c>
      <c r="M4088">
        <v>2</v>
      </c>
      <c r="N4088" t="s">
        <v>49</v>
      </c>
      <c r="O4088" t="s">
        <v>50</v>
      </c>
      <c r="P4088">
        <v>0</v>
      </c>
      <c r="Q4088" t="s">
        <v>51</v>
      </c>
      <c r="R4088" t="s">
        <v>51</v>
      </c>
      <c r="S4088" t="s">
        <v>14791</v>
      </c>
      <c r="T4088">
        <v>17.137192884777708</v>
      </c>
      <c r="U4088">
        <v>142</v>
      </c>
      <c r="V4088" t="s">
        <v>15172</v>
      </c>
      <c r="W4088" t="s">
        <v>15172</v>
      </c>
      <c r="X4088" t="s">
        <v>13243</v>
      </c>
      <c r="Y4088" s="102">
        <v>45993.385736689816</v>
      </c>
    </row>
    <row r="4089" spans="1:25" x14ac:dyDescent="0.25">
      <c r="A4089">
        <v>6060</v>
      </c>
      <c r="B4089" t="s">
        <v>15741</v>
      </c>
      <c r="C4089" t="s">
        <v>11166</v>
      </c>
      <c r="D4089" t="s">
        <v>9606</v>
      </c>
      <c r="E4089" t="s">
        <v>399</v>
      </c>
      <c r="F4089" t="s">
        <v>4496</v>
      </c>
      <c r="G4089" t="s">
        <v>15742</v>
      </c>
      <c r="H4089">
        <v>2022</v>
      </c>
      <c r="I4089" t="s">
        <v>15441</v>
      </c>
      <c r="J4089" t="s">
        <v>48</v>
      </c>
      <c r="K4089" t="s">
        <v>13280</v>
      </c>
      <c r="L4089">
        <v>0.375</v>
      </c>
      <c r="M4089">
        <v>1</v>
      </c>
      <c r="N4089" t="s">
        <v>49</v>
      </c>
      <c r="O4089" t="s">
        <v>50</v>
      </c>
      <c r="P4089">
        <v>0</v>
      </c>
      <c r="Q4089" t="s">
        <v>51</v>
      </c>
      <c r="R4089" t="s">
        <v>51</v>
      </c>
      <c r="S4089" t="s">
        <v>14791</v>
      </c>
      <c r="T4089">
        <v>20.893673806843594</v>
      </c>
      <c r="U4089">
        <v>73</v>
      </c>
      <c r="V4089" t="s">
        <v>15172</v>
      </c>
      <c r="W4089" t="s">
        <v>15172</v>
      </c>
      <c r="X4089" t="s">
        <v>13243</v>
      </c>
      <c r="Y4089" s="102">
        <v>45993.385736689816</v>
      </c>
    </row>
    <row r="4090" spans="1:25" x14ac:dyDescent="0.25">
      <c r="A4090">
        <v>6061</v>
      </c>
      <c r="B4090" t="s">
        <v>11167</v>
      </c>
      <c r="C4090" t="s">
        <v>11168</v>
      </c>
      <c r="D4090" t="s">
        <v>9606</v>
      </c>
      <c r="E4090" t="s">
        <v>399</v>
      </c>
      <c r="F4090" t="s">
        <v>4496</v>
      </c>
      <c r="G4090" t="s">
        <v>11169</v>
      </c>
      <c r="H4090">
        <v>1956</v>
      </c>
      <c r="I4090" t="s">
        <v>15489</v>
      </c>
      <c r="J4090" t="s">
        <v>48</v>
      </c>
      <c r="K4090" t="s">
        <v>13254</v>
      </c>
      <c r="L4090">
        <v>0.5</v>
      </c>
      <c r="M4090">
        <v>3</v>
      </c>
      <c r="N4090" t="s">
        <v>73</v>
      </c>
      <c r="O4090" t="s">
        <v>50</v>
      </c>
      <c r="P4090">
        <v>0</v>
      </c>
      <c r="Q4090" t="s">
        <v>51</v>
      </c>
      <c r="R4090" t="s">
        <v>51</v>
      </c>
      <c r="S4090" t="s">
        <v>14791</v>
      </c>
      <c r="T4090">
        <v>38.445627869734352</v>
      </c>
      <c r="U4090">
        <v>312.89999999999998</v>
      </c>
      <c r="V4090" t="s">
        <v>15172</v>
      </c>
      <c r="W4090" t="s">
        <v>15172</v>
      </c>
      <c r="X4090" t="s">
        <v>13243</v>
      </c>
      <c r="Y4090" s="102">
        <v>45993.385736689816</v>
      </c>
    </row>
    <row r="4091" spans="1:25" x14ac:dyDescent="0.25">
      <c r="A4091">
        <v>6062</v>
      </c>
      <c r="B4091" t="s">
        <v>11170</v>
      </c>
      <c r="C4091" t="s">
        <v>11171</v>
      </c>
      <c r="D4091" t="s">
        <v>9606</v>
      </c>
      <c r="E4091" t="s">
        <v>399</v>
      </c>
      <c r="F4091" t="s">
        <v>4496</v>
      </c>
      <c r="G4091" t="s">
        <v>11172</v>
      </c>
      <c r="H4091">
        <v>1976</v>
      </c>
      <c r="I4091" t="s">
        <v>15440</v>
      </c>
      <c r="J4091" t="s">
        <v>48</v>
      </c>
      <c r="K4091" t="s">
        <v>13251</v>
      </c>
      <c r="L4091">
        <v>0</v>
      </c>
      <c r="M4091">
        <v>2</v>
      </c>
      <c r="N4091" t="s">
        <v>49</v>
      </c>
      <c r="O4091" t="s">
        <v>50</v>
      </c>
      <c r="P4091">
        <v>0</v>
      </c>
      <c r="Q4091" t="s">
        <v>51</v>
      </c>
      <c r="R4091" t="s">
        <v>51</v>
      </c>
      <c r="S4091" t="s">
        <v>14791</v>
      </c>
      <c r="T4091">
        <v>43.691876470951769</v>
      </c>
      <c r="U4091">
        <v>144</v>
      </c>
      <c r="V4091" t="s">
        <v>15172</v>
      </c>
      <c r="W4091" t="s">
        <v>15172</v>
      </c>
      <c r="X4091" t="s">
        <v>13243</v>
      </c>
      <c r="Y4091" s="102">
        <v>45993.385736689816</v>
      </c>
    </row>
    <row r="4092" spans="1:25" x14ac:dyDescent="0.25">
      <c r="A4092">
        <v>6063</v>
      </c>
      <c r="B4092" t="s">
        <v>11173</v>
      </c>
      <c r="C4092" t="s">
        <v>11174</v>
      </c>
      <c r="D4092" t="s">
        <v>9542</v>
      </c>
      <c r="E4092" t="s">
        <v>45</v>
      </c>
      <c r="F4092" t="s">
        <v>1228</v>
      </c>
      <c r="G4092" t="s">
        <v>11175</v>
      </c>
      <c r="H4092">
        <v>1962</v>
      </c>
      <c r="I4092" t="s">
        <v>15440</v>
      </c>
      <c r="J4092" t="s">
        <v>48</v>
      </c>
      <c r="K4092" t="s">
        <v>13256</v>
      </c>
      <c r="L4092">
        <v>0</v>
      </c>
      <c r="M4092">
        <v>4</v>
      </c>
      <c r="N4092" t="s">
        <v>49</v>
      </c>
      <c r="O4092" t="s">
        <v>50</v>
      </c>
      <c r="P4092">
        <v>0</v>
      </c>
      <c r="Q4092" t="s">
        <v>51</v>
      </c>
      <c r="R4092" t="s">
        <v>51</v>
      </c>
      <c r="S4092" t="s">
        <v>14791</v>
      </c>
      <c r="T4092">
        <v>1.157384867623416E-2</v>
      </c>
      <c r="U4092">
        <v>210.9</v>
      </c>
      <c r="V4092" t="s">
        <v>15172</v>
      </c>
      <c r="W4092" t="s">
        <v>15172</v>
      </c>
      <c r="X4092" t="s">
        <v>13242</v>
      </c>
      <c r="Y4092" s="102">
        <v>45993.385736689816</v>
      </c>
    </row>
    <row r="4093" spans="1:25" x14ac:dyDescent="0.25">
      <c r="A4093">
        <v>6064</v>
      </c>
      <c r="B4093" t="s">
        <v>11176</v>
      </c>
      <c r="C4093" t="s">
        <v>470</v>
      </c>
      <c r="D4093" t="s">
        <v>9542</v>
      </c>
      <c r="E4093" t="s">
        <v>45</v>
      </c>
      <c r="F4093" t="s">
        <v>1228</v>
      </c>
      <c r="G4093" t="s">
        <v>11175</v>
      </c>
      <c r="H4093">
        <v>1955</v>
      </c>
      <c r="I4093" t="s">
        <v>15470</v>
      </c>
      <c r="J4093" t="s">
        <v>48</v>
      </c>
      <c r="K4093" t="s">
        <v>13254</v>
      </c>
      <c r="L4093">
        <v>2.4</v>
      </c>
      <c r="M4093">
        <v>3</v>
      </c>
      <c r="N4093" t="s">
        <v>165</v>
      </c>
      <c r="O4093" t="s">
        <v>479</v>
      </c>
      <c r="P4093">
        <v>0</v>
      </c>
      <c r="Q4093" t="s">
        <v>51</v>
      </c>
      <c r="R4093" t="s">
        <v>51</v>
      </c>
      <c r="S4093" t="s">
        <v>14791</v>
      </c>
      <c r="T4093">
        <v>8.3653077142194929E-2</v>
      </c>
      <c r="U4093">
        <v>129</v>
      </c>
      <c r="V4093" t="s">
        <v>15172</v>
      </c>
      <c r="W4093" t="s">
        <v>15172</v>
      </c>
      <c r="X4093" t="s">
        <v>13242</v>
      </c>
      <c r="Y4093" s="102">
        <v>45993.385736689816</v>
      </c>
    </row>
    <row r="4094" spans="1:25" x14ac:dyDescent="0.25">
      <c r="A4094">
        <v>6065</v>
      </c>
      <c r="B4094" t="s">
        <v>11177</v>
      </c>
      <c r="C4094" t="s">
        <v>1252</v>
      </c>
      <c r="D4094" t="s">
        <v>9542</v>
      </c>
      <c r="E4094" t="s">
        <v>45</v>
      </c>
      <c r="F4094" t="s">
        <v>1228</v>
      </c>
      <c r="G4094" t="s">
        <v>6072</v>
      </c>
      <c r="H4094">
        <v>1955</v>
      </c>
      <c r="I4094" t="s">
        <v>15470</v>
      </c>
      <c r="J4094" t="s">
        <v>48</v>
      </c>
      <c r="K4094" t="s">
        <v>13256</v>
      </c>
      <c r="L4094">
        <v>0</v>
      </c>
      <c r="M4094">
        <v>4</v>
      </c>
      <c r="N4094" t="s">
        <v>73</v>
      </c>
      <c r="O4094" t="s">
        <v>50</v>
      </c>
      <c r="P4094">
        <v>0</v>
      </c>
      <c r="Q4094" t="s">
        <v>51</v>
      </c>
      <c r="R4094" t="s">
        <v>51</v>
      </c>
      <c r="S4094" t="s">
        <v>14791</v>
      </c>
      <c r="T4094">
        <v>1.0114187438313997</v>
      </c>
      <c r="U4094">
        <v>393.9</v>
      </c>
      <c r="V4094" t="s">
        <v>15172</v>
      </c>
      <c r="W4094" t="s">
        <v>15172</v>
      </c>
      <c r="X4094" t="s">
        <v>13242</v>
      </c>
      <c r="Y4094" s="102">
        <v>45993.385736689816</v>
      </c>
    </row>
    <row r="4095" spans="1:25" x14ac:dyDescent="0.25">
      <c r="A4095">
        <v>6069</v>
      </c>
      <c r="B4095" t="s">
        <v>11178</v>
      </c>
      <c r="C4095" t="s">
        <v>1051</v>
      </c>
      <c r="D4095" t="s">
        <v>9542</v>
      </c>
      <c r="E4095" t="s">
        <v>45</v>
      </c>
      <c r="F4095" t="s">
        <v>1228</v>
      </c>
      <c r="G4095" t="s">
        <v>6064</v>
      </c>
      <c r="H4095">
        <v>1984</v>
      </c>
      <c r="I4095" t="s">
        <v>15440</v>
      </c>
      <c r="J4095" t="s">
        <v>48</v>
      </c>
      <c r="K4095" t="s">
        <v>13256</v>
      </c>
      <c r="L4095">
        <v>0</v>
      </c>
      <c r="M4095">
        <v>1</v>
      </c>
      <c r="N4095" t="s">
        <v>49</v>
      </c>
      <c r="O4095" t="s">
        <v>50</v>
      </c>
      <c r="P4095">
        <v>0</v>
      </c>
      <c r="Q4095" t="s">
        <v>51</v>
      </c>
      <c r="R4095" t="s">
        <v>51</v>
      </c>
      <c r="S4095" t="s">
        <v>14791</v>
      </c>
      <c r="T4095">
        <v>7.2212177005890332</v>
      </c>
      <c r="U4095">
        <v>36</v>
      </c>
      <c r="V4095" t="s">
        <v>15172</v>
      </c>
      <c r="W4095" t="s">
        <v>15172</v>
      </c>
      <c r="X4095" t="s">
        <v>13243</v>
      </c>
      <c r="Y4095" s="102">
        <v>45993.385736689816</v>
      </c>
    </row>
    <row r="4096" spans="1:25" x14ac:dyDescent="0.25">
      <c r="A4096">
        <v>6070</v>
      </c>
      <c r="B4096" t="s">
        <v>11179</v>
      </c>
      <c r="C4096" t="s">
        <v>11180</v>
      </c>
      <c r="D4096" t="s">
        <v>9542</v>
      </c>
      <c r="E4096" t="s">
        <v>45</v>
      </c>
      <c r="F4096" t="s">
        <v>1228</v>
      </c>
      <c r="G4096" t="s">
        <v>6090</v>
      </c>
      <c r="H4096">
        <v>1984</v>
      </c>
      <c r="I4096" t="s">
        <v>15440</v>
      </c>
      <c r="J4096" t="s">
        <v>48</v>
      </c>
      <c r="K4096" t="s">
        <v>13256</v>
      </c>
      <c r="L4096">
        <v>0</v>
      </c>
      <c r="M4096">
        <v>1</v>
      </c>
      <c r="N4096" t="s">
        <v>49</v>
      </c>
      <c r="O4096" t="s">
        <v>50</v>
      </c>
      <c r="P4096">
        <v>0</v>
      </c>
      <c r="Q4096" t="s">
        <v>51</v>
      </c>
      <c r="R4096" t="s">
        <v>51</v>
      </c>
      <c r="S4096" t="s">
        <v>14791</v>
      </c>
      <c r="T4096">
        <v>8.11171593862184</v>
      </c>
      <c r="U4096">
        <v>36</v>
      </c>
      <c r="V4096" t="s">
        <v>15172</v>
      </c>
      <c r="W4096" t="s">
        <v>15172</v>
      </c>
      <c r="X4096" t="s">
        <v>13243</v>
      </c>
      <c r="Y4096" s="102">
        <v>45993.385736689816</v>
      </c>
    </row>
    <row r="4097" spans="1:25" x14ac:dyDescent="0.25">
      <c r="A4097">
        <v>6071</v>
      </c>
      <c r="B4097" t="s">
        <v>11181</v>
      </c>
      <c r="C4097" t="s">
        <v>11182</v>
      </c>
      <c r="D4097" t="s">
        <v>9542</v>
      </c>
      <c r="E4097" t="s">
        <v>45</v>
      </c>
      <c r="F4097" t="s">
        <v>1228</v>
      </c>
      <c r="G4097" t="s">
        <v>11183</v>
      </c>
      <c r="H4097">
        <v>1984</v>
      </c>
      <c r="I4097" t="s">
        <v>15440</v>
      </c>
      <c r="J4097" t="s">
        <v>48</v>
      </c>
      <c r="K4097" t="s">
        <v>13256</v>
      </c>
      <c r="L4097">
        <v>0</v>
      </c>
      <c r="M4097">
        <v>3</v>
      </c>
      <c r="N4097" t="s">
        <v>49</v>
      </c>
      <c r="O4097" t="s">
        <v>50</v>
      </c>
      <c r="P4097">
        <v>0</v>
      </c>
      <c r="Q4097" t="s">
        <v>51</v>
      </c>
      <c r="R4097" t="s">
        <v>51</v>
      </c>
      <c r="S4097" t="s">
        <v>14791</v>
      </c>
      <c r="T4097">
        <v>10.693642908337685</v>
      </c>
      <c r="U4097">
        <v>169</v>
      </c>
      <c r="V4097" t="s">
        <v>15172</v>
      </c>
      <c r="W4097" t="s">
        <v>15172</v>
      </c>
      <c r="X4097" t="s">
        <v>13243</v>
      </c>
      <c r="Y4097" s="102">
        <v>45993.385736689816</v>
      </c>
    </row>
    <row r="4098" spans="1:25" x14ac:dyDescent="0.25">
      <c r="A4098">
        <v>6072</v>
      </c>
      <c r="B4098" t="s">
        <v>11184</v>
      </c>
      <c r="C4098" t="s">
        <v>457</v>
      </c>
      <c r="D4098" t="s">
        <v>9542</v>
      </c>
      <c r="E4098" t="s">
        <v>45</v>
      </c>
      <c r="F4098" t="s">
        <v>1228</v>
      </c>
      <c r="G4098" t="s">
        <v>11185</v>
      </c>
      <c r="H4098">
        <v>1984</v>
      </c>
      <c r="I4098" t="s">
        <v>15440</v>
      </c>
      <c r="J4098" t="s">
        <v>48</v>
      </c>
      <c r="K4098" t="s">
        <v>13256</v>
      </c>
      <c r="L4098">
        <v>0</v>
      </c>
      <c r="M4098">
        <v>3</v>
      </c>
      <c r="N4098" t="s">
        <v>64</v>
      </c>
      <c r="O4098" t="s">
        <v>65</v>
      </c>
      <c r="P4098">
        <v>0</v>
      </c>
      <c r="Q4098" t="s">
        <v>51</v>
      </c>
      <c r="R4098" t="s">
        <v>51</v>
      </c>
      <c r="S4098" t="s">
        <v>14791</v>
      </c>
      <c r="T4098">
        <v>11.70096326858171</v>
      </c>
      <c r="U4098">
        <v>79</v>
      </c>
      <c r="V4098" t="s">
        <v>15172</v>
      </c>
      <c r="W4098" t="s">
        <v>15172</v>
      </c>
      <c r="X4098" t="s">
        <v>13243</v>
      </c>
      <c r="Y4098" s="102">
        <v>45993.385736689816</v>
      </c>
    </row>
    <row r="4099" spans="1:25" x14ac:dyDescent="0.25">
      <c r="A4099">
        <v>6073</v>
      </c>
      <c r="B4099" t="s">
        <v>11186</v>
      </c>
      <c r="C4099" t="s">
        <v>11182</v>
      </c>
      <c r="D4099" t="s">
        <v>9542</v>
      </c>
      <c r="E4099" t="s">
        <v>45</v>
      </c>
      <c r="F4099" t="s">
        <v>1228</v>
      </c>
      <c r="G4099" t="s">
        <v>11187</v>
      </c>
      <c r="H4099">
        <v>1981</v>
      </c>
      <c r="I4099" t="s">
        <v>15440</v>
      </c>
      <c r="J4099" t="s">
        <v>48</v>
      </c>
      <c r="K4099" t="s">
        <v>13256</v>
      </c>
      <c r="L4099">
        <v>0</v>
      </c>
      <c r="M4099">
        <v>2</v>
      </c>
      <c r="N4099" t="s">
        <v>49</v>
      </c>
      <c r="O4099" t="s">
        <v>50</v>
      </c>
      <c r="P4099">
        <v>0</v>
      </c>
      <c r="Q4099" t="s">
        <v>51</v>
      </c>
      <c r="R4099" t="s">
        <v>51</v>
      </c>
      <c r="S4099" t="s">
        <v>14791</v>
      </c>
      <c r="T4099">
        <v>16.071999413561027</v>
      </c>
      <c r="U4099">
        <v>152.66</v>
      </c>
      <c r="V4099" t="s">
        <v>15172</v>
      </c>
      <c r="W4099" t="s">
        <v>15172</v>
      </c>
      <c r="X4099" t="s">
        <v>13243</v>
      </c>
      <c r="Y4099" s="102">
        <v>45993.385736689816</v>
      </c>
    </row>
    <row r="4100" spans="1:25" x14ac:dyDescent="0.25">
      <c r="A4100">
        <v>6074</v>
      </c>
      <c r="B4100" t="s">
        <v>11188</v>
      </c>
      <c r="C4100" t="s">
        <v>11189</v>
      </c>
      <c r="D4100" t="s">
        <v>9542</v>
      </c>
      <c r="E4100" t="s">
        <v>45</v>
      </c>
      <c r="F4100" t="s">
        <v>1228</v>
      </c>
      <c r="G4100" t="s">
        <v>6104</v>
      </c>
      <c r="H4100">
        <v>1973</v>
      </c>
      <c r="I4100" t="s">
        <v>15440</v>
      </c>
      <c r="J4100" t="s">
        <v>48</v>
      </c>
      <c r="K4100" t="s">
        <v>13256</v>
      </c>
      <c r="L4100">
        <v>0</v>
      </c>
      <c r="M4100">
        <v>3</v>
      </c>
      <c r="N4100" t="s">
        <v>49</v>
      </c>
      <c r="O4100" t="s">
        <v>50</v>
      </c>
      <c r="P4100">
        <v>0</v>
      </c>
      <c r="Q4100" t="s">
        <v>51</v>
      </c>
      <c r="R4100" t="s">
        <v>51</v>
      </c>
      <c r="S4100" t="s">
        <v>14791</v>
      </c>
      <c r="T4100">
        <v>23.910914771601423</v>
      </c>
      <c r="U4100">
        <v>239.9</v>
      </c>
      <c r="V4100" t="s">
        <v>15172</v>
      </c>
      <c r="W4100" t="s">
        <v>15172</v>
      </c>
      <c r="X4100" t="s">
        <v>13243</v>
      </c>
      <c r="Y4100" s="102">
        <v>45993.385736689816</v>
      </c>
    </row>
    <row r="4101" spans="1:25" x14ac:dyDescent="0.25">
      <c r="A4101">
        <v>6078</v>
      </c>
      <c r="B4101" t="s">
        <v>11190</v>
      </c>
      <c r="C4101" t="s">
        <v>11191</v>
      </c>
      <c r="D4101" t="s">
        <v>11192</v>
      </c>
      <c r="E4101" t="s">
        <v>45</v>
      </c>
      <c r="F4101" t="s">
        <v>5672</v>
      </c>
      <c r="G4101" t="s">
        <v>11193</v>
      </c>
      <c r="H4101">
        <v>1955</v>
      </c>
      <c r="I4101" t="s">
        <v>15470</v>
      </c>
      <c r="J4101" t="s">
        <v>928</v>
      </c>
      <c r="K4101" t="s">
        <v>13254</v>
      </c>
      <c r="L4101">
        <v>8</v>
      </c>
      <c r="M4101">
        <v>2</v>
      </c>
      <c r="N4101" t="s">
        <v>928</v>
      </c>
      <c r="O4101" t="s">
        <v>50</v>
      </c>
      <c r="P4101">
        <v>0</v>
      </c>
      <c r="Q4101" t="s">
        <v>51</v>
      </c>
      <c r="R4101" t="s">
        <v>51</v>
      </c>
      <c r="S4101" t="s">
        <v>14791</v>
      </c>
      <c r="T4101">
        <v>0.43913651126456732</v>
      </c>
      <c r="U4101">
        <v>38.799999999999997</v>
      </c>
      <c r="V4101" t="s">
        <v>15172</v>
      </c>
      <c r="W4101" t="s">
        <v>15172</v>
      </c>
      <c r="X4101" t="s">
        <v>13243</v>
      </c>
      <c r="Y4101" s="102">
        <v>45993.385736689816</v>
      </c>
    </row>
    <row r="4102" spans="1:25" x14ac:dyDescent="0.25">
      <c r="A4102">
        <v>6079</v>
      </c>
      <c r="B4102" t="s">
        <v>11194</v>
      </c>
      <c r="C4102" t="s">
        <v>10312</v>
      </c>
      <c r="D4102" t="s">
        <v>11192</v>
      </c>
      <c r="E4102" t="s">
        <v>45</v>
      </c>
      <c r="F4102" t="s">
        <v>5672</v>
      </c>
      <c r="G4102" t="s">
        <v>11195</v>
      </c>
      <c r="H4102">
        <v>1939</v>
      </c>
      <c r="I4102" t="s">
        <v>15489</v>
      </c>
      <c r="J4102" t="s">
        <v>928</v>
      </c>
      <c r="K4102" t="s">
        <v>13254</v>
      </c>
      <c r="L4102">
        <v>4</v>
      </c>
      <c r="M4102">
        <v>3</v>
      </c>
      <c r="N4102" t="s">
        <v>928</v>
      </c>
      <c r="O4102" t="s">
        <v>50</v>
      </c>
      <c r="P4102">
        <v>0</v>
      </c>
      <c r="Q4102" t="s">
        <v>51</v>
      </c>
      <c r="R4102" t="s">
        <v>51</v>
      </c>
      <c r="S4102" t="s">
        <v>14791</v>
      </c>
      <c r="T4102">
        <v>17.980315644568883</v>
      </c>
      <c r="U4102">
        <v>70</v>
      </c>
      <c r="V4102" t="s">
        <v>15172</v>
      </c>
      <c r="W4102" t="s">
        <v>15172</v>
      </c>
      <c r="X4102" t="s">
        <v>13243</v>
      </c>
      <c r="Y4102" s="102">
        <v>45993.385736689816</v>
      </c>
    </row>
    <row r="4103" spans="1:25" x14ac:dyDescent="0.25">
      <c r="A4103">
        <v>6080</v>
      </c>
      <c r="B4103" t="s">
        <v>11196</v>
      </c>
      <c r="C4103" t="s">
        <v>11197</v>
      </c>
      <c r="D4103" t="s">
        <v>11192</v>
      </c>
      <c r="E4103" t="s">
        <v>399</v>
      </c>
      <c r="F4103" t="s">
        <v>487</v>
      </c>
      <c r="G4103" t="s">
        <v>11198</v>
      </c>
      <c r="H4103">
        <v>1951</v>
      </c>
      <c r="I4103" t="s">
        <v>15450</v>
      </c>
      <c r="J4103" t="s">
        <v>51</v>
      </c>
      <c r="K4103" t="s">
        <v>15442</v>
      </c>
      <c r="L4103">
        <v>0</v>
      </c>
      <c r="M4103">
        <v>2</v>
      </c>
      <c r="N4103" t="s">
        <v>165</v>
      </c>
      <c r="O4103" t="s">
        <v>116</v>
      </c>
      <c r="P4103">
        <v>0</v>
      </c>
      <c r="Q4103" t="s">
        <v>51</v>
      </c>
      <c r="R4103" t="s">
        <v>51</v>
      </c>
      <c r="S4103" t="s">
        <v>14791</v>
      </c>
      <c r="T4103">
        <v>34.300786079335822</v>
      </c>
      <c r="U4103">
        <v>15.5</v>
      </c>
      <c r="V4103" t="s">
        <v>15172</v>
      </c>
      <c r="W4103" t="s">
        <v>15172</v>
      </c>
      <c r="X4103" t="s">
        <v>13243</v>
      </c>
      <c r="Y4103" s="102">
        <v>45993.385736689816</v>
      </c>
    </row>
    <row r="4104" spans="1:25" x14ac:dyDescent="0.25">
      <c r="A4104">
        <v>6081</v>
      </c>
      <c r="B4104" t="s">
        <v>11199</v>
      </c>
      <c r="C4104" t="s">
        <v>11197</v>
      </c>
      <c r="D4104" t="s">
        <v>11192</v>
      </c>
      <c r="E4104" t="s">
        <v>399</v>
      </c>
      <c r="F4104" t="s">
        <v>487</v>
      </c>
      <c r="G4104" t="s">
        <v>11198</v>
      </c>
      <c r="H4104">
        <v>2001</v>
      </c>
      <c r="I4104" t="s">
        <v>15440</v>
      </c>
      <c r="J4104" t="s">
        <v>48</v>
      </c>
      <c r="K4104" t="s">
        <v>13251</v>
      </c>
      <c r="L4104">
        <v>0</v>
      </c>
      <c r="M4104">
        <v>1</v>
      </c>
      <c r="N4104" t="s">
        <v>49</v>
      </c>
      <c r="O4104" t="s">
        <v>50</v>
      </c>
      <c r="P4104">
        <v>0</v>
      </c>
      <c r="Q4104" t="s">
        <v>51</v>
      </c>
      <c r="R4104" t="s">
        <v>51</v>
      </c>
      <c r="S4104" t="s">
        <v>14791</v>
      </c>
      <c r="T4104">
        <v>34.853658000000003</v>
      </c>
      <c r="U4104">
        <v>97.6</v>
      </c>
      <c r="V4104" t="s">
        <v>15172</v>
      </c>
      <c r="W4104" t="s">
        <v>15172</v>
      </c>
      <c r="X4104" t="s">
        <v>13243</v>
      </c>
      <c r="Y4104" s="102">
        <v>45993.385736689816</v>
      </c>
    </row>
    <row r="4105" spans="1:25" x14ac:dyDescent="0.25">
      <c r="A4105">
        <v>6082</v>
      </c>
      <c r="B4105" t="s">
        <v>11200</v>
      </c>
      <c r="C4105" t="s">
        <v>11197</v>
      </c>
      <c r="D4105" t="s">
        <v>11192</v>
      </c>
      <c r="E4105" t="s">
        <v>399</v>
      </c>
      <c r="F4105" t="s">
        <v>487</v>
      </c>
      <c r="G4105" t="s">
        <v>11201</v>
      </c>
      <c r="H4105">
        <v>1951</v>
      </c>
      <c r="I4105" t="s">
        <v>15440</v>
      </c>
      <c r="J4105" t="s">
        <v>48</v>
      </c>
      <c r="K4105" t="s">
        <v>13251</v>
      </c>
      <c r="L4105">
        <v>0</v>
      </c>
      <c r="M4105">
        <v>3</v>
      </c>
      <c r="N4105" t="s">
        <v>64</v>
      </c>
      <c r="O4105" t="s">
        <v>479</v>
      </c>
      <c r="P4105">
        <v>0</v>
      </c>
      <c r="Q4105" t="s">
        <v>51</v>
      </c>
      <c r="R4105" t="s">
        <v>51</v>
      </c>
      <c r="S4105" t="s">
        <v>14791</v>
      </c>
      <c r="T4105">
        <v>40.344639055836254</v>
      </c>
      <c r="U4105">
        <v>100</v>
      </c>
      <c r="V4105" t="s">
        <v>15172</v>
      </c>
      <c r="W4105" t="s">
        <v>15172</v>
      </c>
      <c r="X4105" t="s">
        <v>13243</v>
      </c>
      <c r="Y4105" s="102">
        <v>45993.385736689816</v>
      </c>
    </row>
    <row r="4106" spans="1:25" x14ac:dyDescent="0.25">
      <c r="A4106">
        <v>6083</v>
      </c>
      <c r="B4106" t="s">
        <v>11202</v>
      </c>
      <c r="C4106" t="s">
        <v>11197</v>
      </c>
      <c r="D4106" t="s">
        <v>11192</v>
      </c>
      <c r="E4106" t="s">
        <v>399</v>
      </c>
      <c r="F4106" t="s">
        <v>487</v>
      </c>
      <c r="G4106" t="s">
        <v>11203</v>
      </c>
      <c r="H4106">
        <v>1967</v>
      </c>
      <c r="I4106" t="s">
        <v>15440</v>
      </c>
      <c r="J4106" t="s">
        <v>48</v>
      </c>
      <c r="K4106" t="s">
        <v>13251</v>
      </c>
      <c r="L4106">
        <v>0</v>
      </c>
      <c r="M4106">
        <v>2</v>
      </c>
      <c r="N4106" t="s">
        <v>49</v>
      </c>
      <c r="O4106" t="s">
        <v>50</v>
      </c>
      <c r="P4106">
        <v>0</v>
      </c>
      <c r="Q4106" t="s">
        <v>51</v>
      </c>
      <c r="R4106" t="s">
        <v>51</v>
      </c>
      <c r="S4106" t="s">
        <v>14791</v>
      </c>
      <c r="T4106">
        <v>42.184239226311306</v>
      </c>
      <c r="U4106">
        <v>144.5</v>
      </c>
      <c r="V4106" t="s">
        <v>15172</v>
      </c>
      <c r="W4106" t="s">
        <v>15172</v>
      </c>
      <c r="X4106" t="s">
        <v>13243</v>
      </c>
      <c r="Y4106" s="102">
        <v>45993.385736689816</v>
      </c>
    </row>
    <row r="4107" spans="1:25" x14ac:dyDescent="0.25">
      <c r="A4107">
        <v>6084</v>
      </c>
      <c r="B4107" t="s">
        <v>11204</v>
      </c>
      <c r="C4107" t="s">
        <v>11205</v>
      </c>
      <c r="D4107" t="s">
        <v>11192</v>
      </c>
      <c r="E4107" t="s">
        <v>399</v>
      </c>
      <c r="F4107" t="s">
        <v>487</v>
      </c>
      <c r="G4107" t="s">
        <v>3175</v>
      </c>
      <c r="H4107">
        <v>2014</v>
      </c>
      <c r="I4107" t="s">
        <v>15441</v>
      </c>
      <c r="J4107" t="s">
        <v>51</v>
      </c>
      <c r="K4107" t="s">
        <v>15442</v>
      </c>
      <c r="L4107">
        <v>0</v>
      </c>
      <c r="M4107">
        <v>2</v>
      </c>
      <c r="N4107" t="s">
        <v>165</v>
      </c>
      <c r="O4107" t="s">
        <v>116</v>
      </c>
      <c r="P4107">
        <v>0</v>
      </c>
      <c r="Q4107" t="s">
        <v>51</v>
      </c>
      <c r="R4107" t="s">
        <v>51</v>
      </c>
      <c r="S4107" t="s">
        <v>14791</v>
      </c>
      <c r="T4107">
        <v>49.91446983184224</v>
      </c>
      <c r="U4107">
        <v>32.299999999999997</v>
      </c>
      <c r="V4107" t="s">
        <v>15172</v>
      </c>
      <c r="W4107" t="s">
        <v>15172</v>
      </c>
      <c r="X4107" t="s">
        <v>13243</v>
      </c>
      <c r="Y4107" s="102">
        <v>45993.385736689816</v>
      </c>
    </row>
    <row r="4108" spans="1:25" x14ac:dyDescent="0.25">
      <c r="A4108">
        <v>6085</v>
      </c>
      <c r="B4108" t="s">
        <v>11206</v>
      </c>
      <c r="C4108" t="s">
        <v>172</v>
      </c>
      <c r="D4108" t="s">
        <v>11207</v>
      </c>
      <c r="E4108" t="s">
        <v>399</v>
      </c>
      <c r="F4108" t="s">
        <v>487</v>
      </c>
      <c r="G4108" t="s">
        <v>11208</v>
      </c>
      <c r="H4108">
        <v>1968</v>
      </c>
      <c r="I4108" t="s">
        <v>15440</v>
      </c>
      <c r="J4108" t="s">
        <v>51</v>
      </c>
      <c r="K4108" t="s">
        <v>15442</v>
      </c>
      <c r="L4108">
        <v>0</v>
      </c>
      <c r="M4108">
        <v>1</v>
      </c>
      <c r="N4108" t="s">
        <v>165</v>
      </c>
      <c r="O4108" t="s">
        <v>116</v>
      </c>
      <c r="P4108">
        <v>0</v>
      </c>
      <c r="Q4108" t="s">
        <v>51</v>
      </c>
      <c r="R4108" t="s">
        <v>51</v>
      </c>
      <c r="S4108" t="s">
        <v>14791</v>
      </c>
      <c r="T4108">
        <v>50.347095796630271</v>
      </c>
      <c r="U4108">
        <v>15.8</v>
      </c>
      <c r="V4108" t="s">
        <v>15172</v>
      </c>
      <c r="W4108" t="s">
        <v>15172</v>
      </c>
      <c r="X4108" t="s">
        <v>13243</v>
      </c>
      <c r="Y4108" s="102">
        <v>45993.385736689816</v>
      </c>
    </row>
    <row r="4109" spans="1:25" x14ac:dyDescent="0.25">
      <c r="A4109">
        <v>6086</v>
      </c>
      <c r="B4109" t="s">
        <v>11209</v>
      </c>
      <c r="C4109" t="s">
        <v>172</v>
      </c>
      <c r="D4109" t="s">
        <v>11207</v>
      </c>
      <c r="E4109" t="s">
        <v>399</v>
      </c>
      <c r="F4109" t="s">
        <v>487</v>
      </c>
      <c r="G4109" t="s">
        <v>11208</v>
      </c>
      <c r="H4109">
        <v>1968</v>
      </c>
      <c r="I4109" t="s">
        <v>15440</v>
      </c>
      <c r="J4109" t="s">
        <v>51</v>
      </c>
      <c r="K4109" t="s">
        <v>15442</v>
      </c>
      <c r="L4109">
        <v>0</v>
      </c>
      <c r="M4109">
        <v>1</v>
      </c>
      <c r="N4109" t="s">
        <v>165</v>
      </c>
      <c r="O4109" t="s">
        <v>116</v>
      </c>
      <c r="P4109">
        <v>0</v>
      </c>
      <c r="Q4109" t="s">
        <v>51</v>
      </c>
      <c r="R4109" t="s">
        <v>51</v>
      </c>
      <c r="S4109" t="s">
        <v>14791</v>
      </c>
      <c r="T4109">
        <v>51.108493556909927</v>
      </c>
      <c r="U4109">
        <v>14.2</v>
      </c>
      <c r="V4109" t="s">
        <v>15172</v>
      </c>
      <c r="W4109" t="s">
        <v>15172</v>
      </c>
      <c r="X4109" t="s">
        <v>13243</v>
      </c>
      <c r="Y4109" s="102">
        <v>45993.385736689816</v>
      </c>
    </row>
    <row r="4110" spans="1:25" x14ac:dyDescent="0.25">
      <c r="A4110">
        <v>6087</v>
      </c>
      <c r="B4110" t="s">
        <v>11210</v>
      </c>
      <c r="C4110" t="s">
        <v>172</v>
      </c>
      <c r="D4110" t="s">
        <v>9542</v>
      </c>
      <c r="E4110" t="s">
        <v>399</v>
      </c>
      <c r="F4110" t="s">
        <v>487</v>
      </c>
      <c r="G4110" t="s">
        <v>11211</v>
      </c>
      <c r="H4110">
        <v>1968</v>
      </c>
      <c r="I4110" t="s">
        <v>15440</v>
      </c>
      <c r="J4110" t="s">
        <v>51</v>
      </c>
      <c r="K4110" t="s">
        <v>15442</v>
      </c>
      <c r="L4110">
        <v>26.87</v>
      </c>
      <c r="M4110">
        <v>1</v>
      </c>
      <c r="N4110" t="s">
        <v>59</v>
      </c>
      <c r="O4110" t="s">
        <v>116</v>
      </c>
      <c r="P4110">
        <v>0</v>
      </c>
      <c r="Q4110" t="s">
        <v>51</v>
      </c>
      <c r="R4110" t="s">
        <v>51</v>
      </c>
      <c r="S4110" t="s">
        <v>14791</v>
      </c>
      <c r="T4110">
        <v>52.864694464189178</v>
      </c>
      <c r="U4110">
        <v>8</v>
      </c>
      <c r="V4110" t="s">
        <v>15172</v>
      </c>
      <c r="W4110" t="s">
        <v>15172</v>
      </c>
      <c r="X4110" t="s">
        <v>13243</v>
      </c>
      <c r="Y4110" s="102">
        <v>45993.385736689816</v>
      </c>
    </row>
    <row r="4111" spans="1:25" x14ac:dyDescent="0.25">
      <c r="A4111">
        <v>6088</v>
      </c>
      <c r="B4111" t="s">
        <v>11212</v>
      </c>
      <c r="C4111" t="s">
        <v>167</v>
      </c>
      <c r="D4111" t="s">
        <v>9542</v>
      </c>
      <c r="E4111" t="s">
        <v>399</v>
      </c>
      <c r="F4111" t="s">
        <v>487</v>
      </c>
      <c r="G4111" t="s">
        <v>11213</v>
      </c>
      <c r="H4111">
        <v>1998</v>
      </c>
      <c r="I4111" t="s">
        <v>15440</v>
      </c>
      <c r="J4111" t="s">
        <v>51</v>
      </c>
      <c r="K4111" t="s">
        <v>15442</v>
      </c>
      <c r="L4111">
        <v>3</v>
      </c>
      <c r="M4111">
        <v>1</v>
      </c>
      <c r="N4111" t="s">
        <v>59</v>
      </c>
      <c r="O4111" t="s">
        <v>116</v>
      </c>
      <c r="P4111">
        <v>0</v>
      </c>
      <c r="Q4111" t="s">
        <v>51</v>
      </c>
      <c r="R4111" t="s">
        <v>51</v>
      </c>
      <c r="S4111" t="s">
        <v>14791</v>
      </c>
      <c r="T4111">
        <v>53.651793774157468</v>
      </c>
      <c r="U4111">
        <v>8</v>
      </c>
      <c r="V4111" t="s">
        <v>15172</v>
      </c>
      <c r="W4111" t="s">
        <v>15172</v>
      </c>
      <c r="X4111" t="s">
        <v>13243</v>
      </c>
      <c r="Y4111" s="102">
        <v>45993.385736689816</v>
      </c>
    </row>
    <row r="4112" spans="1:25" x14ac:dyDescent="0.25">
      <c r="A4112">
        <v>6089</v>
      </c>
      <c r="B4112" t="s">
        <v>11214</v>
      </c>
      <c r="C4112" t="s">
        <v>167</v>
      </c>
      <c r="D4112" t="s">
        <v>9542</v>
      </c>
      <c r="E4112" t="s">
        <v>399</v>
      </c>
      <c r="F4112" t="s">
        <v>487</v>
      </c>
      <c r="G4112" t="s">
        <v>11215</v>
      </c>
      <c r="H4112">
        <v>1998</v>
      </c>
      <c r="I4112" t="s">
        <v>15440</v>
      </c>
      <c r="J4112" t="s">
        <v>51</v>
      </c>
      <c r="K4112" t="s">
        <v>15442</v>
      </c>
      <c r="L4112">
        <v>5</v>
      </c>
      <c r="M4112">
        <v>1</v>
      </c>
      <c r="N4112" t="s">
        <v>59</v>
      </c>
      <c r="O4112" t="s">
        <v>116</v>
      </c>
      <c r="P4112">
        <v>0</v>
      </c>
      <c r="Q4112" t="s">
        <v>51</v>
      </c>
      <c r="R4112" t="s">
        <v>51</v>
      </c>
      <c r="S4112" t="s">
        <v>14791</v>
      </c>
      <c r="T4112">
        <v>58.718606656820555</v>
      </c>
      <c r="U4112">
        <v>8</v>
      </c>
      <c r="V4112" t="s">
        <v>15172</v>
      </c>
      <c r="W4112" t="s">
        <v>15172</v>
      </c>
      <c r="X4112" t="s">
        <v>13243</v>
      </c>
      <c r="Y4112" s="102">
        <v>45993.385736689816</v>
      </c>
    </row>
    <row r="4113" spans="1:25" x14ac:dyDescent="0.25">
      <c r="A4113">
        <v>6090</v>
      </c>
      <c r="B4113" t="s">
        <v>11216</v>
      </c>
      <c r="C4113" t="s">
        <v>11197</v>
      </c>
      <c r="D4113" t="s">
        <v>11192</v>
      </c>
      <c r="E4113" t="s">
        <v>399</v>
      </c>
      <c r="F4113" t="s">
        <v>487</v>
      </c>
      <c r="G4113" t="s">
        <v>11217</v>
      </c>
      <c r="H4113">
        <v>1968</v>
      </c>
      <c r="I4113" t="s">
        <v>15440</v>
      </c>
      <c r="J4113" t="s">
        <v>48</v>
      </c>
      <c r="K4113" t="s">
        <v>13251</v>
      </c>
      <c r="L4113">
        <v>0</v>
      </c>
      <c r="M4113">
        <v>3</v>
      </c>
      <c r="N4113" t="s">
        <v>49</v>
      </c>
      <c r="O4113" t="s">
        <v>50</v>
      </c>
      <c r="P4113">
        <v>0</v>
      </c>
      <c r="Q4113" t="s">
        <v>51</v>
      </c>
      <c r="R4113" t="s">
        <v>51</v>
      </c>
      <c r="S4113" t="s">
        <v>14791</v>
      </c>
      <c r="T4113">
        <v>65.136761558396984</v>
      </c>
      <c r="U4113">
        <v>166</v>
      </c>
      <c r="V4113" t="s">
        <v>15172</v>
      </c>
      <c r="W4113" t="s">
        <v>15172</v>
      </c>
      <c r="X4113" t="s">
        <v>13243</v>
      </c>
      <c r="Y4113" s="102">
        <v>45993.385736689816</v>
      </c>
    </row>
    <row r="4114" spans="1:25" x14ac:dyDescent="0.25">
      <c r="A4114">
        <v>6091</v>
      </c>
      <c r="B4114" t="s">
        <v>11218</v>
      </c>
      <c r="C4114" t="s">
        <v>11197</v>
      </c>
      <c r="D4114" t="s">
        <v>11192</v>
      </c>
      <c r="E4114" t="s">
        <v>399</v>
      </c>
      <c r="F4114" t="s">
        <v>487</v>
      </c>
      <c r="G4114" t="s">
        <v>11219</v>
      </c>
      <c r="H4114">
        <v>1968</v>
      </c>
      <c r="I4114" t="s">
        <v>15440</v>
      </c>
      <c r="J4114" t="s">
        <v>48</v>
      </c>
      <c r="K4114" t="s">
        <v>13251</v>
      </c>
      <c r="L4114">
        <v>0</v>
      </c>
      <c r="M4114">
        <v>3</v>
      </c>
      <c r="N4114" t="s">
        <v>49</v>
      </c>
      <c r="O4114" t="s">
        <v>50</v>
      </c>
      <c r="P4114">
        <v>0</v>
      </c>
      <c r="Q4114" t="s">
        <v>51</v>
      </c>
      <c r="R4114" t="s">
        <v>51</v>
      </c>
      <c r="S4114" t="s">
        <v>14791</v>
      </c>
      <c r="T4114">
        <v>66.529752016240067</v>
      </c>
      <c r="U4114">
        <v>160</v>
      </c>
      <c r="V4114" t="s">
        <v>15172</v>
      </c>
      <c r="W4114" t="s">
        <v>15172</v>
      </c>
      <c r="X4114" t="s">
        <v>13243</v>
      </c>
      <c r="Y4114" s="102">
        <v>45993.385736689816</v>
      </c>
    </row>
    <row r="4115" spans="1:25" x14ac:dyDescent="0.25">
      <c r="A4115">
        <v>6092</v>
      </c>
      <c r="B4115" t="s">
        <v>11220</v>
      </c>
      <c r="C4115" t="s">
        <v>11197</v>
      </c>
      <c r="D4115" t="s">
        <v>11192</v>
      </c>
      <c r="E4115" t="s">
        <v>399</v>
      </c>
      <c r="F4115" t="s">
        <v>487</v>
      </c>
      <c r="G4115" t="s">
        <v>11221</v>
      </c>
      <c r="H4115">
        <v>1968</v>
      </c>
      <c r="I4115" t="s">
        <v>15440</v>
      </c>
      <c r="J4115" t="s">
        <v>48</v>
      </c>
      <c r="K4115" t="s">
        <v>13251</v>
      </c>
      <c r="L4115">
        <v>0</v>
      </c>
      <c r="M4115">
        <v>2</v>
      </c>
      <c r="N4115" t="s">
        <v>49</v>
      </c>
      <c r="O4115" t="s">
        <v>50</v>
      </c>
      <c r="P4115">
        <v>0</v>
      </c>
      <c r="Q4115" t="s">
        <v>51</v>
      </c>
      <c r="R4115" t="s">
        <v>51</v>
      </c>
      <c r="S4115" t="s">
        <v>14791</v>
      </c>
      <c r="T4115">
        <v>67.43872212861595</v>
      </c>
      <c r="U4115">
        <v>182</v>
      </c>
      <c r="V4115" t="s">
        <v>15172</v>
      </c>
      <c r="W4115" t="s">
        <v>15172</v>
      </c>
      <c r="X4115" t="s">
        <v>13243</v>
      </c>
      <c r="Y4115" s="102">
        <v>45993.385736689816</v>
      </c>
    </row>
    <row r="4116" spans="1:25" x14ac:dyDescent="0.25">
      <c r="A4116">
        <v>6093</v>
      </c>
      <c r="B4116" t="s">
        <v>11222</v>
      </c>
      <c r="C4116" t="s">
        <v>11197</v>
      </c>
      <c r="D4116" t="s">
        <v>11192</v>
      </c>
      <c r="E4116" t="s">
        <v>399</v>
      </c>
      <c r="F4116" t="s">
        <v>487</v>
      </c>
      <c r="G4116" t="s">
        <v>11223</v>
      </c>
      <c r="H4116">
        <v>1968</v>
      </c>
      <c r="I4116" t="s">
        <v>15440</v>
      </c>
      <c r="J4116" t="s">
        <v>48</v>
      </c>
      <c r="K4116" t="s">
        <v>13251</v>
      </c>
      <c r="L4116">
        <v>0</v>
      </c>
      <c r="M4116">
        <v>3</v>
      </c>
      <c r="N4116" t="s">
        <v>49</v>
      </c>
      <c r="O4116" t="s">
        <v>50</v>
      </c>
      <c r="P4116">
        <v>0</v>
      </c>
      <c r="Q4116" t="s">
        <v>51</v>
      </c>
      <c r="R4116" t="s">
        <v>51</v>
      </c>
      <c r="S4116" t="s">
        <v>14791</v>
      </c>
      <c r="T4116">
        <v>71.251044686344144</v>
      </c>
      <c r="U4116">
        <v>164</v>
      </c>
      <c r="V4116" t="s">
        <v>15172</v>
      </c>
      <c r="W4116" t="s">
        <v>15172</v>
      </c>
      <c r="X4116" t="s">
        <v>13243</v>
      </c>
      <c r="Y4116" s="102">
        <v>45993.385736689816</v>
      </c>
    </row>
    <row r="4117" spans="1:25" x14ac:dyDescent="0.25">
      <c r="A4117">
        <v>6094</v>
      </c>
      <c r="B4117" t="s">
        <v>15743</v>
      </c>
      <c r="C4117" t="s">
        <v>11197</v>
      </c>
      <c r="D4117" t="s">
        <v>11224</v>
      </c>
      <c r="E4117" t="s">
        <v>399</v>
      </c>
      <c r="F4117" t="s">
        <v>487</v>
      </c>
      <c r="G4117" t="s">
        <v>11225</v>
      </c>
      <c r="H4117">
        <v>2022</v>
      </c>
      <c r="I4117" t="s">
        <v>15441</v>
      </c>
      <c r="J4117" t="s">
        <v>48</v>
      </c>
      <c r="K4117" t="s">
        <v>13251</v>
      </c>
      <c r="M4117">
        <v>2</v>
      </c>
      <c r="N4117" t="s">
        <v>59</v>
      </c>
      <c r="O4117" t="s">
        <v>50</v>
      </c>
      <c r="P4117">
        <v>0</v>
      </c>
      <c r="Q4117" t="s">
        <v>51</v>
      </c>
      <c r="R4117" t="s">
        <v>51</v>
      </c>
      <c r="S4117" t="s">
        <v>14791</v>
      </c>
      <c r="T4117">
        <v>71.605896723382685</v>
      </c>
      <c r="U4117">
        <v>242.1</v>
      </c>
      <c r="V4117" t="s">
        <v>15172</v>
      </c>
      <c r="W4117" t="s">
        <v>15172</v>
      </c>
      <c r="X4117" t="s">
        <v>13243</v>
      </c>
      <c r="Y4117" s="102">
        <v>45993.385736689816</v>
      </c>
    </row>
    <row r="4118" spans="1:25" x14ac:dyDescent="0.25">
      <c r="A4118">
        <v>6095</v>
      </c>
      <c r="B4118" t="s">
        <v>11226</v>
      </c>
      <c r="C4118" t="s">
        <v>9941</v>
      </c>
      <c r="D4118" t="s">
        <v>11224</v>
      </c>
      <c r="E4118" t="s">
        <v>399</v>
      </c>
      <c r="F4118" t="s">
        <v>487</v>
      </c>
      <c r="G4118" t="s">
        <v>11227</v>
      </c>
      <c r="H4118">
        <v>1989</v>
      </c>
      <c r="I4118" t="s">
        <v>15440</v>
      </c>
      <c r="J4118" t="s">
        <v>48</v>
      </c>
      <c r="K4118" t="s">
        <v>13251</v>
      </c>
      <c r="L4118">
        <v>0</v>
      </c>
      <c r="M4118">
        <v>1</v>
      </c>
      <c r="N4118" t="s">
        <v>49</v>
      </c>
      <c r="O4118" t="s">
        <v>50</v>
      </c>
      <c r="P4118">
        <v>0</v>
      </c>
      <c r="Q4118" t="s">
        <v>51</v>
      </c>
      <c r="R4118" t="s">
        <v>51</v>
      </c>
      <c r="S4118" t="s">
        <v>14808</v>
      </c>
      <c r="T4118">
        <v>82.800714999999997</v>
      </c>
      <c r="U4118">
        <v>75</v>
      </c>
      <c r="V4118" t="s">
        <v>15172</v>
      </c>
      <c r="W4118" t="s">
        <v>15172</v>
      </c>
      <c r="X4118" t="s">
        <v>13243</v>
      </c>
      <c r="Y4118" s="102">
        <v>45993.385736689816</v>
      </c>
    </row>
    <row r="4119" spans="1:25" x14ac:dyDescent="0.25">
      <c r="A4119">
        <v>6096</v>
      </c>
      <c r="B4119" t="s">
        <v>11228</v>
      </c>
      <c r="C4119" t="s">
        <v>167</v>
      </c>
      <c r="D4119" t="s">
        <v>11224</v>
      </c>
      <c r="E4119" t="s">
        <v>399</v>
      </c>
      <c r="F4119" t="s">
        <v>487</v>
      </c>
      <c r="G4119" t="s">
        <v>11227</v>
      </c>
      <c r="H4119">
        <v>1988</v>
      </c>
      <c r="I4119" t="s">
        <v>15440</v>
      </c>
      <c r="J4119" t="s">
        <v>51</v>
      </c>
      <c r="K4119" t="s">
        <v>15442</v>
      </c>
      <c r="L4119">
        <v>0</v>
      </c>
      <c r="M4119">
        <v>1</v>
      </c>
      <c r="N4119" t="s">
        <v>59</v>
      </c>
      <c r="O4119" t="s">
        <v>116</v>
      </c>
      <c r="P4119">
        <v>0</v>
      </c>
      <c r="Q4119" t="s">
        <v>51</v>
      </c>
      <c r="R4119" t="s">
        <v>51</v>
      </c>
      <c r="S4119" t="s">
        <v>14808</v>
      </c>
      <c r="T4119">
        <v>83.226748000000001</v>
      </c>
      <c r="U4119">
        <v>12.2</v>
      </c>
      <c r="V4119" t="s">
        <v>15172</v>
      </c>
      <c r="W4119" t="s">
        <v>15172</v>
      </c>
      <c r="X4119" t="s">
        <v>13243</v>
      </c>
      <c r="Y4119" s="102">
        <v>45993.385736689816</v>
      </c>
    </row>
    <row r="4120" spans="1:25" x14ac:dyDescent="0.25">
      <c r="A4120">
        <v>6097</v>
      </c>
      <c r="B4120" t="s">
        <v>11229</v>
      </c>
      <c r="C4120" t="s">
        <v>11230</v>
      </c>
      <c r="D4120" t="s">
        <v>11231</v>
      </c>
      <c r="E4120" t="s">
        <v>399</v>
      </c>
      <c r="F4120" t="s">
        <v>487</v>
      </c>
      <c r="G4120" t="s">
        <v>11232</v>
      </c>
      <c r="H4120">
        <v>1983</v>
      </c>
      <c r="I4120" t="s">
        <v>15440</v>
      </c>
      <c r="J4120" t="s">
        <v>48</v>
      </c>
      <c r="K4120" t="s">
        <v>13251</v>
      </c>
      <c r="L4120">
        <v>0</v>
      </c>
      <c r="M4120">
        <v>6</v>
      </c>
      <c r="N4120" t="s">
        <v>73</v>
      </c>
      <c r="O4120" t="s">
        <v>50</v>
      </c>
      <c r="P4120">
        <v>14</v>
      </c>
      <c r="Q4120" t="s">
        <v>49</v>
      </c>
      <c r="R4120" t="s">
        <v>50</v>
      </c>
      <c r="S4120" t="s">
        <v>14791</v>
      </c>
      <c r="T4120">
        <v>95.287146761834848</v>
      </c>
      <c r="U4120">
        <v>2121.5</v>
      </c>
      <c r="V4120" t="s">
        <v>15172</v>
      </c>
      <c r="W4120" t="s">
        <v>15172</v>
      </c>
      <c r="X4120" t="s">
        <v>13242</v>
      </c>
      <c r="Y4120" s="102">
        <v>45993.385736689816</v>
      </c>
    </row>
    <row r="4121" spans="1:25" x14ac:dyDescent="0.25">
      <c r="A4121">
        <v>6098</v>
      </c>
      <c r="B4121" t="s">
        <v>11233</v>
      </c>
      <c r="C4121" t="s">
        <v>11230</v>
      </c>
      <c r="D4121" t="s">
        <v>11234</v>
      </c>
      <c r="E4121" t="s">
        <v>399</v>
      </c>
      <c r="F4121" t="s">
        <v>487</v>
      </c>
      <c r="G4121" t="s">
        <v>11232</v>
      </c>
      <c r="H4121">
        <v>1951</v>
      </c>
      <c r="I4121" t="s">
        <v>15440</v>
      </c>
      <c r="J4121" t="s">
        <v>48</v>
      </c>
      <c r="K4121" t="s">
        <v>13279</v>
      </c>
      <c r="L4121">
        <v>2</v>
      </c>
      <c r="M4121">
        <v>6</v>
      </c>
      <c r="N4121" t="s">
        <v>73</v>
      </c>
      <c r="O4121" t="s">
        <v>475</v>
      </c>
      <c r="P4121">
        <v>21</v>
      </c>
      <c r="Q4121" t="s">
        <v>73</v>
      </c>
      <c r="R4121" t="s">
        <v>50</v>
      </c>
      <c r="S4121" t="s">
        <v>14791</v>
      </c>
      <c r="T4121">
        <v>95.287146761834848</v>
      </c>
      <c r="U4121">
        <v>2092.8000000000002</v>
      </c>
      <c r="V4121" t="s">
        <v>15172</v>
      </c>
      <c r="W4121" t="s">
        <v>15172</v>
      </c>
      <c r="X4121" t="s">
        <v>13243</v>
      </c>
      <c r="Y4121" s="102">
        <v>45993.385736689816</v>
      </c>
    </row>
    <row r="4122" spans="1:25" x14ac:dyDescent="0.25">
      <c r="A4122">
        <v>6099</v>
      </c>
      <c r="B4122" t="s">
        <v>11235</v>
      </c>
      <c r="C4122" t="s">
        <v>9986</v>
      </c>
      <c r="D4122" t="s">
        <v>9931</v>
      </c>
      <c r="E4122" t="s">
        <v>1292</v>
      </c>
      <c r="F4122" t="s">
        <v>5996</v>
      </c>
      <c r="G4122" t="s">
        <v>11236</v>
      </c>
      <c r="H4122">
        <v>1976</v>
      </c>
      <c r="I4122" t="s">
        <v>15440</v>
      </c>
      <c r="J4122" t="s">
        <v>48</v>
      </c>
      <c r="K4122" t="s">
        <v>13251</v>
      </c>
      <c r="L4122">
        <v>0</v>
      </c>
      <c r="M4122">
        <v>1</v>
      </c>
      <c r="N4122" t="s">
        <v>49</v>
      </c>
      <c r="O4122" t="s">
        <v>50</v>
      </c>
      <c r="P4122">
        <v>0</v>
      </c>
      <c r="Q4122" t="s">
        <v>51</v>
      </c>
      <c r="R4122" t="s">
        <v>51</v>
      </c>
      <c r="S4122" t="s">
        <v>14808</v>
      </c>
      <c r="T4122">
        <v>7.7030898522225462</v>
      </c>
      <c r="U4122">
        <v>90</v>
      </c>
      <c r="V4122" t="s">
        <v>15172</v>
      </c>
      <c r="W4122" t="s">
        <v>15172</v>
      </c>
      <c r="X4122" t="s">
        <v>13243</v>
      </c>
      <c r="Y4122" s="102">
        <v>45993.385736689816</v>
      </c>
    </row>
    <row r="4123" spans="1:25" x14ac:dyDescent="0.25">
      <c r="A4123">
        <v>6101</v>
      </c>
      <c r="B4123" t="s">
        <v>16214</v>
      </c>
      <c r="C4123" t="s">
        <v>16215</v>
      </c>
      <c r="D4123" t="s">
        <v>16193</v>
      </c>
      <c r="E4123" t="s">
        <v>1292</v>
      </c>
      <c r="F4123" t="s">
        <v>3806</v>
      </c>
      <c r="G4123" t="s">
        <v>16209</v>
      </c>
      <c r="H4123">
        <v>2025</v>
      </c>
      <c r="I4123" t="s">
        <v>15441</v>
      </c>
      <c r="J4123" t="s">
        <v>48</v>
      </c>
      <c r="K4123" t="s">
        <v>13256</v>
      </c>
      <c r="L4123">
        <v>0</v>
      </c>
      <c r="M4123">
        <v>1</v>
      </c>
      <c r="N4123" t="s">
        <v>49</v>
      </c>
      <c r="O4123" t="s">
        <v>50</v>
      </c>
      <c r="P4123">
        <v>0</v>
      </c>
      <c r="Q4123" t="s">
        <v>51</v>
      </c>
      <c r="R4123" t="s">
        <v>51</v>
      </c>
      <c r="S4123" t="s">
        <v>14808</v>
      </c>
      <c r="T4123">
        <v>37.957288136887016</v>
      </c>
      <c r="U4123">
        <v>86</v>
      </c>
      <c r="V4123" t="s">
        <v>15172</v>
      </c>
      <c r="W4123" t="s">
        <v>15172</v>
      </c>
      <c r="X4123" t="s">
        <v>13243</v>
      </c>
      <c r="Y4123" s="102">
        <v>45993.385736689816</v>
      </c>
    </row>
    <row r="4124" spans="1:25" x14ac:dyDescent="0.25">
      <c r="A4124">
        <v>6102</v>
      </c>
      <c r="B4124" t="s">
        <v>11237</v>
      </c>
      <c r="C4124" t="s">
        <v>11078</v>
      </c>
      <c r="D4124" t="s">
        <v>11238</v>
      </c>
      <c r="E4124" t="s">
        <v>1292</v>
      </c>
      <c r="F4124" t="s">
        <v>3806</v>
      </c>
      <c r="G4124" t="s">
        <v>11239</v>
      </c>
      <c r="H4124">
        <v>1962</v>
      </c>
      <c r="I4124" t="s">
        <v>15440</v>
      </c>
      <c r="J4124" t="s">
        <v>48</v>
      </c>
      <c r="K4124" t="s">
        <v>13254</v>
      </c>
      <c r="L4124">
        <v>2</v>
      </c>
      <c r="M4124">
        <v>2</v>
      </c>
      <c r="N4124" t="s">
        <v>49</v>
      </c>
      <c r="O4124" t="s">
        <v>50</v>
      </c>
      <c r="P4124">
        <v>0</v>
      </c>
      <c r="Q4124" t="s">
        <v>51</v>
      </c>
      <c r="R4124" t="s">
        <v>51</v>
      </c>
      <c r="S4124" t="s">
        <v>14845</v>
      </c>
      <c r="T4124">
        <v>45.348889248795203</v>
      </c>
      <c r="U4124">
        <v>92</v>
      </c>
      <c r="V4124" t="s">
        <v>15172</v>
      </c>
      <c r="W4124" t="s">
        <v>15172</v>
      </c>
      <c r="X4124" t="s">
        <v>13243</v>
      </c>
      <c r="Y4124" s="102">
        <v>45993.385736689816</v>
      </c>
    </row>
    <row r="4125" spans="1:25" x14ac:dyDescent="0.25">
      <c r="A4125">
        <v>6103</v>
      </c>
      <c r="B4125" t="s">
        <v>11240</v>
      </c>
      <c r="C4125" t="s">
        <v>172</v>
      </c>
      <c r="D4125" t="s">
        <v>11241</v>
      </c>
      <c r="E4125" t="s">
        <v>1292</v>
      </c>
      <c r="F4125" t="s">
        <v>3806</v>
      </c>
      <c r="G4125" t="s">
        <v>11242</v>
      </c>
      <c r="H4125">
        <v>1962</v>
      </c>
      <c r="I4125" t="s">
        <v>15440</v>
      </c>
      <c r="J4125" t="s">
        <v>51</v>
      </c>
      <c r="K4125" t="s">
        <v>15442</v>
      </c>
      <c r="L4125">
        <v>0</v>
      </c>
      <c r="M4125">
        <v>1</v>
      </c>
      <c r="N4125" t="s">
        <v>59</v>
      </c>
      <c r="O4125" t="s">
        <v>116</v>
      </c>
      <c r="P4125">
        <v>0</v>
      </c>
      <c r="Q4125" t="s">
        <v>51</v>
      </c>
      <c r="R4125" t="s">
        <v>51</v>
      </c>
      <c r="S4125" t="s">
        <v>14845</v>
      </c>
      <c r="T4125">
        <v>45.476264286923737</v>
      </c>
      <c r="U4125">
        <v>10.3</v>
      </c>
      <c r="V4125" t="s">
        <v>15172</v>
      </c>
      <c r="W4125" t="s">
        <v>15172</v>
      </c>
      <c r="X4125" t="s">
        <v>13243</v>
      </c>
      <c r="Y4125" s="102">
        <v>45993.385736689816</v>
      </c>
    </row>
    <row r="4126" spans="1:25" x14ac:dyDescent="0.25">
      <c r="A4126">
        <v>6104</v>
      </c>
      <c r="B4126" t="s">
        <v>11243</v>
      </c>
      <c r="C4126" t="s">
        <v>11244</v>
      </c>
      <c r="D4126" t="s">
        <v>11238</v>
      </c>
      <c r="E4126" t="s">
        <v>1292</v>
      </c>
      <c r="F4126" t="s">
        <v>3806</v>
      </c>
      <c r="G4126" t="s">
        <v>11245</v>
      </c>
      <c r="H4126">
        <v>1962</v>
      </c>
      <c r="I4126" t="s">
        <v>15440</v>
      </c>
      <c r="J4126" t="s">
        <v>48</v>
      </c>
      <c r="K4126" t="s">
        <v>13254</v>
      </c>
      <c r="L4126">
        <v>2</v>
      </c>
      <c r="M4126">
        <v>2</v>
      </c>
      <c r="N4126" t="s">
        <v>49</v>
      </c>
      <c r="O4126" t="s">
        <v>50</v>
      </c>
      <c r="P4126">
        <v>0</v>
      </c>
      <c r="Q4126" t="s">
        <v>51</v>
      </c>
      <c r="R4126" t="s">
        <v>51</v>
      </c>
      <c r="S4126" t="s">
        <v>14845</v>
      </c>
      <c r="T4126">
        <v>46.438055709932193</v>
      </c>
      <c r="U4126">
        <v>82</v>
      </c>
      <c r="V4126" t="s">
        <v>15172</v>
      </c>
      <c r="W4126" t="s">
        <v>15172</v>
      </c>
      <c r="X4126" t="s">
        <v>13243</v>
      </c>
      <c r="Y4126" s="102">
        <v>45993.385736689816</v>
      </c>
    </row>
    <row r="4127" spans="1:25" x14ac:dyDescent="0.25">
      <c r="A4127">
        <v>6105</v>
      </c>
      <c r="B4127" t="s">
        <v>11246</v>
      </c>
      <c r="C4127" t="s">
        <v>11247</v>
      </c>
      <c r="D4127" t="s">
        <v>11238</v>
      </c>
      <c r="E4127" t="s">
        <v>1292</v>
      </c>
      <c r="F4127" t="s">
        <v>3806</v>
      </c>
      <c r="G4127" t="s">
        <v>11248</v>
      </c>
      <c r="H4127">
        <v>1962</v>
      </c>
      <c r="I4127" t="s">
        <v>15440</v>
      </c>
      <c r="J4127" t="s">
        <v>48</v>
      </c>
      <c r="K4127" t="s">
        <v>13251</v>
      </c>
      <c r="L4127">
        <v>0</v>
      </c>
      <c r="M4127">
        <v>2</v>
      </c>
      <c r="N4127" t="s">
        <v>49</v>
      </c>
      <c r="O4127" t="s">
        <v>50</v>
      </c>
      <c r="P4127">
        <v>0</v>
      </c>
      <c r="Q4127" t="s">
        <v>51</v>
      </c>
      <c r="R4127" t="s">
        <v>51</v>
      </c>
      <c r="S4127" t="s">
        <v>14845</v>
      </c>
      <c r="T4127">
        <v>50.235824803433523</v>
      </c>
      <c r="U4127">
        <v>92</v>
      </c>
      <c r="V4127" t="s">
        <v>15172</v>
      </c>
      <c r="W4127" t="s">
        <v>15172</v>
      </c>
      <c r="X4127" t="s">
        <v>13243</v>
      </c>
      <c r="Y4127" s="102">
        <v>45993.385736689816</v>
      </c>
    </row>
    <row r="4128" spans="1:25" x14ac:dyDescent="0.25">
      <c r="A4128">
        <v>6106</v>
      </c>
      <c r="B4128" t="s">
        <v>11249</v>
      </c>
      <c r="C4128" t="s">
        <v>9351</v>
      </c>
      <c r="D4128" t="s">
        <v>11238</v>
      </c>
      <c r="E4128" t="s">
        <v>1292</v>
      </c>
      <c r="F4128" t="s">
        <v>3806</v>
      </c>
      <c r="G4128" t="s">
        <v>11250</v>
      </c>
      <c r="H4128">
        <v>1962</v>
      </c>
      <c r="I4128" t="s">
        <v>15440</v>
      </c>
      <c r="J4128" t="s">
        <v>48</v>
      </c>
      <c r="K4128" t="s">
        <v>13251</v>
      </c>
      <c r="L4128">
        <v>0</v>
      </c>
      <c r="M4128">
        <v>2</v>
      </c>
      <c r="N4128" t="s">
        <v>49</v>
      </c>
      <c r="O4128" t="s">
        <v>50</v>
      </c>
      <c r="P4128">
        <v>0</v>
      </c>
      <c r="Q4128" t="s">
        <v>51</v>
      </c>
      <c r="R4128" t="s">
        <v>51</v>
      </c>
      <c r="S4128" t="s">
        <v>14845</v>
      </c>
      <c r="T4128">
        <v>52.508294504802123</v>
      </c>
      <c r="U4128">
        <v>82</v>
      </c>
      <c r="V4128" t="s">
        <v>15172</v>
      </c>
      <c r="W4128" t="s">
        <v>15172</v>
      </c>
      <c r="X4128" t="s">
        <v>13243</v>
      </c>
      <c r="Y4128" s="102">
        <v>45993.385736689816</v>
      </c>
    </row>
    <row r="4129" spans="1:25" x14ac:dyDescent="0.25">
      <c r="A4129">
        <v>6107</v>
      </c>
      <c r="B4129" t="s">
        <v>11251</v>
      </c>
      <c r="C4129" t="s">
        <v>11252</v>
      </c>
      <c r="D4129" t="s">
        <v>11238</v>
      </c>
      <c r="E4129" t="s">
        <v>1292</v>
      </c>
      <c r="F4129" t="s">
        <v>3806</v>
      </c>
      <c r="G4129" t="s">
        <v>11253</v>
      </c>
      <c r="H4129">
        <v>1960</v>
      </c>
      <c r="I4129" t="s">
        <v>15440</v>
      </c>
      <c r="J4129" t="s">
        <v>48</v>
      </c>
      <c r="K4129" t="s">
        <v>13254</v>
      </c>
      <c r="L4129">
        <v>2</v>
      </c>
      <c r="M4129">
        <v>2</v>
      </c>
      <c r="N4129" t="s">
        <v>49</v>
      </c>
      <c r="O4129" t="s">
        <v>50</v>
      </c>
      <c r="P4129">
        <v>0</v>
      </c>
      <c r="Q4129" t="s">
        <v>51</v>
      </c>
      <c r="R4129" t="s">
        <v>51</v>
      </c>
      <c r="S4129" t="s">
        <v>14845</v>
      </c>
      <c r="T4129">
        <v>55.859200736540053</v>
      </c>
      <c r="U4129">
        <v>92</v>
      </c>
      <c r="V4129" t="s">
        <v>15172</v>
      </c>
      <c r="W4129" t="s">
        <v>15172</v>
      </c>
      <c r="X4129" t="s">
        <v>13243</v>
      </c>
      <c r="Y4129" s="102">
        <v>45993.385736689816</v>
      </c>
    </row>
    <row r="4130" spans="1:25" x14ac:dyDescent="0.25">
      <c r="A4130">
        <v>6108</v>
      </c>
      <c r="B4130" t="s">
        <v>11254</v>
      </c>
      <c r="C4130" t="s">
        <v>172</v>
      </c>
      <c r="D4130" t="s">
        <v>11241</v>
      </c>
      <c r="E4130" t="s">
        <v>1292</v>
      </c>
      <c r="F4130" t="s">
        <v>3806</v>
      </c>
      <c r="G4130" t="s">
        <v>11255</v>
      </c>
      <c r="H4130">
        <v>1961</v>
      </c>
      <c r="I4130" t="s">
        <v>15440</v>
      </c>
      <c r="J4130" t="s">
        <v>51</v>
      </c>
      <c r="K4130" t="s">
        <v>15442</v>
      </c>
      <c r="L4130">
        <v>0</v>
      </c>
      <c r="M4130">
        <v>1</v>
      </c>
      <c r="N4130" t="s">
        <v>59</v>
      </c>
      <c r="O4130" t="s">
        <v>116</v>
      </c>
      <c r="P4130">
        <v>0</v>
      </c>
      <c r="Q4130" t="s">
        <v>51</v>
      </c>
      <c r="R4130" t="s">
        <v>51</v>
      </c>
      <c r="S4130" t="s">
        <v>14845</v>
      </c>
      <c r="T4130">
        <v>57.593205360365559</v>
      </c>
      <c r="U4130">
        <v>8.5</v>
      </c>
      <c r="V4130" t="s">
        <v>15172</v>
      </c>
      <c r="W4130" t="s">
        <v>15172</v>
      </c>
      <c r="X4130" t="s">
        <v>13243</v>
      </c>
      <c r="Y4130" s="102">
        <v>45993.385736689816</v>
      </c>
    </row>
    <row r="4131" spans="1:25" x14ac:dyDescent="0.25">
      <c r="A4131">
        <v>6109</v>
      </c>
      <c r="B4131" t="s">
        <v>11256</v>
      </c>
      <c r="C4131" t="s">
        <v>172</v>
      </c>
      <c r="D4131" t="s">
        <v>11241</v>
      </c>
      <c r="E4131" t="s">
        <v>1292</v>
      </c>
      <c r="F4131" t="s">
        <v>3806</v>
      </c>
      <c r="G4131" t="s">
        <v>11257</v>
      </c>
      <c r="H4131">
        <v>1960</v>
      </c>
      <c r="I4131" t="s">
        <v>15440</v>
      </c>
      <c r="J4131" t="s">
        <v>51</v>
      </c>
      <c r="K4131" t="s">
        <v>15442</v>
      </c>
      <c r="L4131">
        <v>0</v>
      </c>
      <c r="M4131">
        <v>1</v>
      </c>
      <c r="N4131" t="s">
        <v>59</v>
      </c>
      <c r="O4131" t="s">
        <v>116</v>
      </c>
      <c r="P4131">
        <v>0</v>
      </c>
      <c r="Q4131" t="s">
        <v>51</v>
      </c>
      <c r="R4131" t="s">
        <v>51</v>
      </c>
      <c r="S4131" t="s">
        <v>14845</v>
      </c>
      <c r="T4131">
        <v>60.853421856145061</v>
      </c>
      <c r="U4131">
        <v>8.5</v>
      </c>
      <c r="V4131" t="s">
        <v>15172</v>
      </c>
      <c r="W4131" t="s">
        <v>15172</v>
      </c>
      <c r="X4131" t="s">
        <v>13243</v>
      </c>
      <c r="Y4131" s="102">
        <v>45993.385736689816</v>
      </c>
    </row>
    <row r="4132" spans="1:25" x14ac:dyDescent="0.25">
      <c r="A4132">
        <v>6110</v>
      </c>
      <c r="B4132" t="s">
        <v>11258</v>
      </c>
      <c r="C4132" t="s">
        <v>454</v>
      </c>
      <c r="D4132" t="s">
        <v>11241</v>
      </c>
      <c r="E4132" t="s">
        <v>1292</v>
      </c>
      <c r="F4132" t="s">
        <v>3806</v>
      </c>
      <c r="G4132" t="s">
        <v>11259</v>
      </c>
      <c r="H4132">
        <v>1960</v>
      </c>
      <c r="I4132" t="s">
        <v>15440</v>
      </c>
      <c r="J4132" t="s">
        <v>51</v>
      </c>
      <c r="K4132" t="s">
        <v>15442</v>
      </c>
      <c r="L4132">
        <v>60</v>
      </c>
      <c r="M4132">
        <v>1</v>
      </c>
      <c r="N4132" t="s">
        <v>59</v>
      </c>
      <c r="O4132" t="s">
        <v>116</v>
      </c>
      <c r="P4132">
        <v>0</v>
      </c>
      <c r="Q4132" t="s">
        <v>51</v>
      </c>
      <c r="R4132" t="s">
        <v>51</v>
      </c>
      <c r="S4132" t="s">
        <v>14845</v>
      </c>
      <c r="T4132">
        <v>60.569857449654307</v>
      </c>
      <c r="U4132">
        <v>8.5</v>
      </c>
      <c r="V4132" t="s">
        <v>15172</v>
      </c>
      <c r="W4132" t="s">
        <v>15172</v>
      </c>
      <c r="X4132" t="s">
        <v>13243</v>
      </c>
      <c r="Y4132" s="102">
        <v>45993.385736689816</v>
      </c>
    </row>
    <row r="4133" spans="1:25" x14ac:dyDescent="0.25">
      <c r="A4133">
        <v>6111</v>
      </c>
      <c r="B4133" t="s">
        <v>11260</v>
      </c>
      <c r="C4133" t="s">
        <v>11261</v>
      </c>
      <c r="D4133" t="s">
        <v>11238</v>
      </c>
      <c r="E4133" t="s">
        <v>1292</v>
      </c>
      <c r="F4133" t="s">
        <v>3806</v>
      </c>
      <c r="G4133" t="s">
        <v>11262</v>
      </c>
      <c r="H4133">
        <v>1960</v>
      </c>
      <c r="I4133" t="s">
        <v>15440</v>
      </c>
      <c r="J4133" t="s">
        <v>48</v>
      </c>
      <c r="K4133" t="s">
        <v>13254</v>
      </c>
      <c r="L4133">
        <v>1</v>
      </c>
      <c r="M4133">
        <v>2</v>
      </c>
      <c r="N4133" t="s">
        <v>49</v>
      </c>
      <c r="O4133" t="s">
        <v>50</v>
      </c>
      <c r="P4133">
        <v>0</v>
      </c>
      <c r="Q4133" t="s">
        <v>51</v>
      </c>
      <c r="R4133" t="s">
        <v>51</v>
      </c>
      <c r="S4133" t="s">
        <v>14845</v>
      </c>
      <c r="T4133">
        <v>61.558204076215276</v>
      </c>
      <c r="U4133">
        <v>82</v>
      </c>
      <c r="V4133" t="s">
        <v>15172</v>
      </c>
      <c r="W4133" t="s">
        <v>15172</v>
      </c>
      <c r="X4133" t="s">
        <v>13243</v>
      </c>
      <c r="Y4133" s="102">
        <v>45993.385736689816</v>
      </c>
    </row>
    <row r="4134" spans="1:25" x14ac:dyDescent="0.25">
      <c r="A4134">
        <v>6112</v>
      </c>
      <c r="B4134" t="s">
        <v>11263</v>
      </c>
      <c r="C4134" t="s">
        <v>454</v>
      </c>
      <c r="D4134" t="s">
        <v>11241</v>
      </c>
      <c r="E4134" t="s">
        <v>1292</v>
      </c>
      <c r="F4134" t="s">
        <v>3806</v>
      </c>
      <c r="G4134" t="s">
        <v>11264</v>
      </c>
      <c r="H4134">
        <v>1960</v>
      </c>
      <c r="I4134" t="s">
        <v>15440</v>
      </c>
      <c r="J4134" t="s">
        <v>51</v>
      </c>
      <c r="K4134" t="s">
        <v>15442</v>
      </c>
      <c r="L4134">
        <v>0</v>
      </c>
      <c r="M4134">
        <v>1</v>
      </c>
      <c r="N4134" t="s">
        <v>59</v>
      </c>
      <c r="O4134" t="s">
        <v>116</v>
      </c>
      <c r="P4134">
        <v>0</v>
      </c>
      <c r="Q4134" t="s">
        <v>51</v>
      </c>
      <c r="R4134" t="s">
        <v>51</v>
      </c>
      <c r="S4134" t="s">
        <v>14845</v>
      </c>
      <c r="T4134">
        <v>65.325371003092911</v>
      </c>
      <c r="U4134">
        <v>9</v>
      </c>
      <c r="V4134" t="s">
        <v>15172</v>
      </c>
      <c r="W4134" t="s">
        <v>15172</v>
      </c>
      <c r="X4134" t="s">
        <v>13243</v>
      </c>
      <c r="Y4134" s="102">
        <v>45993.385736689816</v>
      </c>
    </row>
    <row r="4135" spans="1:25" x14ac:dyDescent="0.25">
      <c r="A4135">
        <v>6113</v>
      </c>
      <c r="B4135" t="s">
        <v>11265</v>
      </c>
      <c r="C4135" t="s">
        <v>11266</v>
      </c>
      <c r="D4135" t="s">
        <v>10740</v>
      </c>
      <c r="E4135" t="s">
        <v>1292</v>
      </c>
      <c r="F4135" t="s">
        <v>3806</v>
      </c>
      <c r="G4135" t="s">
        <v>3880</v>
      </c>
      <c r="H4135">
        <v>2002</v>
      </c>
      <c r="I4135" t="s">
        <v>15440</v>
      </c>
      <c r="J4135" t="s">
        <v>48</v>
      </c>
      <c r="K4135" t="s">
        <v>13251</v>
      </c>
      <c r="L4135">
        <v>0</v>
      </c>
      <c r="M4135">
        <v>3</v>
      </c>
      <c r="N4135" t="s">
        <v>64</v>
      </c>
      <c r="O4135" t="s">
        <v>65</v>
      </c>
      <c r="P4135">
        <v>0</v>
      </c>
      <c r="Q4135" t="s">
        <v>51</v>
      </c>
      <c r="R4135" t="s">
        <v>51</v>
      </c>
      <c r="S4135" t="s">
        <v>14829</v>
      </c>
      <c r="T4135">
        <v>66.630667023426923</v>
      </c>
      <c r="U4135">
        <v>73</v>
      </c>
      <c r="V4135" t="s">
        <v>15172</v>
      </c>
      <c r="W4135" t="s">
        <v>15172</v>
      </c>
      <c r="X4135" t="s">
        <v>13243</v>
      </c>
      <c r="Y4135" s="102">
        <v>45993.385736689816</v>
      </c>
    </row>
    <row r="4136" spans="1:25" x14ac:dyDescent="0.25">
      <c r="A4136">
        <v>6114</v>
      </c>
      <c r="B4136" t="s">
        <v>11267</v>
      </c>
      <c r="C4136" t="s">
        <v>11268</v>
      </c>
      <c r="D4136" t="s">
        <v>10740</v>
      </c>
      <c r="E4136" t="s">
        <v>1292</v>
      </c>
      <c r="F4136" t="s">
        <v>3806</v>
      </c>
      <c r="G4136" t="s">
        <v>11269</v>
      </c>
      <c r="H4136">
        <v>1963</v>
      </c>
      <c r="I4136" t="s">
        <v>15440</v>
      </c>
      <c r="J4136" t="s">
        <v>51</v>
      </c>
      <c r="K4136" t="s">
        <v>15442</v>
      </c>
      <c r="L4136">
        <v>0</v>
      </c>
      <c r="M4136">
        <v>1</v>
      </c>
      <c r="N4136" t="s">
        <v>59</v>
      </c>
      <c r="O4136" t="s">
        <v>116</v>
      </c>
      <c r="P4136">
        <v>0</v>
      </c>
      <c r="Q4136" t="s">
        <v>51</v>
      </c>
      <c r="R4136" t="s">
        <v>51</v>
      </c>
      <c r="S4136" t="s">
        <v>14829</v>
      </c>
      <c r="T4136">
        <v>72.995701076860385</v>
      </c>
      <c r="U4136">
        <v>14.6</v>
      </c>
      <c r="V4136" t="s">
        <v>15172</v>
      </c>
      <c r="W4136" t="s">
        <v>15172</v>
      </c>
      <c r="X4136" t="s">
        <v>13243</v>
      </c>
      <c r="Y4136" s="102">
        <v>45993.385736689816</v>
      </c>
    </row>
    <row r="4137" spans="1:25" x14ac:dyDescent="0.25">
      <c r="A4137">
        <v>6115</v>
      </c>
      <c r="B4137" t="s">
        <v>11270</v>
      </c>
      <c r="C4137" t="s">
        <v>10686</v>
      </c>
      <c r="D4137" t="s">
        <v>10740</v>
      </c>
      <c r="E4137" t="s">
        <v>1292</v>
      </c>
      <c r="F4137" t="s">
        <v>3806</v>
      </c>
      <c r="G4137" t="s">
        <v>11271</v>
      </c>
      <c r="H4137">
        <v>1963</v>
      </c>
      <c r="I4137" t="s">
        <v>15440</v>
      </c>
      <c r="J4137" t="s">
        <v>48</v>
      </c>
      <c r="K4137" t="s">
        <v>13251</v>
      </c>
      <c r="L4137">
        <v>0</v>
      </c>
      <c r="M4137">
        <v>3</v>
      </c>
      <c r="N4137" t="s">
        <v>49</v>
      </c>
      <c r="O4137" t="s">
        <v>50</v>
      </c>
      <c r="P4137">
        <v>0</v>
      </c>
      <c r="Q4137" t="s">
        <v>51</v>
      </c>
      <c r="R4137" t="s">
        <v>51</v>
      </c>
      <c r="S4137" t="s">
        <v>14829</v>
      </c>
      <c r="T4137">
        <v>86.063059671459143</v>
      </c>
      <c r="U4137">
        <v>173</v>
      </c>
      <c r="V4137" t="s">
        <v>15172</v>
      </c>
      <c r="W4137" t="s">
        <v>15172</v>
      </c>
      <c r="X4137" t="s">
        <v>13243</v>
      </c>
      <c r="Y4137" s="102">
        <v>45993.385736689816</v>
      </c>
    </row>
    <row r="4138" spans="1:25" x14ac:dyDescent="0.25">
      <c r="A4138">
        <v>6116</v>
      </c>
      <c r="B4138" t="s">
        <v>11272</v>
      </c>
      <c r="C4138" t="s">
        <v>491</v>
      </c>
      <c r="D4138" t="s">
        <v>10740</v>
      </c>
      <c r="E4138" t="s">
        <v>1292</v>
      </c>
      <c r="F4138" t="s">
        <v>3806</v>
      </c>
      <c r="G4138" t="s">
        <v>11273</v>
      </c>
      <c r="H4138">
        <v>1959</v>
      </c>
      <c r="I4138" t="s">
        <v>15440</v>
      </c>
      <c r="J4138" t="s">
        <v>48</v>
      </c>
      <c r="K4138" t="s">
        <v>13251</v>
      </c>
      <c r="L4138">
        <v>0</v>
      </c>
      <c r="M4138">
        <v>4</v>
      </c>
      <c r="N4138" t="s">
        <v>73</v>
      </c>
      <c r="O4138" t="s">
        <v>475</v>
      </c>
      <c r="P4138">
        <v>2</v>
      </c>
      <c r="Q4138" t="s">
        <v>165</v>
      </c>
      <c r="R4138" t="s">
        <v>479</v>
      </c>
      <c r="S4138" t="s">
        <v>14829</v>
      </c>
      <c r="T4138">
        <v>87.58209929438388</v>
      </c>
      <c r="U4138">
        <v>697.8</v>
      </c>
      <c r="V4138" t="s">
        <v>15172</v>
      </c>
      <c r="W4138" t="s">
        <v>15172</v>
      </c>
      <c r="X4138" t="s">
        <v>13243</v>
      </c>
      <c r="Y4138" s="102">
        <v>45993.385736689816</v>
      </c>
    </row>
    <row r="4139" spans="1:25" x14ac:dyDescent="0.25">
      <c r="A4139">
        <v>6117</v>
      </c>
      <c r="B4139" t="s">
        <v>11274</v>
      </c>
      <c r="C4139" t="s">
        <v>11275</v>
      </c>
      <c r="D4139" t="s">
        <v>11276</v>
      </c>
      <c r="E4139" t="s">
        <v>1820</v>
      </c>
      <c r="F4139" t="s">
        <v>6251</v>
      </c>
      <c r="G4139" t="s">
        <v>11277</v>
      </c>
      <c r="H4139">
        <v>1948</v>
      </c>
      <c r="I4139" t="s">
        <v>15470</v>
      </c>
      <c r="J4139" t="s">
        <v>928</v>
      </c>
      <c r="K4139" t="s">
        <v>13254</v>
      </c>
      <c r="L4139">
        <v>6</v>
      </c>
      <c r="M4139">
        <v>3</v>
      </c>
      <c r="N4139" t="s">
        <v>928</v>
      </c>
      <c r="O4139" t="s">
        <v>50</v>
      </c>
      <c r="P4139">
        <v>0</v>
      </c>
      <c r="Q4139" t="s">
        <v>51</v>
      </c>
      <c r="R4139" t="s">
        <v>51</v>
      </c>
      <c r="S4139" t="s">
        <v>14829</v>
      </c>
      <c r="T4139">
        <v>118.74136407435691</v>
      </c>
      <c r="U4139">
        <v>59</v>
      </c>
      <c r="V4139" t="s">
        <v>15172</v>
      </c>
      <c r="W4139" t="s">
        <v>15172</v>
      </c>
      <c r="X4139" t="s">
        <v>13243</v>
      </c>
      <c r="Y4139" s="102">
        <v>45993.385736689816</v>
      </c>
    </row>
    <row r="4140" spans="1:25" x14ac:dyDescent="0.25">
      <c r="A4140">
        <v>6120</v>
      </c>
      <c r="B4140" t="s">
        <v>11279</v>
      </c>
      <c r="C4140" t="s">
        <v>11280</v>
      </c>
      <c r="D4140" t="s">
        <v>11276</v>
      </c>
      <c r="E4140" t="s">
        <v>1820</v>
      </c>
      <c r="F4140" t="s">
        <v>6251</v>
      </c>
      <c r="G4140" t="s">
        <v>11278</v>
      </c>
      <c r="H4140">
        <v>1947</v>
      </c>
      <c r="I4140" t="s">
        <v>15489</v>
      </c>
      <c r="J4140" t="s">
        <v>928</v>
      </c>
      <c r="K4140" t="s">
        <v>13254</v>
      </c>
      <c r="L4140">
        <v>8</v>
      </c>
      <c r="M4140">
        <v>6</v>
      </c>
      <c r="N4140" t="s">
        <v>928</v>
      </c>
      <c r="O4140" t="s">
        <v>50</v>
      </c>
      <c r="P4140">
        <v>0</v>
      </c>
      <c r="Q4140" t="s">
        <v>51</v>
      </c>
      <c r="R4140" t="s">
        <v>51</v>
      </c>
      <c r="S4140" t="s">
        <v>14829</v>
      </c>
      <c r="T4140">
        <v>125.10991214080587</v>
      </c>
      <c r="U4140">
        <v>139</v>
      </c>
      <c r="V4140" t="s">
        <v>15172</v>
      </c>
      <c r="W4140" t="s">
        <v>15172</v>
      </c>
      <c r="X4140" t="s">
        <v>13243</v>
      </c>
      <c r="Y4140" s="102">
        <v>45993.385736689816</v>
      </c>
    </row>
    <row r="4141" spans="1:25" x14ac:dyDescent="0.25">
      <c r="A4141">
        <v>6122</v>
      </c>
      <c r="B4141" t="s">
        <v>11281</v>
      </c>
      <c r="C4141" t="s">
        <v>11282</v>
      </c>
      <c r="D4141" t="s">
        <v>11276</v>
      </c>
      <c r="E4141" t="s">
        <v>1820</v>
      </c>
      <c r="F4141" t="s">
        <v>6251</v>
      </c>
      <c r="G4141" t="s">
        <v>11283</v>
      </c>
      <c r="H4141">
        <v>1941</v>
      </c>
      <c r="I4141" t="s">
        <v>15489</v>
      </c>
      <c r="J4141" t="s">
        <v>928</v>
      </c>
      <c r="K4141" t="s">
        <v>13254</v>
      </c>
      <c r="L4141">
        <v>6</v>
      </c>
      <c r="M4141">
        <v>4</v>
      </c>
      <c r="N4141" t="s">
        <v>928</v>
      </c>
      <c r="O4141" t="s">
        <v>50</v>
      </c>
      <c r="P4141">
        <v>0</v>
      </c>
      <c r="Q4141" t="s">
        <v>51</v>
      </c>
      <c r="R4141" t="s">
        <v>51</v>
      </c>
      <c r="S4141" t="s">
        <v>14829</v>
      </c>
      <c r="T4141">
        <v>133.02071088626653</v>
      </c>
      <c r="U4141">
        <v>101.5</v>
      </c>
      <c r="V4141" t="s">
        <v>15172</v>
      </c>
      <c r="W4141" t="s">
        <v>15172</v>
      </c>
      <c r="X4141" t="s">
        <v>13243</v>
      </c>
      <c r="Y4141" s="102">
        <v>45993.385736689816</v>
      </c>
    </row>
    <row r="4142" spans="1:25" x14ac:dyDescent="0.25">
      <c r="A4142">
        <v>6124</v>
      </c>
      <c r="B4142" t="s">
        <v>11285</v>
      </c>
      <c r="C4142" t="s">
        <v>11286</v>
      </c>
      <c r="D4142" t="s">
        <v>11276</v>
      </c>
      <c r="E4142" t="s">
        <v>1820</v>
      </c>
      <c r="F4142" t="s">
        <v>6251</v>
      </c>
      <c r="G4142" t="s">
        <v>11284</v>
      </c>
      <c r="H4142">
        <v>1941</v>
      </c>
      <c r="I4142" t="s">
        <v>15489</v>
      </c>
      <c r="J4142" t="s">
        <v>928</v>
      </c>
      <c r="K4142" t="s">
        <v>13254</v>
      </c>
      <c r="L4142">
        <v>7</v>
      </c>
      <c r="M4142">
        <v>3</v>
      </c>
      <c r="N4142" t="s">
        <v>928</v>
      </c>
      <c r="O4142" t="s">
        <v>50</v>
      </c>
      <c r="P4142">
        <v>0</v>
      </c>
      <c r="Q4142" t="s">
        <v>51</v>
      </c>
      <c r="R4142" t="s">
        <v>51</v>
      </c>
      <c r="S4142" t="s">
        <v>14829</v>
      </c>
      <c r="T4142">
        <v>136.10941307425944</v>
      </c>
      <c r="U4142">
        <v>59</v>
      </c>
      <c r="V4142" t="s">
        <v>15172</v>
      </c>
      <c r="W4142" t="s">
        <v>15172</v>
      </c>
      <c r="X4142" t="s">
        <v>13243</v>
      </c>
      <c r="Y4142" s="102">
        <v>45993.385736689816</v>
      </c>
    </row>
    <row r="4143" spans="1:25" x14ac:dyDescent="0.25">
      <c r="A4143">
        <v>6125</v>
      </c>
      <c r="B4143" t="s">
        <v>11287</v>
      </c>
      <c r="C4143" t="s">
        <v>11288</v>
      </c>
      <c r="D4143" t="s">
        <v>11276</v>
      </c>
      <c r="E4143" t="s">
        <v>1820</v>
      </c>
      <c r="F4143" t="s">
        <v>6251</v>
      </c>
      <c r="G4143" t="s">
        <v>11289</v>
      </c>
      <c r="H4143">
        <v>1941</v>
      </c>
      <c r="I4143" t="s">
        <v>15489</v>
      </c>
      <c r="J4143" t="s">
        <v>928</v>
      </c>
      <c r="K4143" t="s">
        <v>13254</v>
      </c>
      <c r="L4143">
        <v>8.5</v>
      </c>
      <c r="M4143">
        <v>4</v>
      </c>
      <c r="N4143" t="s">
        <v>928</v>
      </c>
      <c r="O4143" t="s">
        <v>50</v>
      </c>
      <c r="P4143">
        <v>0</v>
      </c>
      <c r="Q4143" t="s">
        <v>51</v>
      </c>
      <c r="R4143" t="s">
        <v>51</v>
      </c>
      <c r="S4143" t="s">
        <v>14829</v>
      </c>
      <c r="T4143">
        <v>136.36177289320739</v>
      </c>
      <c r="U4143">
        <v>100</v>
      </c>
      <c r="V4143" t="s">
        <v>15172</v>
      </c>
      <c r="W4143" t="s">
        <v>15172</v>
      </c>
      <c r="X4143" t="s">
        <v>13243</v>
      </c>
      <c r="Y4143" s="102">
        <v>45993.385736689816</v>
      </c>
    </row>
    <row r="4144" spans="1:25" x14ac:dyDescent="0.25">
      <c r="A4144">
        <v>6126</v>
      </c>
      <c r="B4144" t="s">
        <v>11290</v>
      </c>
      <c r="C4144" t="s">
        <v>11288</v>
      </c>
      <c r="D4144" t="s">
        <v>11276</v>
      </c>
      <c r="E4144" t="s">
        <v>1820</v>
      </c>
      <c r="F4144" t="s">
        <v>6251</v>
      </c>
      <c r="G4144" t="s">
        <v>11289</v>
      </c>
      <c r="H4144">
        <v>1940</v>
      </c>
      <c r="I4144" t="s">
        <v>15489</v>
      </c>
      <c r="J4144" t="s">
        <v>928</v>
      </c>
      <c r="K4144" t="s">
        <v>13254</v>
      </c>
      <c r="L4144">
        <v>9.5</v>
      </c>
      <c r="M4144">
        <v>4</v>
      </c>
      <c r="N4144" t="s">
        <v>928</v>
      </c>
      <c r="O4144" t="s">
        <v>50</v>
      </c>
      <c r="P4144">
        <v>0</v>
      </c>
      <c r="Q4144" t="s">
        <v>51</v>
      </c>
      <c r="R4144" t="s">
        <v>51</v>
      </c>
      <c r="S4144" t="s">
        <v>14829</v>
      </c>
      <c r="T4144">
        <v>136.65278017144388</v>
      </c>
      <c r="U4144">
        <v>101</v>
      </c>
      <c r="V4144" t="s">
        <v>15172</v>
      </c>
      <c r="W4144" t="s">
        <v>15172</v>
      </c>
      <c r="X4144" t="s">
        <v>13243</v>
      </c>
      <c r="Y4144" s="102">
        <v>45993.385736689816</v>
      </c>
    </row>
    <row r="4145" spans="1:25" x14ac:dyDescent="0.25">
      <c r="A4145">
        <v>6129</v>
      </c>
      <c r="B4145" t="s">
        <v>11291</v>
      </c>
      <c r="C4145" t="s">
        <v>11292</v>
      </c>
      <c r="D4145" t="s">
        <v>11276</v>
      </c>
      <c r="E4145" t="s">
        <v>1820</v>
      </c>
      <c r="F4145" t="s">
        <v>6251</v>
      </c>
      <c r="G4145" t="s">
        <v>11293</v>
      </c>
      <c r="H4145">
        <v>2008</v>
      </c>
      <c r="I4145" t="s">
        <v>15489</v>
      </c>
      <c r="J4145" t="s">
        <v>51</v>
      </c>
      <c r="K4145" t="s">
        <v>15442</v>
      </c>
      <c r="L4145">
        <v>0</v>
      </c>
      <c r="M4145">
        <v>2</v>
      </c>
      <c r="N4145" t="s">
        <v>165</v>
      </c>
      <c r="O4145" t="s">
        <v>116</v>
      </c>
      <c r="P4145">
        <v>0</v>
      </c>
      <c r="Q4145" t="s">
        <v>51</v>
      </c>
      <c r="R4145" t="s">
        <v>51</v>
      </c>
      <c r="S4145" t="s">
        <v>14829</v>
      </c>
      <c r="T4145">
        <v>142.93332232693334</v>
      </c>
      <c r="U4145">
        <v>30</v>
      </c>
      <c r="V4145" t="s">
        <v>15172</v>
      </c>
      <c r="W4145" t="s">
        <v>15172</v>
      </c>
      <c r="X4145" t="s">
        <v>13243</v>
      </c>
      <c r="Y4145" s="102">
        <v>45993.385736689816</v>
      </c>
    </row>
    <row r="4146" spans="1:25" x14ac:dyDescent="0.25">
      <c r="A4146">
        <v>6130</v>
      </c>
      <c r="B4146" t="s">
        <v>11294</v>
      </c>
      <c r="C4146" t="s">
        <v>3367</v>
      </c>
      <c r="D4146" t="s">
        <v>11276</v>
      </c>
      <c r="E4146" t="s">
        <v>1820</v>
      </c>
      <c r="F4146" t="s">
        <v>6251</v>
      </c>
      <c r="G4146" t="s">
        <v>11293</v>
      </c>
      <c r="H4146">
        <v>2008</v>
      </c>
      <c r="I4146" t="s">
        <v>15489</v>
      </c>
      <c r="J4146" t="s">
        <v>51</v>
      </c>
      <c r="K4146" t="s">
        <v>15442</v>
      </c>
      <c r="L4146">
        <v>0</v>
      </c>
      <c r="M4146">
        <v>2</v>
      </c>
      <c r="N4146" t="s">
        <v>59</v>
      </c>
      <c r="O4146" t="s">
        <v>116</v>
      </c>
      <c r="P4146">
        <v>0</v>
      </c>
      <c r="Q4146" t="s">
        <v>51</v>
      </c>
      <c r="R4146" t="s">
        <v>51</v>
      </c>
      <c r="S4146" t="s">
        <v>14829</v>
      </c>
      <c r="T4146">
        <v>143.49883051946517</v>
      </c>
      <c r="U4146">
        <v>32</v>
      </c>
      <c r="V4146" t="s">
        <v>15172</v>
      </c>
      <c r="W4146" t="s">
        <v>15172</v>
      </c>
      <c r="X4146" t="s">
        <v>13243</v>
      </c>
      <c r="Y4146" s="102">
        <v>45993.385736689816</v>
      </c>
    </row>
    <row r="4147" spans="1:25" x14ac:dyDescent="0.25">
      <c r="A4147">
        <v>6131</v>
      </c>
      <c r="B4147" t="s">
        <v>11295</v>
      </c>
      <c r="C4147" t="s">
        <v>11296</v>
      </c>
      <c r="D4147" t="s">
        <v>11276</v>
      </c>
      <c r="E4147" t="s">
        <v>1820</v>
      </c>
      <c r="F4147" t="s">
        <v>6251</v>
      </c>
      <c r="G4147" t="s">
        <v>11297</v>
      </c>
      <c r="H4147">
        <v>1940</v>
      </c>
      <c r="I4147" t="s">
        <v>15489</v>
      </c>
      <c r="J4147" t="s">
        <v>928</v>
      </c>
      <c r="K4147" t="s">
        <v>13254</v>
      </c>
      <c r="L4147">
        <v>8.5</v>
      </c>
      <c r="M4147">
        <v>4</v>
      </c>
      <c r="N4147" t="s">
        <v>928</v>
      </c>
      <c r="O4147" t="s">
        <v>50</v>
      </c>
      <c r="P4147">
        <v>0</v>
      </c>
      <c r="Q4147" t="s">
        <v>51</v>
      </c>
      <c r="R4147" t="s">
        <v>51</v>
      </c>
      <c r="S4147" t="s">
        <v>14829</v>
      </c>
      <c r="T4147">
        <v>145.5915670943827</v>
      </c>
      <c r="U4147">
        <v>77</v>
      </c>
      <c r="V4147" t="s">
        <v>15172</v>
      </c>
      <c r="W4147" t="s">
        <v>15172</v>
      </c>
      <c r="X4147" t="s">
        <v>13243</v>
      </c>
      <c r="Y4147" s="102">
        <v>45993.385736689816</v>
      </c>
    </row>
    <row r="4148" spans="1:25" x14ac:dyDescent="0.25">
      <c r="A4148">
        <v>6132</v>
      </c>
      <c r="B4148" t="s">
        <v>11298</v>
      </c>
      <c r="C4148" t="s">
        <v>11299</v>
      </c>
      <c r="D4148" t="s">
        <v>11276</v>
      </c>
      <c r="E4148" t="s">
        <v>1820</v>
      </c>
      <c r="F4148" t="s">
        <v>6251</v>
      </c>
      <c r="G4148" t="s">
        <v>6366</v>
      </c>
      <c r="H4148">
        <v>1994</v>
      </c>
      <c r="I4148" t="s">
        <v>15440</v>
      </c>
      <c r="J4148" t="s">
        <v>48</v>
      </c>
      <c r="K4148" t="s">
        <v>13280</v>
      </c>
      <c r="L4148">
        <v>0</v>
      </c>
      <c r="M4148">
        <v>3</v>
      </c>
      <c r="N4148" t="s">
        <v>49</v>
      </c>
      <c r="O4148" t="s">
        <v>50</v>
      </c>
      <c r="P4148">
        <v>0</v>
      </c>
      <c r="Q4148" t="s">
        <v>51</v>
      </c>
      <c r="R4148" t="s">
        <v>51</v>
      </c>
      <c r="S4148" t="s">
        <v>14829</v>
      </c>
      <c r="T4148">
        <v>148.94588342533987</v>
      </c>
      <c r="U4148">
        <v>183</v>
      </c>
      <c r="V4148" t="s">
        <v>15172</v>
      </c>
      <c r="W4148" t="s">
        <v>15172</v>
      </c>
      <c r="X4148" t="s">
        <v>13243</v>
      </c>
      <c r="Y4148" s="102">
        <v>45993.385736689816</v>
      </c>
    </row>
    <row r="4149" spans="1:25" x14ac:dyDescent="0.25">
      <c r="A4149">
        <v>6136</v>
      </c>
      <c r="B4149" t="s">
        <v>11300</v>
      </c>
      <c r="C4149" t="s">
        <v>9401</v>
      </c>
      <c r="D4149" t="s">
        <v>10740</v>
      </c>
      <c r="E4149" t="s">
        <v>1820</v>
      </c>
      <c r="F4149" t="s">
        <v>6251</v>
      </c>
      <c r="G4149" t="s">
        <v>11301</v>
      </c>
      <c r="H4149">
        <v>2000</v>
      </c>
      <c r="I4149" t="s">
        <v>15440</v>
      </c>
      <c r="J4149" t="s">
        <v>48</v>
      </c>
      <c r="K4149" t="s">
        <v>13251</v>
      </c>
      <c r="L4149">
        <v>0</v>
      </c>
      <c r="M4149">
        <v>1</v>
      </c>
      <c r="N4149" t="s">
        <v>49</v>
      </c>
      <c r="O4149" t="s">
        <v>50</v>
      </c>
      <c r="P4149">
        <v>0</v>
      </c>
      <c r="Q4149" t="s">
        <v>51</v>
      </c>
      <c r="R4149" t="s">
        <v>51</v>
      </c>
      <c r="S4149" t="s">
        <v>14829</v>
      </c>
      <c r="T4149">
        <v>156.33286344421174</v>
      </c>
      <c r="U4149">
        <v>93</v>
      </c>
      <c r="V4149" t="s">
        <v>15172</v>
      </c>
      <c r="W4149" t="s">
        <v>15172</v>
      </c>
      <c r="X4149" t="s">
        <v>13243</v>
      </c>
      <c r="Y4149" s="102">
        <v>45993.385736689816</v>
      </c>
    </row>
    <row r="4150" spans="1:25" x14ac:dyDescent="0.25">
      <c r="A4150">
        <v>6137</v>
      </c>
      <c r="B4150" t="s">
        <v>11302</v>
      </c>
      <c r="C4150" t="s">
        <v>15744</v>
      </c>
      <c r="D4150" t="s">
        <v>10232</v>
      </c>
      <c r="E4150" t="s">
        <v>1820</v>
      </c>
      <c r="F4150" t="s">
        <v>7162</v>
      </c>
      <c r="G4150" t="s">
        <v>11303</v>
      </c>
      <c r="H4150">
        <v>1957</v>
      </c>
      <c r="I4150" t="s">
        <v>15440</v>
      </c>
      <c r="J4150" t="s">
        <v>48</v>
      </c>
      <c r="K4150" t="s">
        <v>13254</v>
      </c>
      <c r="L4150">
        <v>0</v>
      </c>
      <c r="M4150">
        <v>4</v>
      </c>
      <c r="N4150" t="s">
        <v>73</v>
      </c>
      <c r="O4150" t="s">
        <v>50</v>
      </c>
      <c r="P4150">
        <v>0</v>
      </c>
      <c r="Q4150" t="s">
        <v>51</v>
      </c>
      <c r="R4150" t="s">
        <v>51</v>
      </c>
      <c r="S4150" t="s">
        <v>13357</v>
      </c>
      <c r="T4150">
        <v>0.86930006002161087</v>
      </c>
      <c r="U4150">
        <v>267.89999999999998</v>
      </c>
      <c r="V4150" t="s">
        <v>15172</v>
      </c>
      <c r="W4150" t="s">
        <v>15172</v>
      </c>
      <c r="X4150" t="s">
        <v>13243</v>
      </c>
      <c r="Y4150" s="102">
        <v>45993.385736689816</v>
      </c>
    </row>
    <row r="4151" spans="1:25" x14ac:dyDescent="0.25">
      <c r="A4151">
        <v>6138</v>
      </c>
      <c r="B4151" t="s">
        <v>11304</v>
      </c>
      <c r="C4151" t="s">
        <v>491</v>
      </c>
      <c r="D4151" t="s">
        <v>10232</v>
      </c>
      <c r="E4151" t="s">
        <v>1820</v>
      </c>
      <c r="F4151" t="s">
        <v>6973</v>
      </c>
      <c r="G4151" t="s">
        <v>11305</v>
      </c>
      <c r="H4151">
        <v>1988</v>
      </c>
      <c r="I4151" t="s">
        <v>15440</v>
      </c>
      <c r="J4151" t="s">
        <v>48</v>
      </c>
      <c r="K4151" t="s">
        <v>13251</v>
      </c>
      <c r="L4151">
        <v>0</v>
      </c>
      <c r="M4151">
        <v>4</v>
      </c>
      <c r="N4151" t="s">
        <v>73</v>
      </c>
      <c r="O4151" t="s">
        <v>50</v>
      </c>
      <c r="P4151">
        <v>0</v>
      </c>
      <c r="Q4151" t="s">
        <v>51</v>
      </c>
      <c r="R4151" t="s">
        <v>51</v>
      </c>
      <c r="S4151" t="s">
        <v>13357</v>
      </c>
      <c r="T4151">
        <v>3.1995406148407146</v>
      </c>
      <c r="U4151">
        <v>954.8</v>
      </c>
      <c r="V4151" t="s">
        <v>15172</v>
      </c>
      <c r="W4151" t="s">
        <v>15172</v>
      </c>
      <c r="X4151" t="s">
        <v>13243</v>
      </c>
      <c r="Y4151" s="102">
        <v>45993.385736689816</v>
      </c>
    </row>
    <row r="4152" spans="1:25" x14ac:dyDescent="0.25">
      <c r="A4152">
        <v>6139</v>
      </c>
      <c r="B4152" t="s">
        <v>11306</v>
      </c>
      <c r="C4152" t="s">
        <v>11307</v>
      </c>
      <c r="D4152" t="s">
        <v>10232</v>
      </c>
      <c r="E4152" t="s">
        <v>1820</v>
      </c>
      <c r="F4152" t="s">
        <v>6973</v>
      </c>
      <c r="G4152" t="s">
        <v>11308</v>
      </c>
      <c r="H4152">
        <v>2009</v>
      </c>
      <c r="I4152" t="s">
        <v>15440</v>
      </c>
      <c r="J4152" t="s">
        <v>51</v>
      </c>
      <c r="K4152" t="s">
        <v>15442</v>
      </c>
      <c r="L4152">
        <v>0</v>
      </c>
      <c r="M4152">
        <v>2</v>
      </c>
      <c r="N4152" t="s">
        <v>165</v>
      </c>
      <c r="O4152" t="s">
        <v>116</v>
      </c>
      <c r="P4152">
        <v>0</v>
      </c>
      <c r="Q4152" t="s">
        <v>51</v>
      </c>
      <c r="R4152" t="s">
        <v>51</v>
      </c>
      <c r="S4152" t="s">
        <v>13357</v>
      </c>
      <c r="T4152">
        <v>4.6314207800367981</v>
      </c>
      <c r="U4152">
        <v>20.7</v>
      </c>
      <c r="V4152" t="s">
        <v>15172</v>
      </c>
      <c r="W4152" t="s">
        <v>15172</v>
      </c>
      <c r="X4152" t="s">
        <v>13243</v>
      </c>
      <c r="Y4152" s="102">
        <v>45993.385736689816</v>
      </c>
    </row>
    <row r="4153" spans="1:25" x14ac:dyDescent="0.25">
      <c r="A4153">
        <v>6141</v>
      </c>
      <c r="B4153" t="s">
        <v>11309</v>
      </c>
      <c r="C4153" t="s">
        <v>11310</v>
      </c>
      <c r="D4153" t="s">
        <v>10232</v>
      </c>
      <c r="E4153" t="s">
        <v>1820</v>
      </c>
      <c r="F4153" t="s">
        <v>6973</v>
      </c>
      <c r="G4153" t="s">
        <v>11311</v>
      </c>
      <c r="H4153">
        <v>2003</v>
      </c>
      <c r="I4153" t="s">
        <v>15489</v>
      </c>
      <c r="J4153" t="s">
        <v>51</v>
      </c>
      <c r="K4153" t="s">
        <v>15442</v>
      </c>
      <c r="L4153">
        <v>0</v>
      </c>
      <c r="M4153">
        <v>2</v>
      </c>
      <c r="N4153" t="s">
        <v>165</v>
      </c>
      <c r="O4153" t="s">
        <v>116</v>
      </c>
      <c r="P4153">
        <v>0</v>
      </c>
      <c r="Q4153" t="s">
        <v>51</v>
      </c>
      <c r="R4153" t="s">
        <v>51</v>
      </c>
      <c r="S4153" t="s">
        <v>13357</v>
      </c>
      <c r="T4153">
        <v>23.229955276727896</v>
      </c>
      <c r="U4153">
        <v>28.7</v>
      </c>
      <c r="V4153" t="s">
        <v>15172</v>
      </c>
      <c r="W4153" t="s">
        <v>15172</v>
      </c>
      <c r="X4153" t="s">
        <v>13243</v>
      </c>
      <c r="Y4153" s="102">
        <v>45993.385736689816</v>
      </c>
    </row>
    <row r="4154" spans="1:25" x14ac:dyDescent="0.25">
      <c r="A4154">
        <v>6143</v>
      </c>
      <c r="B4154" t="s">
        <v>11312</v>
      </c>
      <c r="C4154" t="s">
        <v>10270</v>
      </c>
      <c r="D4154" t="s">
        <v>10232</v>
      </c>
      <c r="E4154" t="s">
        <v>1820</v>
      </c>
      <c r="F4154" t="s">
        <v>6973</v>
      </c>
      <c r="G4154" t="s">
        <v>11313</v>
      </c>
      <c r="H4154">
        <v>2004</v>
      </c>
      <c r="I4154" t="s">
        <v>15441</v>
      </c>
      <c r="J4154" t="s">
        <v>48</v>
      </c>
      <c r="K4154" t="s">
        <v>13251</v>
      </c>
      <c r="L4154">
        <v>0</v>
      </c>
      <c r="M4154">
        <v>1</v>
      </c>
      <c r="N4154" t="s">
        <v>49</v>
      </c>
      <c r="O4154" t="s">
        <v>50</v>
      </c>
      <c r="P4154">
        <v>0</v>
      </c>
      <c r="Q4154" t="s">
        <v>51</v>
      </c>
      <c r="R4154" t="s">
        <v>51</v>
      </c>
      <c r="S4154" t="s">
        <v>13357</v>
      </c>
      <c r="T4154">
        <v>26.471942103318391</v>
      </c>
      <c r="U4154">
        <v>107</v>
      </c>
      <c r="V4154" t="s">
        <v>15172</v>
      </c>
      <c r="W4154" t="s">
        <v>15172</v>
      </c>
      <c r="X4154" t="s">
        <v>13243</v>
      </c>
      <c r="Y4154" s="102">
        <v>45993.385736689816</v>
      </c>
    </row>
    <row r="4155" spans="1:25" x14ac:dyDescent="0.25">
      <c r="A4155">
        <v>6147</v>
      </c>
      <c r="B4155" t="s">
        <v>11314</v>
      </c>
      <c r="C4155" t="s">
        <v>9913</v>
      </c>
      <c r="D4155" t="s">
        <v>11315</v>
      </c>
      <c r="E4155" t="s">
        <v>1820</v>
      </c>
      <c r="F4155" t="s">
        <v>6973</v>
      </c>
      <c r="G4155" t="s">
        <v>11316</v>
      </c>
      <c r="H4155">
        <v>1999</v>
      </c>
      <c r="I4155" t="s">
        <v>15440</v>
      </c>
      <c r="J4155" t="s">
        <v>48</v>
      </c>
      <c r="K4155" t="s">
        <v>13251</v>
      </c>
      <c r="L4155">
        <v>0</v>
      </c>
      <c r="M4155">
        <v>1</v>
      </c>
      <c r="N4155" t="s">
        <v>49</v>
      </c>
      <c r="O4155" t="s">
        <v>50</v>
      </c>
      <c r="P4155">
        <v>0</v>
      </c>
      <c r="Q4155" t="s">
        <v>51</v>
      </c>
      <c r="R4155" t="s">
        <v>51</v>
      </c>
      <c r="S4155" t="s">
        <v>13357</v>
      </c>
      <c r="T4155">
        <v>36.158244439482814</v>
      </c>
      <c r="U4155">
        <v>74.5</v>
      </c>
      <c r="V4155" t="s">
        <v>15172</v>
      </c>
      <c r="W4155" t="s">
        <v>15172</v>
      </c>
      <c r="X4155" t="s">
        <v>13243</v>
      </c>
      <c r="Y4155" s="102">
        <v>45993.385736689816</v>
      </c>
    </row>
    <row r="4156" spans="1:25" x14ac:dyDescent="0.25">
      <c r="A4156">
        <v>6149</v>
      </c>
      <c r="B4156" t="s">
        <v>11317</v>
      </c>
      <c r="C4156" t="s">
        <v>470</v>
      </c>
      <c r="D4156" t="s">
        <v>10740</v>
      </c>
      <c r="E4156" t="s">
        <v>1292</v>
      </c>
      <c r="F4156" t="s">
        <v>8383</v>
      </c>
      <c r="G4156" t="s">
        <v>11318</v>
      </c>
      <c r="H4156">
        <v>2009</v>
      </c>
      <c r="I4156" t="s">
        <v>15441</v>
      </c>
      <c r="J4156" t="s">
        <v>48</v>
      </c>
      <c r="K4156" t="s">
        <v>13251</v>
      </c>
      <c r="L4156">
        <v>0</v>
      </c>
      <c r="M4156">
        <v>3</v>
      </c>
      <c r="N4156" t="s">
        <v>49</v>
      </c>
      <c r="O4156" t="s">
        <v>50</v>
      </c>
      <c r="P4156">
        <v>0</v>
      </c>
      <c r="Q4156" t="s">
        <v>51</v>
      </c>
      <c r="R4156" t="s">
        <v>51</v>
      </c>
      <c r="S4156" t="s">
        <v>14829</v>
      </c>
      <c r="T4156">
        <v>17.40887728103959</v>
      </c>
      <c r="U4156">
        <v>230.2</v>
      </c>
      <c r="V4156" t="s">
        <v>15172</v>
      </c>
      <c r="W4156" t="s">
        <v>15172</v>
      </c>
      <c r="X4156" t="s">
        <v>13243</v>
      </c>
      <c r="Y4156" s="102">
        <v>45993.385736689816</v>
      </c>
    </row>
    <row r="4157" spans="1:25" x14ac:dyDescent="0.25">
      <c r="A4157">
        <v>6150</v>
      </c>
      <c r="B4157" t="s">
        <v>11319</v>
      </c>
      <c r="C4157" t="s">
        <v>11033</v>
      </c>
      <c r="D4157" t="s">
        <v>10740</v>
      </c>
      <c r="E4157" t="s">
        <v>1292</v>
      </c>
      <c r="F4157" t="s">
        <v>3806</v>
      </c>
      <c r="G4157" t="s">
        <v>11320</v>
      </c>
      <c r="H4157">
        <v>1990</v>
      </c>
      <c r="I4157" t="s">
        <v>15440</v>
      </c>
      <c r="J4157" t="s">
        <v>51</v>
      </c>
      <c r="K4157" t="s">
        <v>15442</v>
      </c>
      <c r="L4157">
        <v>0</v>
      </c>
      <c r="M4157">
        <v>2</v>
      </c>
      <c r="N4157" t="s">
        <v>59</v>
      </c>
      <c r="O4157" t="s">
        <v>116</v>
      </c>
      <c r="P4157">
        <v>0</v>
      </c>
      <c r="Q4157" t="s">
        <v>51</v>
      </c>
      <c r="R4157" t="s">
        <v>51</v>
      </c>
      <c r="S4157" t="s">
        <v>14829</v>
      </c>
      <c r="T4157">
        <v>20.412566557992996</v>
      </c>
      <c r="U4157">
        <v>20</v>
      </c>
      <c r="V4157" t="s">
        <v>15172</v>
      </c>
      <c r="W4157" t="s">
        <v>15172</v>
      </c>
      <c r="X4157" t="s">
        <v>13243</v>
      </c>
      <c r="Y4157" s="102">
        <v>45993.385736689816</v>
      </c>
    </row>
    <row r="4158" spans="1:25" x14ac:dyDescent="0.25">
      <c r="A4158">
        <v>6151</v>
      </c>
      <c r="B4158" t="s">
        <v>11321</v>
      </c>
      <c r="C4158" t="s">
        <v>11033</v>
      </c>
      <c r="D4158" t="s">
        <v>10740</v>
      </c>
      <c r="E4158" t="s">
        <v>1292</v>
      </c>
      <c r="F4158" t="s">
        <v>3806</v>
      </c>
      <c r="G4158" t="s">
        <v>11322</v>
      </c>
      <c r="H4158">
        <v>1990</v>
      </c>
      <c r="I4158" t="s">
        <v>15440</v>
      </c>
      <c r="J4158" t="s">
        <v>51</v>
      </c>
      <c r="K4158" t="s">
        <v>15442</v>
      </c>
      <c r="L4158">
        <v>0</v>
      </c>
      <c r="M4158">
        <v>2</v>
      </c>
      <c r="N4158" t="s">
        <v>59</v>
      </c>
      <c r="O4158" t="s">
        <v>116</v>
      </c>
      <c r="P4158">
        <v>0</v>
      </c>
      <c r="Q4158" t="s">
        <v>51</v>
      </c>
      <c r="R4158" t="s">
        <v>51</v>
      </c>
      <c r="S4158" t="s">
        <v>14829</v>
      </c>
      <c r="T4158">
        <v>20.797307499771335</v>
      </c>
      <c r="U4158">
        <v>20</v>
      </c>
      <c r="V4158" t="s">
        <v>15172</v>
      </c>
      <c r="W4158" t="s">
        <v>15172</v>
      </c>
      <c r="X4158" t="s">
        <v>13243</v>
      </c>
      <c r="Y4158" s="102">
        <v>45993.385736689816</v>
      </c>
    </row>
    <row r="4159" spans="1:25" x14ac:dyDescent="0.25">
      <c r="A4159">
        <v>6152</v>
      </c>
      <c r="B4159" t="s">
        <v>11323</v>
      </c>
      <c r="C4159" t="s">
        <v>11033</v>
      </c>
      <c r="D4159" t="s">
        <v>10740</v>
      </c>
      <c r="E4159" t="s">
        <v>1292</v>
      </c>
      <c r="F4159" t="s">
        <v>3806</v>
      </c>
      <c r="G4159" t="s">
        <v>11324</v>
      </c>
      <c r="H4159">
        <v>1990</v>
      </c>
      <c r="I4159" t="s">
        <v>15440</v>
      </c>
      <c r="J4159" t="s">
        <v>51</v>
      </c>
      <c r="K4159" t="s">
        <v>15442</v>
      </c>
      <c r="L4159">
        <v>0</v>
      </c>
      <c r="M4159">
        <v>1</v>
      </c>
      <c r="N4159" t="s">
        <v>59</v>
      </c>
      <c r="O4159" t="s">
        <v>116</v>
      </c>
      <c r="P4159">
        <v>0</v>
      </c>
      <c r="Q4159" t="s">
        <v>51</v>
      </c>
      <c r="R4159" t="s">
        <v>51</v>
      </c>
      <c r="S4159" t="s">
        <v>14829</v>
      </c>
      <c r="T4159">
        <v>21.48134286581854</v>
      </c>
      <c r="U4159">
        <v>11</v>
      </c>
      <c r="V4159" t="s">
        <v>15172</v>
      </c>
      <c r="W4159" t="s">
        <v>15172</v>
      </c>
      <c r="X4159" t="s">
        <v>13243</v>
      </c>
      <c r="Y4159" s="102">
        <v>45993.385736689816</v>
      </c>
    </row>
    <row r="4160" spans="1:25" x14ac:dyDescent="0.25">
      <c r="A4160">
        <v>6153</v>
      </c>
      <c r="B4160" t="s">
        <v>11325</v>
      </c>
      <c r="C4160" t="s">
        <v>11326</v>
      </c>
      <c r="D4160" t="s">
        <v>10740</v>
      </c>
      <c r="E4160" t="s">
        <v>1292</v>
      </c>
      <c r="F4160" t="s">
        <v>3806</v>
      </c>
      <c r="G4160" t="s">
        <v>11327</v>
      </c>
      <c r="H4160">
        <v>1994</v>
      </c>
      <c r="I4160" t="s">
        <v>15440</v>
      </c>
      <c r="J4160" t="s">
        <v>51</v>
      </c>
      <c r="K4160" t="s">
        <v>15442</v>
      </c>
      <c r="L4160">
        <v>0</v>
      </c>
      <c r="M4160">
        <v>1</v>
      </c>
      <c r="N4160" t="s">
        <v>59</v>
      </c>
      <c r="O4160" t="s">
        <v>116</v>
      </c>
      <c r="P4160">
        <v>0</v>
      </c>
      <c r="Q4160" t="s">
        <v>51</v>
      </c>
      <c r="R4160" t="s">
        <v>51</v>
      </c>
      <c r="S4160" t="s">
        <v>14829</v>
      </c>
      <c r="T4160">
        <v>30.074910133255816</v>
      </c>
      <c r="U4160">
        <v>9</v>
      </c>
      <c r="V4160" t="s">
        <v>15172</v>
      </c>
      <c r="W4160" t="s">
        <v>15172</v>
      </c>
      <c r="X4160" t="s">
        <v>13243</v>
      </c>
      <c r="Y4160" s="102">
        <v>45993.385736689816</v>
      </c>
    </row>
    <row r="4161" spans="1:25" x14ac:dyDescent="0.25">
      <c r="A4161">
        <v>6154</v>
      </c>
      <c r="B4161" t="s">
        <v>11328</v>
      </c>
      <c r="C4161" t="s">
        <v>11329</v>
      </c>
      <c r="D4161" t="s">
        <v>10740</v>
      </c>
      <c r="E4161" t="s">
        <v>1292</v>
      </c>
      <c r="F4161" t="s">
        <v>3806</v>
      </c>
      <c r="G4161" t="s">
        <v>11330</v>
      </c>
      <c r="H4161">
        <v>1994</v>
      </c>
      <c r="I4161" t="s">
        <v>15440</v>
      </c>
      <c r="J4161" t="s">
        <v>51</v>
      </c>
      <c r="K4161" t="s">
        <v>15442</v>
      </c>
      <c r="L4161">
        <v>0</v>
      </c>
      <c r="M4161">
        <v>1</v>
      </c>
      <c r="N4161" t="s">
        <v>59</v>
      </c>
      <c r="O4161" t="s">
        <v>116</v>
      </c>
      <c r="P4161">
        <v>0</v>
      </c>
      <c r="Q4161" t="s">
        <v>51</v>
      </c>
      <c r="R4161" t="s">
        <v>51</v>
      </c>
      <c r="S4161" t="s">
        <v>14829</v>
      </c>
      <c r="T4161">
        <v>34.217343340100307</v>
      </c>
      <c r="U4161">
        <v>15</v>
      </c>
      <c r="V4161" t="s">
        <v>15172</v>
      </c>
      <c r="W4161" t="s">
        <v>15172</v>
      </c>
      <c r="X4161" t="s">
        <v>13243</v>
      </c>
      <c r="Y4161" s="102">
        <v>45993.385736689816</v>
      </c>
    </row>
    <row r="4162" spans="1:25" x14ac:dyDescent="0.25">
      <c r="A4162">
        <v>6155</v>
      </c>
      <c r="B4162" t="s">
        <v>11331</v>
      </c>
      <c r="C4162" t="s">
        <v>454</v>
      </c>
      <c r="D4162" t="s">
        <v>10740</v>
      </c>
      <c r="E4162" t="s">
        <v>1292</v>
      </c>
      <c r="F4162" t="s">
        <v>3806</v>
      </c>
      <c r="G4162" t="s">
        <v>11332</v>
      </c>
      <c r="H4162">
        <v>1994</v>
      </c>
      <c r="I4162" t="s">
        <v>15440</v>
      </c>
      <c r="J4162" t="s">
        <v>51</v>
      </c>
      <c r="K4162" t="s">
        <v>15442</v>
      </c>
      <c r="L4162">
        <v>0</v>
      </c>
      <c r="M4162">
        <v>1</v>
      </c>
      <c r="N4162" t="s">
        <v>59</v>
      </c>
      <c r="O4162" t="s">
        <v>116</v>
      </c>
      <c r="P4162">
        <v>0</v>
      </c>
      <c r="Q4162" t="s">
        <v>51</v>
      </c>
      <c r="R4162" t="s">
        <v>51</v>
      </c>
      <c r="S4162" t="s">
        <v>14829</v>
      </c>
      <c r="T4162">
        <v>37.172248909574492</v>
      </c>
      <c r="U4162">
        <v>15</v>
      </c>
      <c r="V4162" t="s">
        <v>15172</v>
      </c>
      <c r="W4162" t="s">
        <v>15172</v>
      </c>
      <c r="X4162" t="s">
        <v>13243</v>
      </c>
      <c r="Y4162" s="102">
        <v>45993.385736689816</v>
      </c>
    </row>
    <row r="4163" spans="1:25" x14ac:dyDescent="0.25">
      <c r="A4163">
        <v>6156</v>
      </c>
      <c r="B4163" t="s">
        <v>11333</v>
      </c>
      <c r="C4163" t="s">
        <v>11334</v>
      </c>
      <c r="D4163" t="s">
        <v>10740</v>
      </c>
      <c r="E4163" t="s">
        <v>1292</v>
      </c>
      <c r="F4163" t="s">
        <v>3806</v>
      </c>
      <c r="G4163" t="s">
        <v>11335</v>
      </c>
      <c r="H4163">
        <v>1994</v>
      </c>
      <c r="I4163" t="s">
        <v>15440</v>
      </c>
      <c r="J4163" t="s">
        <v>51</v>
      </c>
      <c r="K4163" t="s">
        <v>15442</v>
      </c>
      <c r="L4163">
        <v>0</v>
      </c>
      <c r="M4163">
        <v>1</v>
      </c>
      <c r="N4163" t="s">
        <v>59</v>
      </c>
      <c r="O4163" t="s">
        <v>116</v>
      </c>
      <c r="P4163">
        <v>0</v>
      </c>
      <c r="Q4163" t="s">
        <v>51</v>
      </c>
      <c r="R4163" t="s">
        <v>51</v>
      </c>
      <c r="S4163" t="s">
        <v>14829</v>
      </c>
      <c r="T4163">
        <v>37.681771287767354</v>
      </c>
      <c r="U4163">
        <v>11</v>
      </c>
      <c r="V4163" t="s">
        <v>15172</v>
      </c>
      <c r="W4163" t="s">
        <v>15172</v>
      </c>
      <c r="X4163" t="s">
        <v>13243</v>
      </c>
      <c r="Y4163" s="102">
        <v>45993.385736689816</v>
      </c>
    </row>
    <row r="4164" spans="1:25" x14ac:dyDescent="0.25">
      <c r="A4164">
        <v>6157</v>
      </c>
      <c r="B4164" t="s">
        <v>11336</v>
      </c>
      <c r="C4164" t="s">
        <v>11337</v>
      </c>
      <c r="D4164" t="s">
        <v>11338</v>
      </c>
      <c r="E4164" t="s">
        <v>638</v>
      </c>
      <c r="F4164" t="s">
        <v>4077</v>
      </c>
      <c r="G4164" t="s">
        <v>11339</v>
      </c>
      <c r="H4164">
        <v>1966</v>
      </c>
      <c r="I4164" t="s">
        <v>15440</v>
      </c>
      <c r="J4164" t="s">
        <v>48</v>
      </c>
      <c r="K4164" t="s">
        <v>13251</v>
      </c>
      <c r="L4164">
        <v>0</v>
      </c>
      <c r="M4164">
        <v>3</v>
      </c>
      <c r="N4164" t="s">
        <v>73</v>
      </c>
      <c r="O4164" t="s">
        <v>50</v>
      </c>
      <c r="P4164">
        <v>0</v>
      </c>
      <c r="Q4164" t="s">
        <v>51</v>
      </c>
      <c r="R4164" t="s">
        <v>51</v>
      </c>
      <c r="S4164" t="s">
        <v>14846</v>
      </c>
      <c r="T4164">
        <v>0.26831401106619052</v>
      </c>
      <c r="U4164">
        <v>438.9</v>
      </c>
      <c r="V4164" t="s">
        <v>15172</v>
      </c>
      <c r="W4164" t="s">
        <v>15172</v>
      </c>
      <c r="X4164" t="s">
        <v>13243</v>
      </c>
      <c r="Y4164" s="102">
        <v>45993.385736689816</v>
      </c>
    </row>
    <row r="4165" spans="1:25" x14ac:dyDescent="0.25">
      <c r="A4165">
        <v>6158</v>
      </c>
      <c r="B4165" t="s">
        <v>11340</v>
      </c>
      <c r="C4165" t="s">
        <v>11341</v>
      </c>
      <c r="D4165" t="s">
        <v>11342</v>
      </c>
      <c r="E4165" t="s">
        <v>399</v>
      </c>
      <c r="F4165" t="s">
        <v>2581</v>
      </c>
      <c r="G4165" t="s">
        <v>11343</v>
      </c>
      <c r="H4165">
        <v>2015</v>
      </c>
      <c r="I4165" t="s">
        <v>15441</v>
      </c>
      <c r="J4165" t="s">
        <v>2211</v>
      </c>
      <c r="K4165" t="s">
        <v>13254</v>
      </c>
      <c r="L4165">
        <v>2</v>
      </c>
      <c r="M4165">
        <v>3</v>
      </c>
      <c r="N4165" t="s">
        <v>49</v>
      </c>
      <c r="O4165" t="s">
        <v>479</v>
      </c>
      <c r="P4165">
        <v>0</v>
      </c>
      <c r="Q4165" t="s">
        <v>51</v>
      </c>
      <c r="R4165" t="s">
        <v>51</v>
      </c>
      <c r="S4165" t="s">
        <v>14847</v>
      </c>
      <c r="T4165">
        <v>16.65752939391836</v>
      </c>
      <c r="U4165">
        <v>91</v>
      </c>
      <c r="V4165" t="s">
        <v>15172</v>
      </c>
      <c r="W4165" t="s">
        <v>15172</v>
      </c>
      <c r="X4165" t="s">
        <v>13243</v>
      </c>
      <c r="Y4165" s="102">
        <v>45993.385736689816</v>
      </c>
    </row>
    <row r="4166" spans="1:25" x14ac:dyDescent="0.25">
      <c r="A4166">
        <v>6159</v>
      </c>
      <c r="B4166" t="s">
        <v>11344</v>
      </c>
      <c r="C4166" t="s">
        <v>11341</v>
      </c>
      <c r="D4166" t="s">
        <v>11342</v>
      </c>
      <c r="E4166" t="s">
        <v>399</v>
      </c>
      <c r="F4166" t="s">
        <v>2581</v>
      </c>
      <c r="G4166" t="s">
        <v>11345</v>
      </c>
      <c r="H4166">
        <v>2015</v>
      </c>
      <c r="I4166" t="s">
        <v>15441</v>
      </c>
      <c r="J4166" t="s">
        <v>2211</v>
      </c>
      <c r="K4166" t="s">
        <v>13254</v>
      </c>
      <c r="L4166">
        <v>2</v>
      </c>
      <c r="M4166">
        <v>3</v>
      </c>
      <c r="N4166" t="s">
        <v>49</v>
      </c>
      <c r="O4166" t="s">
        <v>479</v>
      </c>
      <c r="P4166">
        <v>0</v>
      </c>
      <c r="Q4166" t="s">
        <v>51</v>
      </c>
      <c r="R4166" t="s">
        <v>51</v>
      </c>
      <c r="S4166" t="s">
        <v>14847</v>
      </c>
      <c r="T4166">
        <v>18.047289015986621</v>
      </c>
      <c r="U4166">
        <v>93</v>
      </c>
      <c r="V4166" t="s">
        <v>15172</v>
      </c>
      <c r="W4166" t="s">
        <v>15172</v>
      </c>
      <c r="X4166" t="s">
        <v>13243</v>
      </c>
      <c r="Y4166" s="102">
        <v>45993.385736689816</v>
      </c>
    </row>
    <row r="4167" spans="1:25" x14ac:dyDescent="0.25">
      <c r="A4167">
        <v>6160</v>
      </c>
      <c r="B4167" t="s">
        <v>11346</v>
      </c>
      <c r="C4167" t="s">
        <v>11341</v>
      </c>
      <c r="D4167" t="s">
        <v>11342</v>
      </c>
      <c r="E4167" t="s">
        <v>399</v>
      </c>
      <c r="F4167" t="s">
        <v>2581</v>
      </c>
      <c r="G4167" t="s">
        <v>11347</v>
      </c>
      <c r="H4167">
        <v>2015</v>
      </c>
      <c r="I4167" t="s">
        <v>15441</v>
      </c>
      <c r="J4167" t="s">
        <v>2211</v>
      </c>
      <c r="K4167" t="s">
        <v>13254</v>
      </c>
      <c r="L4167">
        <v>2</v>
      </c>
      <c r="M4167">
        <v>3</v>
      </c>
      <c r="N4167" t="s">
        <v>49</v>
      </c>
      <c r="O4167" t="s">
        <v>479</v>
      </c>
      <c r="P4167">
        <v>0</v>
      </c>
      <c r="Q4167" t="s">
        <v>51</v>
      </c>
      <c r="R4167" t="s">
        <v>51</v>
      </c>
      <c r="S4167" t="s">
        <v>14847</v>
      </c>
      <c r="T4167">
        <v>22.385532133521121</v>
      </c>
      <c r="U4167">
        <v>91</v>
      </c>
      <c r="V4167" t="s">
        <v>15172</v>
      </c>
      <c r="W4167" t="s">
        <v>15172</v>
      </c>
      <c r="X4167" t="s">
        <v>13243</v>
      </c>
      <c r="Y4167" s="102">
        <v>45993.385736689816</v>
      </c>
    </row>
    <row r="4168" spans="1:25" x14ac:dyDescent="0.25">
      <c r="A4168">
        <v>6161</v>
      </c>
      <c r="B4168" t="s">
        <v>11348</v>
      </c>
      <c r="C4168" t="s">
        <v>11349</v>
      </c>
      <c r="D4168" t="s">
        <v>11342</v>
      </c>
      <c r="E4168" t="s">
        <v>399</v>
      </c>
      <c r="F4168" t="s">
        <v>2581</v>
      </c>
      <c r="G4168" t="s">
        <v>11350</v>
      </c>
      <c r="H4168">
        <v>1959</v>
      </c>
      <c r="I4168" t="s">
        <v>15470</v>
      </c>
      <c r="J4168" t="s">
        <v>928</v>
      </c>
      <c r="K4168" t="s">
        <v>13254</v>
      </c>
      <c r="L4168">
        <v>4</v>
      </c>
      <c r="M4168">
        <v>4</v>
      </c>
      <c r="N4168" t="s">
        <v>928</v>
      </c>
      <c r="O4168" t="s">
        <v>50</v>
      </c>
      <c r="P4168">
        <v>0</v>
      </c>
      <c r="Q4168" t="s">
        <v>51</v>
      </c>
      <c r="R4168" t="s">
        <v>51</v>
      </c>
      <c r="S4168" t="s">
        <v>14847</v>
      </c>
      <c r="T4168">
        <v>26.275651526454997</v>
      </c>
      <c r="U4168">
        <v>100</v>
      </c>
      <c r="V4168" t="s">
        <v>15172</v>
      </c>
      <c r="W4168" t="s">
        <v>15172</v>
      </c>
      <c r="X4168" t="s">
        <v>13243</v>
      </c>
      <c r="Y4168" s="102">
        <v>45993.385736689816</v>
      </c>
    </row>
    <row r="4169" spans="1:25" x14ac:dyDescent="0.25">
      <c r="A4169">
        <v>6162</v>
      </c>
      <c r="B4169" t="s">
        <v>11351</v>
      </c>
      <c r="C4169" t="s">
        <v>9399</v>
      </c>
      <c r="D4169" t="s">
        <v>11342</v>
      </c>
      <c r="E4169" t="s">
        <v>399</v>
      </c>
      <c r="F4169" t="s">
        <v>2581</v>
      </c>
      <c r="G4169" t="s">
        <v>11352</v>
      </c>
      <c r="H4169">
        <v>1952</v>
      </c>
      <c r="I4169" t="s">
        <v>15470</v>
      </c>
      <c r="J4169" t="s">
        <v>928</v>
      </c>
      <c r="K4169" t="s">
        <v>13254</v>
      </c>
      <c r="L4169">
        <v>7.25</v>
      </c>
      <c r="M4169">
        <v>4</v>
      </c>
      <c r="N4169" t="s">
        <v>928</v>
      </c>
      <c r="O4169" t="s">
        <v>50</v>
      </c>
      <c r="P4169">
        <v>0</v>
      </c>
      <c r="Q4169" t="s">
        <v>51</v>
      </c>
      <c r="R4169" t="s">
        <v>51</v>
      </c>
      <c r="S4169" t="s">
        <v>14847</v>
      </c>
      <c r="T4169">
        <v>31.585873008267857</v>
      </c>
      <c r="U4169">
        <v>100</v>
      </c>
      <c r="V4169" t="s">
        <v>15172</v>
      </c>
      <c r="W4169" t="s">
        <v>15172</v>
      </c>
      <c r="X4169" t="s">
        <v>13243</v>
      </c>
      <c r="Y4169" s="102">
        <v>45993.385736689816</v>
      </c>
    </row>
    <row r="4170" spans="1:25" x14ac:dyDescent="0.25">
      <c r="A4170">
        <v>6163</v>
      </c>
      <c r="B4170" t="s">
        <v>11353</v>
      </c>
      <c r="C4170" t="s">
        <v>9393</v>
      </c>
      <c r="D4170" t="s">
        <v>11342</v>
      </c>
      <c r="E4170" t="s">
        <v>399</v>
      </c>
      <c r="F4170" t="s">
        <v>2581</v>
      </c>
      <c r="G4170" t="s">
        <v>11354</v>
      </c>
      <c r="H4170">
        <v>1959</v>
      </c>
      <c r="I4170" t="s">
        <v>15470</v>
      </c>
      <c r="J4170" t="s">
        <v>928</v>
      </c>
      <c r="K4170" t="s">
        <v>13254</v>
      </c>
      <c r="L4170">
        <v>9</v>
      </c>
      <c r="M4170">
        <v>3</v>
      </c>
      <c r="N4170" t="s">
        <v>928</v>
      </c>
      <c r="O4170" t="s">
        <v>50</v>
      </c>
      <c r="P4170">
        <v>0</v>
      </c>
      <c r="Q4170" t="s">
        <v>51</v>
      </c>
      <c r="R4170" t="s">
        <v>51</v>
      </c>
      <c r="S4170" t="s">
        <v>14847</v>
      </c>
      <c r="T4170">
        <v>40.886596202710322</v>
      </c>
      <c r="U4170">
        <v>75</v>
      </c>
      <c r="V4170" t="s">
        <v>15172</v>
      </c>
      <c r="W4170" t="s">
        <v>15172</v>
      </c>
      <c r="X4170" t="s">
        <v>13243</v>
      </c>
      <c r="Y4170" s="102">
        <v>45993.385736689816</v>
      </c>
    </row>
    <row r="4171" spans="1:25" x14ac:dyDescent="0.25">
      <c r="A4171">
        <v>6164</v>
      </c>
      <c r="B4171" t="s">
        <v>11355</v>
      </c>
      <c r="C4171" t="s">
        <v>11356</v>
      </c>
      <c r="D4171" t="s">
        <v>11342</v>
      </c>
      <c r="E4171" t="s">
        <v>399</v>
      </c>
      <c r="F4171" t="s">
        <v>2581</v>
      </c>
      <c r="G4171" t="s">
        <v>11357</v>
      </c>
      <c r="H4171">
        <v>1959</v>
      </c>
      <c r="I4171" t="s">
        <v>15470</v>
      </c>
      <c r="J4171" t="s">
        <v>928</v>
      </c>
      <c r="K4171" t="s">
        <v>13254</v>
      </c>
      <c r="L4171">
        <v>9</v>
      </c>
      <c r="M4171">
        <v>4</v>
      </c>
      <c r="N4171" t="s">
        <v>928</v>
      </c>
      <c r="O4171" t="s">
        <v>50</v>
      </c>
      <c r="P4171">
        <v>0</v>
      </c>
      <c r="Q4171" t="s">
        <v>51</v>
      </c>
      <c r="R4171" t="s">
        <v>51</v>
      </c>
      <c r="S4171" t="s">
        <v>14847</v>
      </c>
      <c r="T4171">
        <v>47.208459095910378</v>
      </c>
      <c r="U4171">
        <v>100</v>
      </c>
      <c r="V4171" t="s">
        <v>15172</v>
      </c>
      <c r="W4171" t="s">
        <v>15172</v>
      </c>
      <c r="X4171" t="s">
        <v>13243</v>
      </c>
      <c r="Y4171" s="102">
        <v>45993.385736689816</v>
      </c>
    </row>
    <row r="4172" spans="1:25" x14ac:dyDescent="0.25">
      <c r="A4172">
        <v>6165</v>
      </c>
      <c r="B4172" t="s">
        <v>11358</v>
      </c>
      <c r="C4172" t="s">
        <v>11359</v>
      </c>
      <c r="D4172" t="s">
        <v>11360</v>
      </c>
      <c r="E4172" t="s">
        <v>399</v>
      </c>
      <c r="F4172" t="s">
        <v>615</v>
      </c>
      <c r="G4172" t="s">
        <v>624</v>
      </c>
      <c r="H4172">
        <v>1938</v>
      </c>
      <c r="I4172" t="s">
        <v>15489</v>
      </c>
      <c r="J4172" t="s">
        <v>48</v>
      </c>
      <c r="K4172" t="s">
        <v>13280</v>
      </c>
      <c r="L4172">
        <v>0.5</v>
      </c>
      <c r="M4172">
        <v>5</v>
      </c>
      <c r="N4172" t="s">
        <v>59</v>
      </c>
      <c r="O4172" t="s">
        <v>50</v>
      </c>
      <c r="P4172">
        <v>2</v>
      </c>
      <c r="Q4172" t="s">
        <v>165</v>
      </c>
      <c r="R4172" t="s">
        <v>479</v>
      </c>
      <c r="S4172" t="s">
        <v>14848</v>
      </c>
      <c r="T4172">
        <v>7.9687546470465886E-2</v>
      </c>
      <c r="U4172">
        <v>381.9</v>
      </c>
      <c r="V4172" t="s">
        <v>15172</v>
      </c>
      <c r="W4172" t="s">
        <v>15172</v>
      </c>
      <c r="X4172" t="s">
        <v>13243</v>
      </c>
      <c r="Y4172" s="102">
        <v>45993.385736689816</v>
      </c>
    </row>
    <row r="4173" spans="1:25" x14ac:dyDescent="0.25">
      <c r="A4173">
        <v>6166</v>
      </c>
      <c r="B4173" t="s">
        <v>11361</v>
      </c>
      <c r="C4173" t="s">
        <v>11362</v>
      </c>
      <c r="D4173" t="s">
        <v>11360</v>
      </c>
      <c r="E4173" t="s">
        <v>399</v>
      </c>
      <c r="F4173" t="s">
        <v>615</v>
      </c>
      <c r="G4173" t="s">
        <v>11363</v>
      </c>
      <c r="H4173">
        <v>1960</v>
      </c>
      <c r="I4173" t="s">
        <v>15440</v>
      </c>
      <c r="J4173" t="s">
        <v>48</v>
      </c>
      <c r="K4173" t="s">
        <v>13251</v>
      </c>
      <c r="L4173">
        <v>0</v>
      </c>
      <c r="M4173">
        <v>4</v>
      </c>
      <c r="N4173" t="s">
        <v>59</v>
      </c>
      <c r="O4173" t="s">
        <v>50</v>
      </c>
      <c r="P4173">
        <v>0</v>
      </c>
      <c r="Q4173" t="s">
        <v>51</v>
      </c>
      <c r="R4173" t="s">
        <v>51</v>
      </c>
      <c r="S4173" t="s">
        <v>15745</v>
      </c>
      <c r="T4173">
        <v>1.74868</v>
      </c>
      <c r="U4173">
        <v>280.89999999999998</v>
      </c>
      <c r="V4173" t="s">
        <v>15172</v>
      </c>
      <c r="W4173" t="s">
        <v>15172</v>
      </c>
      <c r="X4173" t="s">
        <v>13242</v>
      </c>
      <c r="Y4173" s="102">
        <v>45993.385736689816</v>
      </c>
    </row>
    <row r="4174" spans="1:25" x14ac:dyDescent="0.25">
      <c r="A4174">
        <v>6167</v>
      </c>
      <c r="B4174" t="s">
        <v>11364</v>
      </c>
      <c r="C4174" t="s">
        <v>1088</v>
      </c>
      <c r="D4174" t="s">
        <v>9999</v>
      </c>
      <c r="E4174" t="s">
        <v>45</v>
      </c>
      <c r="F4174" t="s">
        <v>280</v>
      </c>
      <c r="G4174" t="s">
        <v>1085</v>
      </c>
      <c r="H4174">
        <v>1955</v>
      </c>
      <c r="I4174" t="s">
        <v>15440</v>
      </c>
      <c r="J4174" t="s">
        <v>48</v>
      </c>
      <c r="K4174" t="s">
        <v>13256</v>
      </c>
      <c r="L4174">
        <v>0</v>
      </c>
      <c r="M4174">
        <v>3</v>
      </c>
      <c r="N4174" t="s">
        <v>64</v>
      </c>
      <c r="O4174" t="s">
        <v>479</v>
      </c>
      <c r="P4174">
        <v>0</v>
      </c>
      <c r="Q4174" t="s">
        <v>51</v>
      </c>
      <c r="R4174" t="s">
        <v>51</v>
      </c>
      <c r="S4174" t="s">
        <v>13250</v>
      </c>
      <c r="T4174">
        <v>0.77770282554627557</v>
      </c>
      <c r="U4174">
        <v>64</v>
      </c>
      <c r="V4174" t="s">
        <v>15172</v>
      </c>
      <c r="W4174" t="s">
        <v>15172</v>
      </c>
      <c r="X4174" t="s">
        <v>13243</v>
      </c>
      <c r="Y4174" s="102">
        <v>45993.385736689816</v>
      </c>
    </row>
    <row r="4175" spans="1:25" x14ac:dyDescent="0.25">
      <c r="A4175">
        <v>6168</v>
      </c>
      <c r="B4175" t="s">
        <v>14849</v>
      </c>
      <c r="C4175" t="s">
        <v>11365</v>
      </c>
      <c r="D4175" t="s">
        <v>11366</v>
      </c>
      <c r="E4175" t="s">
        <v>45</v>
      </c>
      <c r="F4175" t="s">
        <v>280</v>
      </c>
      <c r="G4175" t="s">
        <v>11367</v>
      </c>
      <c r="H4175">
        <v>2016</v>
      </c>
      <c r="I4175" t="s">
        <v>15441</v>
      </c>
      <c r="J4175" t="s">
        <v>48</v>
      </c>
      <c r="K4175" t="s">
        <v>13256</v>
      </c>
      <c r="L4175">
        <v>0</v>
      </c>
      <c r="M4175">
        <v>3</v>
      </c>
      <c r="N4175" t="s">
        <v>64</v>
      </c>
      <c r="O4175" t="s">
        <v>65</v>
      </c>
      <c r="P4175">
        <v>0</v>
      </c>
      <c r="Q4175" t="s">
        <v>51</v>
      </c>
      <c r="R4175" t="s">
        <v>51</v>
      </c>
      <c r="S4175" t="s">
        <v>14850</v>
      </c>
      <c r="T4175">
        <v>34.207291757394415</v>
      </c>
      <c r="U4175">
        <v>96.5</v>
      </c>
      <c r="V4175" t="s">
        <v>15172</v>
      </c>
      <c r="W4175" t="s">
        <v>15172</v>
      </c>
      <c r="X4175" t="s">
        <v>13243</v>
      </c>
      <c r="Y4175" s="102">
        <v>45993.385736689816</v>
      </c>
    </row>
    <row r="4176" spans="1:25" x14ac:dyDescent="0.25">
      <c r="A4176">
        <v>6169</v>
      </c>
      <c r="B4176" t="s">
        <v>11368</v>
      </c>
      <c r="C4176" t="s">
        <v>307</v>
      </c>
      <c r="D4176" t="s">
        <v>11366</v>
      </c>
      <c r="E4176" t="s">
        <v>45</v>
      </c>
      <c r="F4176" t="s">
        <v>280</v>
      </c>
      <c r="G4176" t="s">
        <v>353</v>
      </c>
      <c r="H4176">
        <v>2003</v>
      </c>
      <c r="I4176" t="s">
        <v>15489</v>
      </c>
      <c r="J4176" t="s">
        <v>48</v>
      </c>
      <c r="K4176" t="s">
        <v>13256</v>
      </c>
      <c r="L4176">
        <v>0</v>
      </c>
      <c r="M4176">
        <v>2</v>
      </c>
      <c r="N4176" t="s">
        <v>49</v>
      </c>
      <c r="O4176" t="s">
        <v>50</v>
      </c>
      <c r="P4176">
        <v>0</v>
      </c>
      <c r="Q4176" t="s">
        <v>51</v>
      </c>
      <c r="R4176" t="s">
        <v>51</v>
      </c>
      <c r="S4176" t="s">
        <v>14850</v>
      </c>
      <c r="T4176">
        <v>37.255809214560706</v>
      </c>
      <c r="U4176">
        <v>177.1</v>
      </c>
      <c r="V4176" t="s">
        <v>15172</v>
      </c>
      <c r="W4176" t="s">
        <v>15172</v>
      </c>
      <c r="X4176" t="s">
        <v>13242</v>
      </c>
      <c r="Y4176" s="102">
        <v>45993.385736689816</v>
      </c>
    </row>
    <row r="4177" spans="1:25" x14ac:dyDescent="0.25">
      <c r="A4177">
        <v>6170</v>
      </c>
      <c r="B4177" t="s">
        <v>11369</v>
      </c>
      <c r="C4177" t="s">
        <v>11370</v>
      </c>
      <c r="D4177" t="s">
        <v>11366</v>
      </c>
      <c r="E4177" t="s">
        <v>45</v>
      </c>
      <c r="F4177" t="s">
        <v>280</v>
      </c>
      <c r="G4177" t="s">
        <v>353</v>
      </c>
      <c r="H4177">
        <v>1973</v>
      </c>
      <c r="I4177" t="s">
        <v>15440</v>
      </c>
      <c r="J4177" t="s">
        <v>48</v>
      </c>
      <c r="K4177" t="s">
        <v>13254</v>
      </c>
      <c r="L4177">
        <v>2</v>
      </c>
      <c r="M4177">
        <v>2</v>
      </c>
      <c r="N4177" t="s">
        <v>73</v>
      </c>
      <c r="O4177" t="s">
        <v>50</v>
      </c>
      <c r="P4177">
        <v>0</v>
      </c>
      <c r="Q4177" t="s">
        <v>51</v>
      </c>
      <c r="R4177" t="s">
        <v>51</v>
      </c>
      <c r="S4177" t="s">
        <v>15746</v>
      </c>
      <c r="T4177">
        <v>38.353569999999998</v>
      </c>
      <c r="U4177">
        <v>261.89999999999998</v>
      </c>
      <c r="V4177" t="s">
        <v>15172</v>
      </c>
      <c r="W4177" t="s">
        <v>15172</v>
      </c>
      <c r="X4177" t="s">
        <v>13242</v>
      </c>
      <c r="Y4177" s="102">
        <v>45993.385736689816</v>
      </c>
    </row>
    <row r="4178" spans="1:25" x14ac:dyDescent="0.25">
      <c r="A4178">
        <v>6171</v>
      </c>
      <c r="B4178" t="s">
        <v>11371</v>
      </c>
      <c r="C4178" t="s">
        <v>11372</v>
      </c>
      <c r="D4178" t="s">
        <v>11373</v>
      </c>
      <c r="E4178" t="s">
        <v>638</v>
      </c>
      <c r="F4178" t="s">
        <v>638</v>
      </c>
      <c r="G4178" t="s">
        <v>11374</v>
      </c>
      <c r="H4178">
        <v>1998</v>
      </c>
      <c r="I4178" t="s">
        <v>15440</v>
      </c>
      <c r="J4178" t="s">
        <v>48</v>
      </c>
      <c r="K4178" t="s">
        <v>13251</v>
      </c>
      <c r="L4178">
        <v>0</v>
      </c>
      <c r="M4178">
        <v>5</v>
      </c>
      <c r="N4178" t="s">
        <v>73</v>
      </c>
      <c r="O4178" t="s">
        <v>50</v>
      </c>
      <c r="P4178">
        <v>0</v>
      </c>
      <c r="Q4178" t="s">
        <v>51</v>
      </c>
      <c r="R4178" t="s">
        <v>51</v>
      </c>
      <c r="S4178" t="s">
        <v>14805</v>
      </c>
      <c r="T4178">
        <v>4.3876996874334235</v>
      </c>
      <c r="U4178">
        <v>489.7</v>
      </c>
      <c r="V4178" t="s">
        <v>15172</v>
      </c>
      <c r="W4178" t="s">
        <v>15172</v>
      </c>
      <c r="X4178" t="s">
        <v>13242</v>
      </c>
      <c r="Y4178" s="102">
        <v>45993.385736689816</v>
      </c>
    </row>
    <row r="4179" spans="1:25" x14ac:dyDescent="0.25">
      <c r="A4179">
        <v>6172</v>
      </c>
      <c r="B4179" t="s">
        <v>11375</v>
      </c>
      <c r="C4179" t="s">
        <v>10488</v>
      </c>
      <c r="D4179" t="s">
        <v>15747</v>
      </c>
      <c r="E4179" t="s">
        <v>638</v>
      </c>
      <c r="F4179" t="s">
        <v>638</v>
      </c>
      <c r="G4179" t="s">
        <v>11376</v>
      </c>
      <c r="H4179">
        <v>1964</v>
      </c>
      <c r="I4179" t="s">
        <v>15440</v>
      </c>
      <c r="J4179" t="s">
        <v>48</v>
      </c>
      <c r="K4179" t="s">
        <v>13254</v>
      </c>
      <c r="L4179">
        <v>0.5</v>
      </c>
      <c r="M4179">
        <v>1</v>
      </c>
      <c r="N4179" t="s">
        <v>49</v>
      </c>
      <c r="O4179" t="s">
        <v>50</v>
      </c>
      <c r="P4179">
        <v>0</v>
      </c>
      <c r="Q4179" t="s">
        <v>51</v>
      </c>
      <c r="R4179" t="s">
        <v>51</v>
      </c>
      <c r="S4179" t="s">
        <v>14790</v>
      </c>
      <c r="T4179">
        <v>94.518215535714262</v>
      </c>
      <c r="U4179">
        <v>67</v>
      </c>
      <c r="V4179" t="s">
        <v>15172</v>
      </c>
      <c r="W4179" t="s">
        <v>15172</v>
      </c>
      <c r="X4179" t="s">
        <v>13242</v>
      </c>
      <c r="Y4179" s="102">
        <v>45993.385736689816</v>
      </c>
    </row>
    <row r="4180" spans="1:25" x14ac:dyDescent="0.25">
      <c r="A4180">
        <v>6173</v>
      </c>
      <c r="B4180" t="s">
        <v>11377</v>
      </c>
      <c r="C4180" t="s">
        <v>11378</v>
      </c>
      <c r="D4180" t="s">
        <v>11379</v>
      </c>
      <c r="E4180" t="s">
        <v>1292</v>
      </c>
      <c r="F4180" t="s">
        <v>2790</v>
      </c>
      <c r="G4180" t="s">
        <v>11380</v>
      </c>
      <c r="H4180">
        <v>1970</v>
      </c>
      <c r="I4180" t="s">
        <v>15440</v>
      </c>
      <c r="J4180" t="s">
        <v>48</v>
      </c>
      <c r="K4180" t="s">
        <v>13251</v>
      </c>
      <c r="L4180">
        <v>0.5</v>
      </c>
      <c r="M4180">
        <v>3</v>
      </c>
      <c r="N4180" t="s">
        <v>49</v>
      </c>
      <c r="O4180" t="s">
        <v>50</v>
      </c>
      <c r="P4180">
        <v>0</v>
      </c>
      <c r="Q4180" t="s">
        <v>51</v>
      </c>
      <c r="R4180" t="s">
        <v>51</v>
      </c>
      <c r="S4180" t="s">
        <v>14851</v>
      </c>
      <c r="T4180">
        <v>5.4503565921080952</v>
      </c>
      <c r="U4180">
        <v>260.89999999999998</v>
      </c>
      <c r="V4180" t="s">
        <v>15172</v>
      </c>
      <c r="W4180" t="s">
        <v>15172</v>
      </c>
      <c r="X4180" t="s">
        <v>13243</v>
      </c>
      <c r="Y4180" s="102">
        <v>45993.385736689816</v>
      </c>
    </row>
    <row r="4181" spans="1:25" x14ac:dyDescent="0.25">
      <c r="A4181">
        <v>6174</v>
      </c>
      <c r="B4181" t="s">
        <v>11381</v>
      </c>
      <c r="C4181" t="s">
        <v>1208</v>
      </c>
      <c r="D4181" t="s">
        <v>11379</v>
      </c>
      <c r="E4181" t="s">
        <v>1292</v>
      </c>
      <c r="F4181" t="s">
        <v>2790</v>
      </c>
      <c r="G4181" t="s">
        <v>11382</v>
      </c>
      <c r="H4181">
        <v>2013</v>
      </c>
      <c r="I4181" t="s">
        <v>15441</v>
      </c>
      <c r="J4181" t="s">
        <v>48</v>
      </c>
      <c r="K4181" t="s">
        <v>13251</v>
      </c>
      <c r="L4181">
        <v>0</v>
      </c>
      <c r="M4181">
        <v>1</v>
      </c>
      <c r="N4181" t="s">
        <v>49</v>
      </c>
      <c r="O4181" t="s">
        <v>50</v>
      </c>
      <c r="P4181">
        <v>0</v>
      </c>
      <c r="Q4181" t="s">
        <v>51</v>
      </c>
      <c r="R4181" t="s">
        <v>51</v>
      </c>
      <c r="S4181" t="s">
        <v>14852</v>
      </c>
      <c r="T4181">
        <v>10.615849580416722</v>
      </c>
      <c r="U4181">
        <v>103.6</v>
      </c>
      <c r="V4181" t="s">
        <v>15172</v>
      </c>
      <c r="W4181" t="s">
        <v>15172</v>
      </c>
      <c r="X4181" t="s">
        <v>13243</v>
      </c>
      <c r="Y4181" s="102">
        <v>45993.385736689816</v>
      </c>
    </row>
    <row r="4182" spans="1:25" x14ac:dyDescent="0.25">
      <c r="A4182">
        <v>6175</v>
      </c>
      <c r="B4182" t="s">
        <v>11383</v>
      </c>
      <c r="C4182" t="s">
        <v>11378</v>
      </c>
      <c r="D4182" t="s">
        <v>11379</v>
      </c>
      <c r="E4182" t="s">
        <v>1292</v>
      </c>
      <c r="F4182" t="s">
        <v>2790</v>
      </c>
      <c r="G4182" t="s">
        <v>11384</v>
      </c>
      <c r="H4182">
        <v>2013</v>
      </c>
      <c r="I4182" t="s">
        <v>15441</v>
      </c>
      <c r="J4182" t="s">
        <v>48</v>
      </c>
      <c r="K4182" t="s">
        <v>13251</v>
      </c>
      <c r="L4182">
        <v>0</v>
      </c>
      <c r="M4182">
        <v>3</v>
      </c>
      <c r="N4182" t="s">
        <v>49</v>
      </c>
      <c r="O4182" t="s">
        <v>50</v>
      </c>
      <c r="P4182">
        <v>0</v>
      </c>
      <c r="Q4182" t="s">
        <v>51</v>
      </c>
      <c r="R4182" t="s">
        <v>51</v>
      </c>
      <c r="S4182" t="s">
        <v>14852</v>
      </c>
      <c r="T4182">
        <v>11.561926398736663</v>
      </c>
      <c r="U4182">
        <v>295.3</v>
      </c>
      <c r="V4182" t="s">
        <v>15172</v>
      </c>
      <c r="W4182" t="s">
        <v>15172</v>
      </c>
      <c r="X4182" t="s">
        <v>13243</v>
      </c>
      <c r="Y4182" s="102">
        <v>45993.385736689816</v>
      </c>
    </row>
    <row r="4183" spans="1:25" x14ac:dyDescent="0.25">
      <c r="A4183">
        <v>6176</v>
      </c>
      <c r="B4183" t="s">
        <v>11385</v>
      </c>
      <c r="C4183" t="s">
        <v>11386</v>
      </c>
      <c r="D4183" t="s">
        <v>11379</v>
      </c>
      <c r="E4183" t="s">
        <v>1292</v>
      </c>
      <c r="F4183" t="s">
        <v>2790</v>
      </c>
      <c r="G4183" t="s">
        <v>11387</v>
      </c>
      <c r="H4183">
        <v>2011</v>
      </c>
      <c r="I4183" t="s">
        <v>15441</v>
      </c>
      <c r="J4183" t="s">
        <v>48</v>
      </c>
      <c r="K4183" t="s">
        <v>13251</v>
      </c>
      <c r="L4183">
        <v>0</v>
      </c>
      <c r="M4183">
        <v>1</v>
      </c>
      <c r="N4183" t="s">
        <v>49</v>
      </c>
      <c r="O4183" t="s">
        <v>50</v>
      </c>
      <c r="P4183">
        <v>0</v>
      </c>
      <c r="Q4183" t="s">
        <v>51</v>
      </c>
      <c r="R4183" t="s">
        <v>51</v>
      </c>
      <c r="S4183" t="s">
        <v>14851</v>
      </c>
      <c r="T4183">
        <v>13.351060397807021</v>
      </c>
      <c r="U4183">
        <v>107.4</v>
      </c>
      <c r="V4183" t="s">
        <v>15172</v>
      </c>
      <c r="W4183" t="s">
        <v>15172</v>
      </c>
      <c r="X4183" t="s">
        <v>13243</v>
      </c>
      <c r="Y4183" s="102">
        <v>45993.385736689816</v>
      </c>
    </row>
    <row r="4184" spans="1:25" x14ac:dyDescent="0.25">
      <c r="A4184">
        <v>6177</v>
      </c>
      <c r="B4184" t="s">
        <v>11388</v>
      </c>
      <c r="C4184" t="s">
        <v>11378</v>
      </c>
      <c r="D4184" t="s">
        <v>11379</v>
      </c>
      <c r="E4184" t="s">
        <v>1292</v>
      </c>
      <c r="F4184" t="s">
        <v>2790</v>
      </c>
      <c r="G4184" t="s">
        <v>11389</v>
      </c>
      <c r="H4184">
        <v>2011</v>
      </c>
      <c r="I4184" t="s">
        <v>15441</v>
      </c>
      <c r="J4184" t="s">
        <v>48</v>
      </c>
      <c r="K4184" t="s">
        <v>13251</v>
      </c>
      <c r="L4184">
        <v>0</v>
      </c>
      <c r="M4184">
        <v>3</v>
      </c>
      <c r="N4184" t="s">
        <v>49</v>
      </c>
      <c r="O4184" t="s">
        <v>50</v>
      </c>
      <c r="P4184">
        <v>0</v>
      </c>
      <c r="Q4184" t="s">
        <v>51</v>
      </c>
      <c r="R4184" t="s">
        <v>51</v>
      </c>
      <c r="S4184" t="s">
        <v>14851</v>
      </c>
      <c r="T4184">
        <v>14.142117765477968</v>
      </c>
      <c r="U4184">
        <v>279.8</v>
      </c>
      <c r="V4184" t="s">
        <v>15172</v>
      </c>
      <c r="W4184" t="s">
        <v>15172</v>
      </c>
      <c r="X4184" t="s">
        <v>13243</v>
      </c>
      <c r="Y4184" s="102">
        <v>45993.385736689816</v>
      </c>
    </row>
    <row r="4185" spans="1:25" x14ac:dyDescent="0.25">
      <c r="A4185">
        <v>6181</v>
      </c>
      <c r="B4185" t="s">
        <v>11390</v>
      </c>
      <c r="C4185" t="s">
        <v>11391</v>
      </c>
      <c r="D4185" t="s">
        <v>11392</v>
      </c>
      <c r="E4185" t="s">
        <v>1292</v>
      </c>
      <c r="F4185" t="s">
        <v>2790</v>
      </c>
      <c r="G4185" t="s">
        <v>11393</v>
      </c>
      <c r="H4185">
        <v>1953</v>
      </c>
      <c r="I4185" t="s">
        <v>15489</v>
      </c>
      <c r="J4185" t="s">
        <v>928</v>
      </c>
      <c r="K4185" t="s">
        <v>13254</v>
      </c>
      <c r="L4185">
        <v>12</v>
      </c>
      <c r="M4185">
        <v>1</v>
      </c>
      <c r="N4185" t="s">
        <v>928</v>
      </c>
      <c r="O4185" t="s">
        <v>50</v>
      </c>
      <c r="P4185">
        <v>0</v>
      </c>
      <c r="Q4185" t="s">
        <v>51</v>
      </c>
      <c r="R4185" t="s">
        <v>51</v>
      </c>
      <c r="S4185" t="s">
        <v>14853</v>
      </c>
      <c r="T4185">
        <v>12.867261673869919</v>
      </c>
      <c r="U4185">
        <v>25.3</v>
      </c>
      <c r="V4185" t="s">
        <v>15172</v>
      </c>
      <c r="W4185" t="s">
        <v>15172</v>
      </c>
      <c r="X4185" t="s">
        <v>13243</v>
      </c>
      <c r="Y4185" s="102">
        <v>45993.385736689816</v>
      </c>
    </row>
    <row r="4186" spans="1:25" x14ac:dyDescent="0.25">
      <c r="A4186">
        <v>6182</v>
      </c>
      <c r="B4186" t="s">
        <v>11394</v>
      </c>
      <c r="C4186" t="s">
        <v>11395</v>
      </c>
      <c r="D4186" t="s">
        <v>11392</v>
      </c>
      <c r="E4186" t="s">
        <v>1292</v>
      </c>
      <c r="F4186" t="s">
        <v>2790</v>
      </c>
      <c r="G4186" t="s">
        <v>2927</v>
      </c>
      <c r="H4186">
        <v>1959</v>
      </c>
      <c r="I4186" t="s">
        <v>15470</v>
      </c>
      <c r="J4186" t="s">
        <v>48</v>
      </c>
      <c r="K4186" t="s">
        <v>13256</v>
      </c>
      <c r="L4186">
        <v>0</v>
      </c>
      <c r="M4186">
        <v>3</v>
      </c>
      <c r="N4186" t="s">
        <v>64</v>
      </c>
      <c r="O4186" t="s">
        <v>479</v>
      </c>
      <c r="P4186">
        <v>0</v>
      </c>
      <c r="Q4186" t="s">
        <v>51</v>
      </c>
      <c r="R4186" t="s">
        <v>51</v>
      </c>
      <c r="S4186" t="s">
        <v>14853</v>
      </c>
      <c r="T4186">
        <v>19.853320765614626</v>
      </c>
      <c r="U4186">
        <v>112</v>
      </c>
      <c r="V4186" t="s">
        <v>15172</v>
      </c>
      <c r="W4186" t="s">
        <v>15172</v>
      </c>
      <c r="X4186" t="s">
        <v>13243</v>
      </c>
      <c r="Y4186" s="102">
        <v>45993.385736689816</v>
      </c>
    </row>
    <row r="4187" spans="1:25" x14ac:dyDescent="0.25">
      <c r="A4187">
        <v>6183</v>
      </c>
      <c r="B4187" t="s">
        <v>14854</v>
      </c>
      <c r="C4187" t="s">
        <v>11395</v>
      </c>
      <c r="D4187" t="s">
        <v>15748</v>
      </c>
      <c r="E4187" t="s">
        <v>1292</v>
      </c>
      <c r="F4187" t="s">
        <v>2790</v>
      </c>
      <c r="G4187" t="s">
        <v>15749</v>
      </c>
      <c r="H4187">
        <v>2019</v>
      </c>
      <c r="I4187" t="s">
        <v>15441</v>
      </c>
      <c r="J4187" t="s">
        <v>48</v>
      </c>
      <c r="K4187" t="s">
        <v>13256</v>
      </c>
      <c r="M4187">
        <v>2</v>
      </c>
      <c r="N4187" t="s">
        <v>73</v>
      </c>
      <c r="O4187" t="s">
        <v>50</v>
      </c>
      <c r="P4187">
        <v>0</v>
      </c>
      <c r="Q4187" t="s">
        <v>51</v>
      </c>
      <c r="R4187" t="s">
        <v>51</v>
      </c>
      <c r="S4187" t="s">
        <v>14853</v>
      </c>
      <c r="T4187">
        <v>26.112493845042327</v>
      </c>
      <c r="U4187">
        <v>330</v>
      </c>
      <c r="V4187" t="s">
        <v>15172</v>
      </c>
      <c r="W4187" t="s">
        <v>15172</v>
      </c>
      <c r="X4187" t="s">
        <v>13243</v>
      </c>
      <c r="Y4187" s="102">
        <v>45993.385736689816</v>
      </c>
    </row>
    <row r="4188" spans="1:25" x14ac:dyDescent="0.25">
      <c r="A4188">
        <v>6184</v>
      </c>
      <c r="B4188" t="s">
        <v>11396</v>
      </c>
      <c r="C4188" t="s">
        <v>11397</v>
      </c>
      <c r="D4188" t="s">
        <v>11398</v>
      </c>
      <c r="E4188" t="s">
        <v>1292</v>
      </c>
      <c r="F4188" t="s">
        <v>1376</v>
      </c>
      <c r="G4188" t="s">
        <v>11399</v>
      </c>
      <c r="H4188">
        <v>2010</v>
      </c>
      <c r="I4188" t="s">
        <v>15440</v>
      </c>
      <c r="J4188" t="s">
        <v>48</v>
      </c>
      <c r="K4188" t="s">
        <v>13251</v>
      </c>
      <c r="L4188">
        <v>0</v>
      </c>
      <c r="M4188">
        <v>3</v>
      </c>
      <c r="N4188" t="s">
        <v>64</v>
      </c>
      <c r="O4188" t="s">
        <v>65</v>
      </c>
      <c r="P4188">
        <v>0</v>
      </c>
      <c r="Q4188" t="s">
        <v>51</v>
      </c>
      <c r="R4188" t="s">
        <v>51</v>
      </c>
      <c r="S4188" t="s">
        <v>14853</v>
      </c>
      <c r="T4188">
        <v>30.141525265746839</v>
      </c>
      <c r="U4188">
        <v>60</v>
      </c>
      <c r="V4188" t="s">
        <v>15172</v>
      </c>
      <c r="W4188" t="s">
        <v>15172</v>
      </c>
      <c r="X4188" t="s">
        <v>13243</v>
      </c>
      <c r="Y4188" s="102">
        <v>45993.385736689816</v>
      </c>
    </row>
    <row r="4189" spans="1:25" x14ac:dyDescent="0.25">
      <c r="A4189">
        <v>6186</v>
      </c>
      <c r="B4189" t="s">
        <v>11400</v>
      </c>
      <c r="C4189" t="s">
        <v>2141</v>
      </c>
      <c r="D4189" t="s">
        <v>11398</v>
      </c>
      <c r="E4189" t="s">
        <v>1292</v>
      </c>
      <c r="F4189" t="s">
        <v>1376</v>
      </c>
      <c r="G4189" t="s">
        <v>7725</v>
      </c>
      <c r="H4189">
        <v>2010</v>
      </c>
      <c r="I4189" t="s">
        <v>15440</v>
      </c>
      <c r="J4189" t="s">
        <v>48</v>
      </c>
      <c r="K4189" t="s">
        <v>13256</v>
      </c>
      <c r="L4189">
        <v>0</v>
      </c>
      <c r="M4189">
        <v>1</v>
      </c>
      <c r="N4189" t="s">
        <v>49</v>
      </c>
      <c r="O4189" t="s">
        <v>50</v>
      </c>
      <c r="P4189">
        <v>0</v>
      </c>
      <c r="Q4189" t="s">
        <v>51</v>
      </c>
      <c r="R4189" t="s">
        <v>51</v>
      </c>
      <c r="S4189" t="s">
        <v>14853</v>
      </c>
      <c r="T4189">
        <v>34.851840456211228</v>
      </c>
      <c r="U4189">
        <v>89.5</v>
      </c>
      <c r="V4189" t="s">
        <v>15172</v>
      </c>
      <c r="W4189" t="s">
        <v>15172</v>
      </c>
      <c r="X4189" t="s">
        <v>13243</v>
      </c>
      <c r="Y4189" s="102">
        <v>45993.385736689816</v>
      </c>
    </row>
    <row r="4190" spans="1:25" x14ac:dyDescent="0.25">
      <c r="A4190">
        <v>6187</v>
      </c>
      <c r="B4190" t="s">
        <v>11401</v>
      </c>
      <c r="C4190" t="s">
        <v>11402</v>
      </c>
      <c r="D4190" t="s">
        <v>11398</v>
      </c>
      <c r="E4190" t="s">
        <v>1292</v>
      </c>
      <c r="F4190" t="s">
        <v>1376</v>
      </c>
      <c r="G4190" t="s">
        <v>11403</v>
      </c>
      <c r="H4190">
        <v>2007</v>
      </c>
      <c r="I4190" t="s">
        <v>15440</v>
      </c>
      <c r="J4190" t="s">
        <v>48</v>
      </c>
      <c r="K4190" t="s">
        <v>13251</v>
      </c>
      <c r="L4190">
        <v>0</v>
      </c>
      <c r="M4190">
        <v>1</v>
      </c>
      <c r="N4190" t="s">
        <v>49</v>
      </c>
      <c r="O4190" t="s">
        <v>50</v>
      </c>
      <c r="P4190">
        <v>0</v>
      </c>
      <c r="Q4190" t="s">
        <v>51</v>
      </c>
      <c r="R4190" t="s">
        <v>51</v>
      </c>
      <c r="S4190" t="s">
        <v>14853</v>
      </c>
      <c r="T4190">
        <v>39.428812317725345</v>
      </c>
      <c r="U4190">
        <v>94.5</v>
      </c>
      <c r="V4190" t="s">
        <v>15172</v>
      </c>
      <c r="W4190" t="s">
        <v>15172</v>
      </c>
      <c r="X4190" t="s">
        <v>13243</v>
      </c>
      <c r="Y4190" s="102">
        <v>45993.385736689816</v>
      </c>
    </row>
    <row r="4191" spans="1:25" x14ac:dyDescent="0.25">
      <c r="A4191">
        <v>6188</v>
      </c>
      <c r="B4191" t="s">
        <v>11404</v>
      </c>
      <c r="C4191" t="s">
        <v>11405</v>
      </c>
      <c r="D4191" t="s">
        <v>11398</v>
      </c>
      <c r="E4191" t="s">
        <v>1292</v>
      </c>
      <c r="F4191" t="s">
        <v>1376</v>
      </c>
      <c r="G4191" t="s">
        <v>11406</v>
      </c>
      <c r="H4191">
        <v>2007</v>
      </c>
      <c r="I4191" t="s">
        <v>15441</v>
      </c>
      <c r="J4191" t="s">
        <v>48</v>
      </c>
      <c r="K4191" t="s">
        <v>13254</v>
      </c>
      <c r="L4191">
        <v>1</v>
      </c>
      <c r="M4191">
        <v>1</v>
      </c>
      <c r="N4191" t="s">
        <v>49</v>
      </c>
      <c r="O4191" t="s">
        <v>50</v>
      </c>
      <c r="P4191">
        <v>0</v>
      </c>
      <c r="Q4191" t="s">
        <v>51</v>
      </c>
      <c r="R4191" t="s">
        <v>51</v>
      </c>
      <c r="S4191" t="s">
        <v>14853</v>
      </c>
      <c r="T4191">
        <v>41.945255396153819</v>
      </c>
      <c r="U4191">
        <v>97.7</v>
      </c>
      <c r="V4191" t="s">
        <v>15172</v>
      </c>
      <c r="W4191" t="s">
        <v>15172</v>
      </c>
      <c r="X4191" t="s">
        <v>13243</v>
      </c>
      <c r="Y4191" s="102">
        <v>45993.385736689816</v>
      </c>
    </row>
    <row r="4192" spans="1:25" x14ac:dyDescent="0.25">
      <c r="A4192">
        <v>6190</v>
      </c>
      <c r="B4192" t="s">
        <v>11408</v>
      </c>
      <c r="C4192" t="s">
        <v>11409</v>
      </c>
      <c r="D4192" t="s">
        <v>11398</v>
      </c>
      <c r="E4192" t="s">
        <v>1292</v>
      </c>
      <c r="F4192" t="s">
        <v>1376</v>
      </c>
      <c r="G4192" t="s">
        <v>11407</v>
      </c>
      <c r="H4192">
        <v>2007</v>
      </c>
      <c r="I4192" t="s">
        <v>15440</v>
      </c>
      <c r="J4192" t="s">
        <v>48</v>
      </c>
      <c r="K4192" t="s">
        <v>13251</v>
      </c>
      <c r="L4192">
        <v>0</v>
      </c>
      <c r="M4192">
        <v>1</v>
      </c>
      <c r="N4192" t="s">
        <v>49</v>
      </c>
      <c r="O4192" t="s">
        <v>50</v>
      </c>
      <c r="P4192">
        <v>0</v>
      </c>
      <c r="Q4192" t="s">
        <v>51</v>
      </c>
      <c r="R4192" t="s">
        <v>51</v>
      </c>
      <c r="S4192" t="s">
        <v>14853</v>
      </c>
      <c r="T4192">
        <v>43.50319577110983</v>
      </c>
      <c r="U4192">
        <v>130.5</v>
      </c>
      <c r="V4192" t="s">
        <v>15172</v>
      </c>
      <c r="W4192" t="s">
        <v>15172</v>
      </c>
      <c r="X4192" t="s">
        <v>13243</v>
      </c>
      <c r="Y4192" s="102">
        <v>45993.385736689816</v>
      </c>
    </row>
    <row r="4193" spans="1:25" x14ac:dyDescent="0.25">
      <c r="A4193">
        <v>6191</v>
      </c>
      <c r="B4193" t="s">
        <v>11410</v>
      </c>
      <c r="C4193" t="s">
        <v>1252</v>
      </c>
      <c r="D4193" t="s">
        <v>11398</v>
      </c>
      <c r="E4193" t="s">
        <v>1292</v>
      </c>
      <c r="F4193" t="s">
        <v>1376</v>
      </c>
      <c r="G4193" t="s">
        <v>1415</v>
      </c>
      <c r="H4193">
        <v>1957</v>
      </c>
      <c r="I4193" t="s">
        <v>15440</v>
      </c>
      <c r="J4193" t="s">
        <v>48</v>
      </c>
      <c r="K4193" t="s">
        <v>13251</v>
      </c>
      <c r="L4193">
        <v>0</v>
      </c>
      <c r="M4193">
        <v>4</v>
      </c>
      <c r="N4193" t="s">
        <v>73</v>
      </c>
      <c r="O4193" t="s">
        <v>475</v>
      </c>
      <c r="P4193">
        <v>0</v>
      </c>
      <c r="Q4193" t="s">
        <v>51</v>
      </c>
      <c r="R4193" t="s">
        <v>51</v>
      </c>
      <c r="S4193" t="s">
        <v>14853</v>
      </c>
      <c r="T4193">
        <v>46.089576861998609</v>
      </c>
      <c r="U4193">
        <v>575.9</v>
      </c>
      <c r="V4193" t="s">
        <v>15172</v>
      </c>
      <c r="W4193" t="s">
        <v>15172</v>
      </c>
      <c r="X4193" t="s">
        <v>13243</v>
      </c>
      <c r="Y4193" s="102">
        <v>45993.385736689816</v>
      </c>
    </row>
    <row r="4194" spans="1:25" x14ac:dyDescent="0.25">
      <c r="A4194">
        <v>6192</v>
      </c>
      <c r="B4194" t="s">
        <v>11411</v>
      </c>
      <c r="C4194" t="s">
        <v>470</v>
      </c>
      <c r="D4194" t="s">
        <v>11412</v>
      </c>
      <c r="E4194" t="s">
        <v>399</v>
      </c>
      <c r="F4194" t="s">
        <v>3309</v>
      </c>
      <c r="G4194" t="s">
        <v>11413</v>
      </c>
      <c r="H4194">
        <v>1953</v>
      </c>
      <c r="I4194" t="s">
        <v>15470</v>
      </c>
      <c r="J4194" t="s">
        <v>48</v>
      </c>
      <c r="K4194" t="s">
        <v>13254</v>
      </c>
      <c r="L4194">
        <v>4</v>
      </c>
      <c r="M4194">
        <v>3</v>
      </c>
      <c r="N4194" t="s">
        <v>165</v>
      </c>
      <c r="O4194" t="s">
        <v>479</v>
      </c>
      <c r="P4194">
        <v>0</v>
      </c>
      <c r="Q4194" t="s">
        <v>51</v>
      </c>
      <c r="R4194" t="s">
        <v>51</v>
      </c>
      <c r="S4194" t="s">
        <v>14855</v>
      </c>
      <c r="T4194">
        <v>0.21053516568725517</v>
      </c>
      <c r="U4194">
        <v>130</v>
      </c>
      <c r="V4194" t="s">
        <v>15172</v>
      </c>
      <c r="W4194" t="s">
        <v>15172</v>
      </c>
      <c r="X4194" t="s">
        <v>13243</v>
      </c>
      <c r="Y4194" s="102">
        <v>45993.385736689816</v>
      </c>
    </row>
    <row r="4195" spans="1:25" x14ac:dyDescent="0.25">
      <c r="A4195">
        <v>6193</v>
      </c>
      <c r="B4195" t="s">
        <v>11414</v>
      </c>
      <c r="C4195" t="s">
        <v>491</v>
      </c>
      <c r="D4195" t="s">
        <v>11415</v>
      </c>
      <c r="E4195" t="s">
        <v>399</v>
      </c>
      <c r="F4195" t="s">
        <v>3309</v>
      </c>
      <c r="G4195" t="s">
        <v>11416</v>
      </c>
      <c r="H4195">
        <v>1962</v>
      </c>
      <c r="I4195" t="s">
        <v>15470</v>
      </c>
      <c r="J4195" t="s">
        <v>48</v>
      </c>
      <c r="K4195" t="s">
        <v>13251</v>
      </c>
      <c r="L4195">
        <v>0</v>
      </c>
      <c r="M4195">
        <v>4</v>
      </c>
      <c r="N4195" t="s">
        <v>73</v>
      </c>
      <c r="O4195" t="s">
        <v>475</v>
      </c>
      <c r="P4195">
        <v>2</v>
      </c>
      <c r="Q4195" t="s">
        <v>165</v>
      </c>
      <c r="R4195" t="s">
        <v>479</v>
      </c>
      <c r="S4195" t="s">
        <v>14855</v>
      </c>
      <c r="T4195">
        <v>2.418964358229438</v>
      </c>
      <c r="U4195">
        <v>708</v>
      </c>
      <c r="V4195" t="s">
        <v>15172</v>
      </c>
      <c r="W4195" t="s">
        <v>15172</v>
      </c>
      <c r="X4195" t="s">
        <v>13243</v>
      </c>
      <c r="Y4195" s="102">
        <v>45993.385736689816</v>
      </c>
    </row>
    <row r="4196" spans="1:25" x14ac:dyDescent="0.25">
      <c r="A4196">
        <v>6194</v>
      </c>
      <c r="B4196" t="s">
        <v>11417</v>
      </c>
      <c r="C4196" t="s">
        <v>11418</v>
      </c>
      <c r="D4196" t="s">
        <v>11412</v>
      </c>
      <c r="E4196" t="s">
        <v>399</v>
      </c>
      <c r="F4196" t="s">
        <v>3309</v>
      </c>
      <c r="G4196" t="s">
        <v>11419</v>
      </c>
      <c r="H4196">
        <v>2003</v>
      </c>
      <c r="I4196" t="s">
        <v>15441</v>
      </c>
      <c r="J4196" t="s">
        <v>48</v>
      </c>
      <c r="K4196" t="s">
        <v>13251</v>
      </c>
      <c r="L4196">
        <v>0</v>
      </c>
      <c r="M4196">
        <v>2</v>
      </c>
      <c r="N4196" t="s">
        <v>49</v>
      </c>
      <c r="O4196" t="s">
        <v>50</v>
      </c>
      <c r="P4196">
        <v>0</v>
      </c>
      <c r="Q4196" t="s">
        <v>51</v>
      </c>
      <c r="R4196" t="s">
        <v>51</v>
      </c>
      <c r="S4196" t="s">
        <v>14855</v>
      </c>
      <c r="T4196">
        <v>4.0883623266633062</v>
      </c>
      <c r="U4196">
        <v>178.1</v>
      </c>
      <c r="V4196" t="s">
        <v>15172</v>
      </c>
      <c r="W4196" t="s">
        <v>15172</v>
      </c>
      <c r="X4196" t="s">
        <v>13243</v>
      </c>
      <c r="Y4196" s="102">
        <v>45993.385736689816</v>
      </c>
    </row>
    <row r="4197" spans="1:25" x14ac:dyDescent="0.25">
      <c r="A4197">
        <v>6195</v>
      </c>
      <c r="B4197" t="s">
        <v>11420</v>
      </c>
      <c r="C4197" t="s">
        <v>11421</v>
      </c>
      <c r="D4197" t="s">
        <v>11412</v>
      </c>
      <c r="E4197" t="s">
        <v>399</v>
      </c>
      <c r="F4197" t="s">
        <v>3309</v>
      </c>
      <c r="G4197" t="s">
        <v>11422</v>
      </c>
      <c r="H4197">
        <v>1939</v>
      </c>
      <c r="I4197" t="s">
        <v>15489</v>
      </c>
      <c r="J4197" t="s">
        <v>928</v>
      </c>
      <c r="K4197" t="s">
        <v>13254</v>
      </c>
      <c r="L4197">
        <v>10</v>
      </c>
      <c r="M4197">
        <v>3</v>
      </c>
      <c r="N4197" t="s">
        <v>928</v>
      </c>
      <c r="O4197" t="s">
        <v>50</v>
      </c>
      <c r="P4197">
        <v>0</v>
      </c>
      <c r="Q4197" t="s">
        <v>51</v>
      </c>
      <c r="R4197" t="s">
        <v>51</v>
      </c>
      <c r="S4197" t="s">
        <v>14855</v>
      </c>
      <c r="T4197">
        <v>8.7074588977376237</v>
      </c>
      <c r="U4197">
        <v>75</v>
      </c>
      <c r="V4197" t="s">
        <v>15172</v>
      </c>
      <c r="W4197" t="s">
        <v>15172</v>
      </c>
      <c r="X4197" t="s">
        <v>13243</v>
      </c>
      <c r="Y4197" s="102">
        <v>45993.385736689816</v>
      </c>
    </row>
    <row r="4198" spans="1:25" x14ac:dyDescent="0.25">
      <c r="A4198">
        <v>6196</v>
      </c>
      <c r="B4198" t="s">
        <v>11423</v>
      </c>
      <c r="C4198" t="s">
        <v>172</v>
      </c>
      <c r="D4198" t="s">
        <v>11412</v>
      </c>
      <c r="E4198" t="s">
        <v>399</v>
      </c>
      <c r="F4198" t="s">
        <v>3309</v>
      </c>
      <c r="G4198" t="s">
        <v>11424</v>
      </c>
      <c r="H4198">
        <v>1995</v>
      </c>
      <c r="I4198" t="s">
        <v>15440</v>
      </c>
      <c r="J4198" t="s">
        <v>51</v>
      </c>
      <c r="K4198" t="s">
        <v>15442</v>
      </c>
      <c r="L4198">
        <v>0</v>
      </c>
      <c r="M4198">
        <v>2</v>
      </c>
      <c r="N4198" t="s">
        <v>165</v>
      </c>
      <c r="O4198" t="s">
        <v>116</v>
      </c>
      <c r="P4198">
        <v>0</v>
      </c>
      <c r="Q4198" t="s">
        <v>51</v>
      </c>
      <c r="R4198" t="s">
        <v>51</v>
      </c>
      <c r="S4198" t="s">
        <v>14855</v>
      </c>
      <c r="T4198">
        <v>13.36134653693354</v>
      </c>
      <c r="U4198">
        <v>26</v>
      </c>
      <c r="V4198" t="s">
        <v>15172</v>
      </c>
      <c r="W4198" t="s">
        <v>15172</v>
      </c>
      <c r="X4198" t="s">
        <v>13243</v>
      </c>
      <c r="Y4198" s="102">
        <v>45993.385736689816</v>
      </c>
    </row>
    <row r="4199" spans="1:25" x14ac:dyDescent="0.25">
      <c r="A4199">
        <v>6197</v>
      </c>
      <c r="B4199" t="s">
        <v>11425</v>
      </c>
      <c r="C4199" t="s">
        <v>167</v>
      </c>
      <c r="D4199" t="s">
        <v>11412</v>
      </c>
      <c r="E4199" t="s">
        <v>399</v>
      </c>
      <c r="F4199" t="s">
        <v>3309</v>
      </c>
      <c r="G4199" t="s">
        <v>11426</v>
      </c>
      <c r="H4199">
        <v>1941</v>
      </c>
      <c r="I4199" t="s">
        <v>15489</v>
      </c>
      <c r="J4199" t="s">
        <v>928</v>
      </c>
      <c r="K4199" t="s">
        <v>13254</v>
      </c>
      <c r="L4199">
        <v>8</v>
      </c>
      <c r="M4199">
        <v>1</v>
      </c>
      <c r="N4199" t="s">
        <v>928</v>
      </c>
      <c r="O4199" t="s">
        <v>50</v>
      </c>
      <c r="P4199">
        <v>0</v>
      </c>
      <c r="Q4199" t="s">
        <v>51</v>
      </c>
      <c r="R4199" t="s">
        <v>51</v>
      </c>
      <c r="S4199" t="s">
        <v>14855</v>
      </c>
      <c r="T4199">
        <v>13.855077510319727</v>
      </c>
      <c r="U4199">
        <v>12</v>
      </c>
      <c r="V4199" t="s">
        <v>15172</v>
      </c>
      <c r="W4199" t="s">
        <v>15172</v>
      </c>
      <c r="X4199" t="s">
        <v>13243</v>
      </c>
      <c r="Y4199" s="102">
        <v>45993.385736689816</v>
      </c>
    </row>
    <row r="4200" spans="1:25" x14ac:dyDescent="0.25">
      <c r="A4200">
        <v>6198</v>
      </c>
      <c r="B4200" t="s">
        <v>11427</v>
      </c>
      <c r="C4200" t="s">
        <v>11428</v>
      </c>
      <c r="D4200" t="s">
        <v>11412</v>
      </c>
      <c r="E4200" t="s">
        <v>399</v>
      </c>
      <c r="F4200" t="s">
        <v>3309</v>
      </c>
      <c r="G4200" t="s">
        <v>11429</v>
      </c>
      <c r="H4200">
        <v>1949</v>
      </c>
      <c r="I4200" t="s">
        <v>15489</v>
      </c>
      <c r="J4200" t="s">
        <v>928</v>
      </c>
      <c r="K4200" t="s">
        <v>13254</v>
      </c>
      <c r="L4200">
        <v>4</v>
      </c>
      <c r="M4200">
        <v>3</v>
      </c>
      <c r="N4200" t="s">
        <v>928</v>
      </c>
      <c r="O4200" t="s">
        <v>50</v>
      </c>
      <c r="P4200">
        <v>0</v>
      </c>
      <c r="Q4200" t="s">
        <v>51</v>
      </c>
      <c r="R4200" t="s">
        <v>51</v>
      </c>
      <c r="S4200" t="s">
        <v>14855</v>
      </c>
      <c r="T4200">
        <v>31.470356032826817</v>
      </c>
      <c r="U4200">
        <v>57</v>
      </c>
      <c r="V4200" t="s">
        <v>15172</v>
      </c>
      <c r="W4200" t="s">
        <v>15172</v>
      </c>
      <c r="X4200" t="s">
        <v>13243</v>
      </c>
      <c r="Y4200" s="102">
        <v>45993.385736689816</v>
      </c>
    </row>
    <row r="4201" spans="1:25" x14ac:dyDescent="0.25">
      <c r="A4201">
        <v>6199</v>
      </c>
      <c r="B4201" t="s">
        <v>11430</v>
      </c>
      <c r="C4201" t="s">
        <v>9896</v>
      </c>
      <c r="D4201" t="s">
        <v>11412</v>
      </c>
      <c r="E4201" t="s">
        <v>399</v>
      </c>
      <c r="F4201" t="s">
        <v>3309</v>
      </c>
      <c r="G4201" t="s">
        <v>11431</v>
      </c>
      <c r="H4201">
        <v>1949</v>
      </c>
      <c r="I4201" t="s">
        <v>15489</v>
      </c>
      <c r="J4201" t="s">
        <v>928</v>
      </c>
      <c r="K4201" t="s">
        <v>13254</v>
      </c>
      <c r="L4201">
        <v>5.5</v>
      </c>
      <c r="M4201">
        <v>4</v>
      </c>
      <c r="N4201" t="s">
        <v>928</v>
      </c>
      <c r="O4201" t="s">
        <v>50</v>
      </c>
      <c r="P4201">
        <v>0</v>
      </c>
      <c r="Q4201" t="s">
        <v>51</v>
      </c>
      <c r="R4201" t="s">
        <v>51</v>
      </c>
      <c r="S4201" t="s">
        <v>14855</v>
      </c>
      <c r="T4201">
        <v>32.433366539379207</v>
      </c>
      <c r="U4201">
        <v>78</v>
      </c>
      <c r="V4201" t="s">
        <v>15172</v>
      </c>
      <c r="W4201" t="s">
        <v>15172</v>
      </c>
      <c r="X4201" t="s">
        <v>13243</v>
      </c>
      <c r="Y4201" s="102">
        <v>45993.385736689816</v>
      </c>
    </row>
    <row r="4202" spans="1:25" x14ac:dyDescent="0.25">
      <c r="A4202">
        <v>6200</v>
      </c>
      <c r="B4202" t="s">
        <v>11432</v>
      </c>
      <c r="C4202" t="s">
        <v>11433</v>
      </c>
      <c r="D4202" t="s">
        <v>11412</v>
      </c>
      <c r="E4202" t="s">
        <v>399</v>
      </c>
      <c r="F4202" t="s">
        <v>3309</v>
      </c>
      <c r="G4202" t="s">
        <v>11434</v>
      </c>
      <c r="H4202">
        <v>1949</v>
      </c>
      <c r="I4202" t="s">
        <v>15489</v>
      </c>
      <c r="J4202" t="s">
        <v>928</v>
      </c>
      <c r="K4202" t="s">
        <v>13254</v>
      </c>
      <c r="L4202">
        <v>4.5</v>
      </c>
      <c r="M4202">
        <v>1</v>
      </c>
      <c r="N4202" t="s">
        <v>928</v>
      </c>
      <c r="O4202" t="s">
        <v>50</v>
      </c>
      <c r="P4202">
        <v>0</v>
      </c>
      <c r="Q4202" t="s">
        <v>51</v>
      </c>
      <c r="R4202" t="s">
        <v>51</v>
      </c>
      <c r="S4202" t="s">
        <v>14855</v>
      </c>
      <c r="T4202">
        <v>33.399256517534219</v>
      </c>
      <c r="U4202">
        <v>27</v>
      </c>
      <c r="V4202" t="s">
        <v>15172</v>
      </c>
      <c r="W4202" t="s">
        <v>15172</v>
      </c>
      <c r="X4202" t="s">
        <v>13243</v>
      </c>
      <c r="Y4202" s="102">
        <v>45993.385736689816</v>
      </c>
    </row>
    <row r="4203" spans="1:25" x14ac:dyDescent="0.25">
      <c r="A4203">
        <v>6201</v>
      </c>
      <c r="B4203" t="s">
        <v>11435</v>
      </c>
      <c r="C4203" t="s">
        <v>11436</v>
      </c>
      <c r="D4203" t="s">
        <v>11412</v>
      </c>
      <c r="E4203" t="s">
        <v>1292</v>
      </c>
      <c r="F4203" t="s">
        <v>3309</v>
      </c>
      <c r="G4203" t="s">
        <v>11437</v>
      </c>
      <c r="H4203">
        <v>1950</v>
      </c>
      <c r="I4203" t="s">
        <v>15489</v>
      </c>
      <c r="J4203" t="s">
        <v>928</v>
      </c>
      <c r="K4203" t="s">
        <v>13254</v>
      </c>
      <c r="L4203">
        <v>5</v>
      </c>
      <c r="M4203">
        <v>3</v>
      </c>
      <c r="N4203" t="s">
        <v>928</v>
      </c>
      <c r="O4203" t="s">
        <v>50</v>
      </c>
      <c r="P4203">
        <v>0</v>
      </c>
      <c r="Q4203" t="s">
        <v>51</v>
      </c>
      <c r="R4203" t="s">
        <v>51</v>
      </c>
      <c r="S4203" t="s">
        <v>14855</v>
      </c>
      <c r="T4203">
        <v>40.884952725531633</v>
      </c>
      <c r="U4203">
        <v>77</v>
      </c>
      <c r="V4203" t="s">
        <v>15172</v>
      </c>
      <c r="W4203" t="s">
        <v>15172</v>
      </c>
      <c r="X4203" t="s">
        <v>13243</v>
      </c>
      <c r="Y4203" s="102">
        <v>45993.385736689816</v>
      </c>
    </row>
    <row r="4204" spans="1:25" x14ac:dyDescent="0.25">
      <c r="A4204">
        <v>6202</v>
      </c>
      <c r="B4204" t="s">
        <v>11438</v>
      </c>
      <c r="C4204" t="s">
        <v>1864</v>
      </c>
      <c r="D4204" t="s">
        <v>11412</v>
      </c>
      <c r="E4204" t="s">
        <v>1292</v>
      </c>
      <c r="F4204" t="s">
        <v>3309</v>
      </c>
      <c r="G4204" t="s">
        <v>11439</v>
      </c>
      <c r="H4204">
        <v>1950</v>
      </c>
      <c r="I4204" t="s">
        <v>15489</v>
      </c>
      <c r="J4204" t="s">
        <v>928</v>
      </c>
      <c r="K4204" t="s">
        <v>13254</v>
      </c>
      <c r="L4204">
        <v>8</v>
      </c>
      <c r="M4204">
        <v>3</v>
      </c>
      <c r="N4204" t="s">
        <v>928</v>
      </c>
      <c r="O4204" t="s">
        <v>50</v>
      </c>
      <c r="P4204">
        <v>0</v>
      </c>
      <c r="Q4204" t="s">
        <v>51</v>
      </c>
      <c r="R4204" t="s">
        <v>51</v>
      </c>
      <c r="S4204" t="s">
        <v>14855</v>
      </c>
      <c r="T4204">
        <v>41.327472686543814</v>
      </c>
      <c r="U4204">
        <v>77</v>
      </c>
      <c r="V4204" t="s">
        <v>15172</v>
      </c>
      <c r="W4204" t="s">
        <v>15172</v>
      </c>
      <c r="X4204" t="s">
        <v>13243</v>
      </c>
      <c r="Y4204" s="102">
        <v>45993.385736689816</v>
      </c>
    </row>
    <row r="4205" spans="1:25" x14ac:dyDescent="0.25">
      <c r="A4205">
        <v>6203</v>
      </c>
      <c r="B4205" t="s">
        <v>11440</v>
      </c>
      <c r="C4205" t="s">
        <v>11441</v>
      </c>
      <c r="D4205" t="s">
        <v>11412</v>
      </c>
      <c r="E4205" t="s">
        <v>1292</v>
      </c>
      <c r="F4205" t="s">
        <v>3309</v>
      </c>
      <c r="G4205" t="s">
        <v>11442</v>
      </c>
      <c r="H4205">
        <v>1950</v>
      </c>
      <c r="I4205" t="s">
        <v>15450</v>
      </c>
      <c r="J4205" t="s">
        <v>928</v>
      </c>
      <c r="K4205" t="s">
        <v>13254</v>
      </c>
      <c r="L4205">
        <v>4</v>
      </c>
      <c r="M4205">
        <v>1</v>
      </c>
      <c r="N4205" t="s">
        <v>928</v>
      </c>
      <c r="O4205" t="s">
        <v>50</v>
      </c>
      <c r="P4205">
        <v>0</v>
      </c>
      <c r="Q4205" t="s">
        <v>51</v>
      </c>
      <c r="R4205" t="s">
        <v>51</v>
      </c>
      <c r="S4205" t="s">
        <v>14855</v>
      </c>
      <c r="T4205">
        <v>45.431155257653216</v>
      </c>
      <c r="U4205">
        <v>20.83</v>
      </c>
      <c r="V4205" t="s">
        <v>15172</v>
      </c>
      <c r="W4205" t="s">
        <v>15172</v>
      </c>
      <c r="X4205" t="s">
        <v>13243</v>
      </c>
      <c r="Y4205" s="102">
        <v>45993.385736689816</v>
      </c>
    </row>
    <row r="4206" spans="1:25" x14ac:dyDescent="0.25">
      <c r="A4206">
        <v>6204</v>
      </c>
      <c r="B4206" t="s">
        <v>11443</v>
      </c>
      <c r="C4206" t="s">
        <v>11444</v>
      </c>
      <c r="D4206" t="s">
        <v>11412</v>
      </c>
      <c r="E4206" t="s">
        <v>1292</v>
      </c>
      <c r="F4206" t="s">
        <v>3806</v>
      </c>
      <c r="G4206" t="s">
        <v>11445</v>
      </c>
      <c r="H4206">
        <v>1949</v>
      </c>
      <c r="I4206" t="s">
        <v>15489</v>
      </c>
      <c r="J4206" t="s">
        <v>928</v>
      </c>
      <c r="K4206" t="s">
        <v>13254</v>
      </c>
      <c r="L4206">
        <v>3</v>
      </c>
      <c r="M4206">
        <v>10</v>
      </c>
      <c r="N4206" t="s">
        <v>928</v>
      </c>
      <c r="O4206" t="s">
        <v>50</v>
      </c>
      <c r="P4206">
        <v>0</v>
      </c>
      <c r="Q4206" t="s">
        <v>51</v>
      </c>
      <c r="R4206" t="s">
        <v>51</v>
      </c>
      <c r="S4206" t="s">
        <v>14855</v>
      </c>
      <c r="T4206">
        <v>46.036446979588213</v>
      </c>
      <c r="U4206">
        <v>249.96</v>
      </c>
      <c r="V4206" t="s">
        <v>15172</v>
      </c>
      <c r="W4206" t="s">
        <v>15172</v>
      </c>
      <c r="X4206" t="s">
        <v>13243</v>
      </c>
      <c r="Y4206" s="102">
        <v>45993.385736689816</v>
      </c>
    </row>
    <row r="4207" spans="1:25" x14ac:dyDescent="0.25">
      <c r="A4207">
        <v>6205</v>
      </c>
      <c r="B4207" t="s">
        <v>11446</v>
      </c>
      <c r="C4207" t="s">
        <v>449</v>
      </c>
      <c r="D4207" t="s">
        <v>11412</v>
      </c>
      <c r="E4207" t="s">
        <v>1292</v>
      </c>
      <c r="F4207" t="s">
        <v>4853</v>
      </c>
      <c r="G4207" t="s">
        <v>11447</v>
      </c>
      <c r="H4207">
        <v>1934</v>
      </c>
      <c r="I4207" t="s">
        <v>15489</v>
      </c>
      <c r="J4207" t="s">
        <v>928</v>
      </c>
      <c r="K4207" t="s">
        <v>13254</v>
      </c>
      <c r="L4207">
        <v>8</v>
      </c>
      <c r="M4207">
        <v>3</v>
      </c>
      <c r="N4207" t="s">
        <v>928</v>
      </c>
      <c r="O4207" t="s">
        <v>50</v>
      </c>
      <c r="P4207">
        <v>0</v>
      </c>
      <c r="Q4207" t="s">
        <v>51</v>
      </c>
      <c r="R4207" t="s">
        <v>51</v>
      </c>
      <c r="S4207" t="s">
        <v>14855</v>
      </c>
      <c r="T4207">
        <v>60.456442818904833</v>
      </c>
      <c r="U4207">
        <v>58.83</v>
      </c>
      <c r="V4207" t="s">
        <v>15172</v>
      </c>
      <c r="W4207" t="s">
        <v>15172</v>
      </c>
      <c r="X4207" t="s">
        <v>13243</v>
      </c>
      <c r="Y4207" s="102">
        <v>45993.385736689816</v>
      </c>
    </row>
    <row r="4208" spans="1:25" x14ac:dyDescent="0.25">
      <c r="A4208">
        <v>6206</v>
      </c>
      <c r="B4208" t="s">
        <v>11448</v>
      </c>
      <c r="C4208" t="s">
        <v>11449</v>
      </c>
      <c r="D4208" t="s">
        <v>11450</v>
      </c>
      <c r="E4208" t="s">
        <v>1292</v>
      </c>
      <c r="F4208" t="s">
        <v>3806</v>
      </c>
      <c r="G4208" t="s">
        <v>11449</v>
      </c>
      <c r="H4208">
        <v>1952</v>
      </c>
      <c r="I4208" t="s">
        <v>15489</v>
      </c>
      <c r="J4208" t="s">
        <v>928</v>
      </c>
      <c r="K4208" t="s">
        <v>13254</v>
      </c>
      <c r="L4208">
        <v>7</v>
      </c>
      <c r="M4208">
        <v>2</v>
      </c>
      <c r="N4208" t="s">
        <v>928</v>
      </c>
      <c r="O4208" t="s">
        <v>50</v>
      </c>
      <c r="P4208">
        <v>0</v>
      </c>
      <c r="Q4208" t="s">
        <v>51</v>
      </c>
      <c r="R4208" t="s">
        <v>51</v>
      </c>
      <c r="S4208" t="s">
        <v>14856</v>
      </c>
      <c r="T4208">
        <v>6.1012291949024071</v>
      </c>
      <c r="U4208">
        <v>38</v>
      </c>
      <c r="V4208" t="s">
        <v>15172</v>
      </c>
      <c r="W4208" t="s">
        <v>15172</v>
      </c>
      <c r="X4208" t="s">
        <v>13243</v>
      </c>
      <c r="Y4208" s="102">
        <v>45993.385736689816</v>
      </c>
    </row>
    <row r="4209" spans="1:25" x14ac:dyDescent="0.25">
      <c r="A4209">
        <v>6207</v>
      </c>
      <c r="B4209" t="s">
        <v>11451</v>
      </c>
      <c r="C4209" t="s">
        <v>11449</v>
      </c>
      <c r="D4209" t="s">
        <v>11450</v>
      </c>
      <c r="E4209" t="s">
        <v>1292</v>
      </c>
      <c r="F4209" t="s">
        <v>3806</v>
      </c>
      <c r="G4209" t="s">
        <v>11449</v>
      </c>
      <c r="H4209">
        <v>1952</v>
      </c>
      <c r="I4209" t="s">
        <v>15489</v>
      </c>
      <c r="J4209" t="s">
        <v>928</v>
      </c>
      <c r="K4209" t="s">
        <v>13254</v>
      </c>
      <c r="L4209">
        <v>5</v>
      </c>
      <c r="M4209">
        <v>1</v>
      </c>
      <c r="N4209" t="s">
        <v>928</v>
      </c>
      <c r="O4209" t="s">
        <v>50</v>
      </c>
      <c r="P4209">
        <v>0</v>
      </c>
      <c r="Q4209" t="s">
        <v>51</v>
      </c>
      <c r="R4209" t="s">
        <v>51</v>
      </c>
      <c r="S4209" t="s">
        <v>14856</v>
      </c>
      <c r="T4209">
        <v>6.5430752677066524</v>
      </c>
      <c r="U4209">
        <v>21</v>
      </c>
      <c r="V4209" t="s">
        <v>15172</v>
      </c>
      <c r="W4209" t="s">
        <v>15172</v>
      </c>
      <c r="X4209" t="s">
        <v>13243</v>
      </c>
      <c r="Y4209" s="102">
        <v>45993.385736689816</v>
      </c>
    </row>
    <row r="4210" spans="1:25" x14ac:dyDescent="0.25">
      <c r="A4210">
        <v>6208</v>
      </c>
      <c r="B4210" t="s">
        <v>15750</v>
      </c>
      <c r="C4210" t="s">
        <v>449</v>
      </c>
      <c r="D4210" t="s">
        <v>15751</v>
      </c>
      <c r="E4210" t="s">
        <v>1292</v>
      </c>
      <c r="F4210" t="s">
        <v>3806</v>
      </c>
      <c r="G4210" t="s">
        <v>11452</v>
      </c>
      <c r="H4210">
        <v>2022</v>
      </c>
      <c r="I4210" t="s">
        <v>15441</v>
      </c>
      <c r="J4210" t="s">
        <v>48</v>
      </c>
      <c r="K4210" t="s">
        <v>13256</v>
      </c>
      <c r="L4210">
        <v>0</v>
      </c>
      <c r="M4210">
        <v>3</v>
      </c>
      <c r="N4210" t="s">
        <v>165</v>
      </c>
      <c r="O4210" t="s">
        <v>263</v>
      </c>
      <c r="P4210">
        <v>0</v>
      </c>
      <c r="Q4210" t="s">
        <v>51</v>
      </c>
      <c r="R4210" t="s">
        <v>51</v>
      </c>
      <c r="S4210" t="s">
        <v>14856</v>
      </c>
      <c r="T4210">
        <v>12.477279777317088</v>
      </c>
      <c r="U4210">
        <v>115.67</v>
      </c>
      <c r="V4210" t="s">
        <v>15172</v>
      </c>
      <c r="W4210" t="s">
        <v>15172</v>
      </c>
      <c r="X4210" t="s">
        <v>13242</v>
      </c>
      <c r="Y4210" s="102">
        <v>45993.385736689816</v>
      </c>
    </row>
    <row r="4211" spans="1:25" x14ac:dyDescent="0.25">
      <c r="A4211">
        <v>6209</v>
      </c>
      <c r="B4211" t="s">
        <v>11453</v>
      </c>
      <c r="C4211" t="s">
        <v>11454</v>
      </c>
      <c r="D4211" t="s">
        <v>11450</v>
      </c>
      <c r="E4211" t="s">
        <v>1292</v>
      </c>
      <c r="F4211" t="s">
        <v>3806</v>
      </c>
      <c r="G4211" t="s">
        <v>4050</v>
      </c>
      <c r="H4211">
        <v>1949</v>
      </c>
      <c r="I4211" t="s">
        <v>15489</v>
      </c>
      <c r="J4211" t="s">
        <v>928</v>
      </c>
      <c r="K4211" t="s">
        <v>13254</v>
      </c>
      <c r="L4211">
        <v>6</v>
      </c>
      <c r="M4211">
        <v>3</v>
      </c>
      <c r="N4211" t="s">
        <v>928</v>
      </c>
      <c r="O4211" t="s">
        <v>50</v>
      </c>
      <c r="P4211">
        <v>0</v>
      </c>
      <c r="Q4211" t="s">
        <v>51</v>
      </c>
      <c r="R4211" t="s">
        <v>51</v>
      </c>
      <c r="S4211" t="s">
        <v>14856</v>
      </c>
      <c r="T4211">
        <v>19.988429452105379</v>
      </c>
      <c r="U4211">
        <v>57</v>
      </c>
      <c r="V4211" t="s">
        <v>15172</v>
      </c>
      <c r="W4211" t="s">
        <v>15172</v>
      </c>
      <c r="X4211" t="s">
        <v>13243</v>
      </c>
      <c r="Y4211" s="102">
        <v>45993.385736689816</v>
      </c>
    </row>
    <row r="4212" spans="1:25" x14ac:dyDescent="0.25">
      <c r="A4212">
        <v>6210</v>
      </c>
      <c r="B4212" t="s">
        <v>11455</v>
      </c>
      <c r="C4212" t="s">
        <v>9343</v>
      </c>
      <c r="D4212" t="s">
        <v>11456</v>
      </c>
      <c r="E4212" t="s">
        <v>1292</v>
      </c>
      <c r="F4212" t="s">
        <v>3806</v>
      </c>
      <c r="G4212" t="s">
        <v>11457</v>
      </c>
      <c r="H4212">
        <v>1972</v>
      </c>
      <c r="I4212" t="s">
        <v>15440</v>
      </c>
      <c r="J4212" t="s">
        <v>51</v>
      </c>
      <c r="K4212" t="s">
        <v>15442</v>
      </c>
      <c r="L4212">
        <v>0</v>
      </c>
      <c r="M4212">
        <v>1</v>
      </c>
      <c r="N4212" t="s">
        <v>59</v>
      </c>
      <c r="O4212" t="s">
        <v>116</v>
      </c>
      <c r="P4212">
        <v>0</v>
      </c>
      <c r="Q4212" t="s">
        <v>51</v>
      </c>
      <c r="R4212" t="s">
        <v>51</v>
      </c>
      <c r="S4212" t="s">
        <v>14856</v>
      </c>
      <c r="T4212">
        <v>24.562390159290068</v>
      </c>
      <c r="U4212">
        <v>14</v>
      </c>
      <c r="V4212" t="s">
        <v>15172</v>
      </c>
      <c r="W4212" t="s">
        <v>15172</v>
      </c>
      <c r="X4212" t="s">
        <v>13243</v>
      </c>
      <c r="Y4212" s="102">
        <v>45993.385736689816</v>
      </c>
    </row>
    <row r="4213" spans="1:25" x14ac:dyDescent="0.25">
      <c r="A4213">
        <v>6211</v>
      </c>
      <c r="B4213" t="s">
        <v>15359</v>
      </c>
      <c r="C4213" t="s">
        <v>11030</v>
      </c>
      <c r="D4213" t="s">
        <v>11458</v>
      </c>
      <c r="E4213" t="s">
        <v>1292</v>
      </c>
      <c r="F4213" t="s">
        <v>3806</v>
      </c>
      <c r="G4213" t="s">
        <v>15752</v>
      </c>
      <c r="H4213">
        <v>2020</v>
      </c>
      <c r="I4213" t="s">
        <v>15441</v>
      </c>
      <c r="J4213" t="s">
        <v>48</v>
      </c>
      <c r="K4213" t="s">
        <v>13256</v>
      </c>
      <c r="L4213">
        <v>0.5</v>
      </c>
      <c r="M4213">
        <v>1</v>
      </c>
      <c r="N4213" t="s">
        <v>59</v>
      </c>
      <c r="O4213" t="s">
        <v>50</v>
      </c>
      <c r="P4213">
        <v>0</v>
      </c>
      <c r="Q4213" t="s">
        <v>51</v>
      </c>
      <c r="R4213" t="s">
        <v>51</v>
      </c>
      <c r="S4213" t="s">
        <v>14856</v>
      </c>
      <c r="T4213">
        <v>24.939584385986592</v>
      </c>
      <c r="U4213">
        <v>207</v>
      </c>
      <c r="V4213" t="s">
        <v>15172</v>
      </c>
      <c r="W4213" t="s">
        <v>15172</v>
      </c>
      <c r="X4213" t="s">
        <v>13243</v>
      </c>
      <c r="Y4213" s="102">
        <v>45993.385736689816</v>
      </c>
    </row>
    <row r="4214" spans="1:25" x14ac:dyDescent="0.25">
      <c r="A4214">
        <v>6212</v>
      </c>
      <c r="B4214" t="s">
        <v>11459</v>
      </c>
      <c r="C4214" t="s">
        <v>172</v>
      </c>
      <c r="D4214" t="s">
        <v>11456</v>
      </c>
      <c r="E4214" t="s">
        <v>1292</v>
      </c>
      <c r="F4214" t="s">
        <v>3806</v>
      </c>
      <c r="G4214" t="s">
        <v>11460</v>
      </c>
      <c r="H4214">
        <v>1935</v>
      </c>
      <c r="I4214" t="s">
        <v>15450</v>
      </c>
      <c r="J4214" t="s">
        <v>928</v>
      </c>
      <c r="K4214" t="s">
        <v>13254</v>
      </c>
      <c r="L4214">
        <v>6</v>
      </c>
      <c r="M4214">
        <v>1</v>
      </c>
      <c r="N4214" t="s">
        <v>928</v>
      </c>
      <c r="O4214" t="s">
        <v>50</v>
      </c>
      <c r="P4214">
        <v>0</v>
      </c>
      <c r="Q4214" t="s">
        <v>51</v>
      </c>
      <c r="R4214" t="s">
        <v>51</v>
      </c>
      <c r="S4214" t="s">
        <v>14856</v>
      </c>
      <c r="T4214">
        <v>30.669267319543252</v>
      </c>
      <c r="U4214">
        <v>11.5</v>
      </c>
      <c r="V4214" t="s">
        <v>15172</v>
      </c>
      <c r="W4214" t="s">
        <v>15172</v>
      </c>
      <c r="X4214" t="s">
        <v>13243</v>
      </c>
      <c r="Y4214" s="102">
        <v>45993.385736689816</v>
      </c>
    </row>
    <row r="4215" spans="1:25" x14ac:dyDescent="0.25">
      <c r="A4215">
        <v>6213</v>
      </c>
      <c r="B4215" t="s">
        <v>15360</v>
      </c>
      <c r="C4215" t="s">
        <v>11461</v>
      </c>
      <c r="D4215" t="s">
        <v>15361</v>
      </c>
      <c r="E4215" t="s">
        <v>1292</v>
      </c>
      <c r="F4215" t="s">
        <v>3806</v>
      </c>
      <c r="G4215" t="s">
        <v>15753</v>
      </c>
      <c r="H4215">
        <v>2020</v>
      </c>
      <c r="I4215" t="s">
        <v>15441</v>
      </c>
      <c r="J4215" t="s">
        <v>2211</v>
      </c>
      <c r="K4215" t="s">
        <v>13254</v>
      </c>
      <c r="L4215">
        <v>0.5</v>
      </c>
      <c r="M4215">
        <v>1</v>
      </c>
      <c r="N4215" t="s">
        <v>49</v>
      </c>
      <c r="O4215" t="s">
        <v>50</v>
      </c>
      <c r="P4215">
        <v>0</v>
      </c>
      <c r="Q4215" t="s">
        <v>51</v>
      </c>
      <c r="R4215" t="s">
        <v>51</v>
      </c>
      <c r="S4215" t="s">
        <v>14856</v>
      </c>
      <c r="T4215">
        <v>32.396800154534887</v>
      </c>
      <c r="U4215">
        <v>102</v>
      </c>
      <c r="V4215" t="s">
        <v>15172</v>
      </c>
      <c r="W4215" t="s">
        <v>15172</v>
      </c>
      <c r="X4215" t="s">
        <v>13243</v>
      </c>
      <c r="Y4215" s="102">
        <v>45993.385736689816</v>
      </c>
    </row>
    <row r="4216" spans="1:25" x14ac:dyDescent="0.25">
      <c r="A4216">
        <v>6214</v>
      </c>
      <c r="B4216" t="s">
        <v>11462</v>
      </c>
      <c r="C4216" t="s">
        <v>11461</v>
      </c>
      <c r="D4216" t="s">
        <v>11450</v>
      </c>
      <c r="E4216" t="s">
        <v>1292</v>
      </c>
      <c r="F4216" t="s">
        <v>3806</v>
      </c>
      <c r="G4216" t="s">
        <v>11463</v>
      </c>
      <c r="H4216">
        <v>2008</v>
      </c>
      <c r="I4216" t="s">
        <v>15441</v>
      </c>
      <c r="J4216" t="s">
        <v>48</v>
      </c>
      <c r="K4216" t="s">
        <v>13251</v>
      </c>
      <c r="L4216">
        <v>0</v>
      </c>
      <c r="M4216">
        <v>1</v>
      </c>
      <c r="N4216" t="s">
        <v>49</v>
      </c>
      <c r="O4216" t="s">
        <v>50</v>
      </c>
      <c r="P4216">
        <v>0</v>
      </c>
      <c r="Q4216" t="s">
        <v>51</v>
      </c>
      <c r="R4216" t="s">
        <v>51</v>
      </c>
      <c r="S4216" t="s">
        <v>14856</v>
      </c>
      <c r="T4216">
        <v>33.571398338355486</v>
      </c>
      <c r="U4216">
        <v>157.80000000000001</v>
      </c>
      <c r="V4216" t="s">
        <v>15172</v>
      </c>
      <c r="W4216" t="s">
        <v>15172</v>
      </c>
      <c r="X4216" t="s">
        <v>13243</v>
      </c>
      <c r="Y4216" s="102">
        <v>45993.385736689816</v>
      </c>
    </row>
    <row r="4217" spans="1:25" x14ac:dyDescent="0.25">
      <c r="A4217">
        <v>6215</v>
      </c>
      <c r="B4217" t="s">
        <v>15362</v>
      </c>
      <c r="C4217" t="s">
        <v>595</v>
      </c>
      <c r="D4217" t="s">
        <v>11450</v>
      </c>
      <c r="E4217" t="s">
        <v>1292</v>
      </c>
      <c r="F4217" t="s">
        <v>3806</v>
      </c>
      <c r="G4217" t="s">
        <v>15754</v>
      </c>
      <c r="H4217">
        <v>2020</v>
      </c>
      <c r="I4217" t="s">
        <v>15441</v>
      </c>
      <c r="J4217" t="s">
        <v>51</v>
      </c>
      <c r="K4217" t="s">
        <v>15442</v>
      </c>
      <c r="L4217">
        <v>14.5</v>
      </c>
      <c r="M4217">
        <v>1</v>
      </c>
      <c r="N4217" t="s">
        <v>165</v>
      </c>
      <c r="O4217" t="s">
        <v>116</v>
      </c>
      <c r="P4217">
        <v>0</v>
      </c>
      <c r="Q4217" t="s">
        <v>51</v>
      </c>
      <c r="R4217" t="s">
        <v>51</v>
      </c>
      <c r="S4217" t="s">
        <v>14856</v>
      </c>
      <c r="T4217">
        <v>33.982820437550146</v>
      </c>
      <c r="U4217">
        <v>18.829999999999998</v>
      </c>
      <c r="V4217" t="s">
        <v>15172</v>
      </c>
      <c r="W4217" t="s">
        <v>15172</v>
      </c>
      <c r="X4217" t="s">
        <v>13243</v>
      </c>
      <c r="Y4217" s="102">
        <v>45993.385736689816</v>
      </c>
    </row>
    <row r="4218" spans="1:25" x14ac:dyDescent="0.25">
      <c r="A4218">
        <v>6216</v>
      </c>
      <c r="B4218" t="s">
        <v>11464</v>
      </c>
      <c r="C4218" t="s">
        <v>172</v>
      </c>
      <c r="D4218" t="s">
        <v>11456</v>
      </c>
      <c r="E4218" t="s">
        <v>1292</v>
      </c>
      <c r="F4218" t="s">
        <v>3806</v>
      </c>
      <c r="G4218" t="s">
        <v>11465</v>
      </c>
      <c r="H4218">
        <v>1934</v>
      </c>
      <c r="I4218" t="s">
        <v>15450</v>
      </c>
      <c r="J4218" t="s">
        <v>928</v>
      </c>
      <c r="K4218" t="s">
        <v>13254</v>
      </c>
      <c r="L4218">
        <v>6</v>
      </c>
      <c r="M4218">
        <v>1</v>
      </c>
      <c r="N4218" t="s">
        <v>928</v>
      </c>
      <c r="O4218" t="s">
        <v>50</v>
      </c>
      <c r="P4218">
        <v>0</v>
      </c>
      <c r="Q4218" t="s">
        <v>51</v>
      </c>
      <c r="R4218" t="s">
        <v>51</v>
      </c>
      <c r="S4218" t="s">
        <v>14856</v>
      </c>
      <c r="T4218">
        <v>34.892871170883332</v>
      </c>
      <c r="U4218">
        <v>11.5</v>
      </c>
      <c r="V4218" t="s">
        <v>15172</v>
      </c>
      <c r="W4218" t="s">
        <v>15172</v>
      </c>
      <c r="X4218" t="s">
        <v>13243</v>
      </c>
      <c r="Y4218" s="102">
        <v>45993.385736689816</v>
      </c>
    </row>
    <row r="4219" spans="1:25" x14ac:dyDescent="0.25">
      <c r="A4219">
        <v>6217</v>
      </c>
      <c r="B4219" t="s">
        <v>11466</v>
      </c>
      <c r="C4219" t="s">
        <v>172</v>
      </c>
      <c r="D4219" t="s">
        <v>11456</v>
      </c>
      <c r="E4219" t="s">
        <v>1292</v>
      </c>
      <c r="F4219" t="s">
        <v>3806</v>
      </c>
      <c r="G4219" t="s">
        <v>11467</v>
      </c>
      <c r="H4219">
        <v>1934</v>
      </c>
      <c r="J4219" t="s">
        <v>928</v>
      </c>
      <c r="K4219" t="s">
        <v>13254</v>
      </c>
      <c r="L4219">
        <v>6</v>
      </c>
      <c r="M4219">
        <v>1</v>
      </c>
      <c r="N4219" t="s">
        <v>928</v>
      </c>
      <c r="O4219" t="s">
        <v>50</v>
      </c>
      <c r="P4219">
        <v>0</v>
      </c>
      <c r="Q4219" t="s">
        <v>51</v>
      </c>
      <c r="R4219" t="s">
        <v>51</v>
      </c>
      <c r="S4219" t="s">
        <v>14856</v>
      </c>
      <c r="T4219">
        <v>35.333000575638728</v>
      </c>
      <c r="U4219">
        <v>8</v>
      </c>
      <c r="V4219" t="s">
        <v>15172</v>
      </c>
      <c r="W4219" t="s">
        <v>15172</v>
      </c>
      <c r="X4219" t="s">
        <v>13243</v>
      </c>
      <c r="Y4219" s="102">
        <v>45993.385736689816</v>
      </c>
    </row>
    <row r="4220" spans="1:25" x14ac:dyDescent="0.25">
      <c r="A4220">
        <v>6218</v>
      </c>
      <c r="B4220" t="s">
        <v>11468</v>
      </c>
      <c r="C4220" t="s">
        <v>172</v>
      </c>
      <c r="D4220" t="s">
        <v>11450</v>
      </c>
      <c r="E4220" t="s">
        <v>1292</v>
      </c>
      <c r="F4220" t="s">
        <v>3806</v>
      </c>
      <c r="G4220" t="s">
        <v>11469</v>
      </c>
      <c r="H4220">
        <v>2011</v>
      </c>
      <c r="I4220" t="s">
        <v>15450</v>
      </c>
      <c r="J4220" t="s">
        <v>51</v>
      </c>
      <c r="K4220" t="s">
        <v>15442</v>
      </c>
      <c r="L4220">
        <v>6</v>
      </c>
      <c r="M4220">
        <v>1</v>
      </c>
      <c r="N4220" t="s">
        <v>165</v>
      </c>
      <c r="O4220" t="s">
        <v>116</v>
      </c>
      <c r="P4220">
        <v>0</v>
      </c>
      <c r="Q4220" t="s">
        <v>51</v>
      </c>
      <c r="R4220" t="s">
        <v>51</v>
      </c>
      <c r="S4220" t="s">
        <v>14856</v>
      </c>
      <c r="T4220">
        <v>35.653834374187895</v>
      </c>
      <c r="U4220">
        <v>12.1</v>
      </c>
      <c r="V4220" t="s">
        <v>15172</v>
      </c>
      <c r="W4220" t="s">
        <v>15172</v>
      </c>
      <c r="X4220" t="s">
        <v>13243</v>
      </c>
      <c r="Y4220" s="102">
        <v>45993.385736689816</v>
      </c>
    </row>
    <row r="4221" spans="1:25" x14ac:dyDescent="0.25">
      <c r="A4221">
        <v>6219</v>
      </c>
      <c r="B4221" t="s">
        <v>11470</v>
      </c>
      <c r="C4221" t="s">
        <v>172</v>
      </c>
      <c r="D4221" t="s">
        <v>11456</v>
      </c>
      <c r="E4221" t="s">
        <v>1292</v>
      </c>
      <c r="F4221" t="s">
        <v>3806</v>
      </c>
      <c r="G4221" t="s">
        <v>11471</v>
      </c>
      <c r="H4221">
        <v>1934</v>
      </c>
      <c r="J4221" t="s">
        <v>928</v>
      </c>
      <c r="K4221" t="s">
        <v>13254</v>
      </c>
      <c r="L4221">
        <v>14</v>
      </c>
      <c r="M4221">
        <v>1</v>
      </c>
      <c r="N4221" t="s">
        <v>928</v>
      </c>
      <c r="O4221" t="s">
        <v>50</v>
      </c>
      <c r="P4221">
        <v>0</v>
      </c>
      <c r="Q4221" t="s">
        <v>51</v>
      </c>
      <c r="R4221" t="s">
        <v>51</v>
      </c>
      <c r="S4221" t="s">
        <v>14856</v>
      </c>
      <c r="T4221">
        <v>36.545211219005793</v>
      </c>
      <c r="U4221">
        <v>10.8</v>
      </c>
      <c r="V4221" t="s">
        <v>15172</v>
      </c>
      <c r="W4221" t="s">
        <v>15172</v>
      </c>
      <c r="X4221" t="s">
        <v>13243</v>
      </c>
      <c r="Y4221" s="102">
        <v>45993.385736689816</v>
      </c>
    </row>
    <row r="4222" spans="1:25" x14ac:dyDescent="0.25">
      <c r="A4222">
        <v>6220</v>
      </c>
      <c r="B4222" t="s">
        <v>11472</v>
      </c>
      <c r="C4222" t="s">
        <v>11461</v>
      </c>
      <c r="D4222" t="s">
        <v>11450</v>
      </c>
      <c r="E4222" t="s">
        <v>1292</v>
      </c>
      <c r="F4222" t="s">
        <v>3806</v>
      </c>
      <c r="G4222" t="s">
        <v>11473</v>
      </c>
      <c r="H4222">
        <v>1949</v>
      </c>
      <c r="I4222" t="s">
        <v>15489</v>
      </c>
      <c r="J4222" t="s">
        <v>928</v>
      </c>
      <c r="K4222" t="s">
        <v>13254</v>
      </c>
      <c r="L4222">
        <v>7</v>
      </c>
      <c r="M4222">
        <v>2</v>
      </c>
      <c r="N4222" t="s">
        <v>928</v>
      </c>
      <c r="O4222" t="s">
        <v>50</v>
      </c>
      <c r="P4222">
        <v>0</v>
      </c>
      <c r="Q4222" t="s">
        <v>51</v>
      </c>
      <c r="R4222" t="s">
        <v>51</v>
      </c>
      <c r="S4222" t="s">
        <v>14856</v>
      </c>
      <c r="T4222">
        <v>39.15862052408076</v>
      </c>
      <c r="U4222">
        <v>38</v>
      </c>
      <c r="V4222" t="s">
        <v>15172</v>
      </c>
      <c r="W4222" t="s">
        <v>15172</v>
      </c>
      <c r="X4222" t="s">
        <v>13243</v>
      </c>
      <c r="Y4222" s="102">
        <v>45993.385736689816</v>
      </c>
    </row>
    <row r="4223" spans="1:25" x14ac:dyDescent="0.25">
      <c r="A4223">
        <v>6221</v>
      </c>
      <c r="B4223" t="s">
        <v>11474</v>
      </c>
      <c r="C4223" t="s">
        <v>11461</v>
      </c>
      <c r="D4223" t="s">
        <v>11450</v>
      </c>
      <c r="E4223" t="s">
        <v>1292</v>
      </c>
      <c r="F4223" t="s">
        <v>3806</v>
      </c>
      <c r="G4223" t="s">
        <v>10745</v>
      </c>
      <c r="H4223">
        <v>1969</v>
      </c>
      <c r="I4223" t="s">
        <v>15470</v>
      </c>
      <c r="J4223" t="s">
        <v>48</v>
      </c>
      <c r="K4223" t="s">
        <v>13251</v>
      </c>
      <c r="L4223">
        <v>0</v>
      </c>
      <c r="M4223">
        <v>1</v>
      </c>
      <c r="N4223" t="s">
        <v>59</v>
      </c>
      <c r="O4223" t="s">
        <v>50</v>
      </c>
      <c r="P4223">
        <v>0</v>
      </c>
      <c r="Q4223" t="s">
        <v>51</v>
      </c>
      <c r="R4223" t="s">
        <v>51</v>
      </c>
      <c r="S4223" t="s">
        <v>14856</v>
      </c>
      <c r="T4223">
        <v>42.070689363246395</v>
      </c>
      <c r="U4223">
        <v>40</v>
      </c>
      <c r="V4223" t="s">
        <v>15172</v>
      </c>
      <c r="W4223" t="s">
        <v>15172</v>
      </c>
      <c r="X4223" t="s">
        <v>13243</v>
      </c>
      <c r="Y4223" s="102">
        <v>45993.385736689816</v>
      </c>
    </row>
    <row r="4224" spans="1:25" x14ac:dyDescent="0.25">
      <c r="A4224">
        <v>6222</v>
      </c>
      <c r="B4224" t="s">
        <v>11475</v>
      </c>
      <c r="C4224" t="s">
        <v>4083</v>
      </c>
      <c r="D4224" t="s">
        <v>11476</v>
      </c>
      <c r="E4224" t="s">
        <v>638</v>
      </c>
      <c r="F4224" t="s">
        <v>4077</v>
      </c>
      <c r="G4224" t="s">
        <v>11477</v>
      </c>
      <c r="H4224">
        <v>1955</v>
      </c>
      <c r="I4224" t="s">
        <v>15470</v>
      </c>
      <c r="J4224" t="s">
        <v>48</v>
      </c>
      <c r="K4224" t="s">
        <v>13251</v>
      </c>
      <c r="L4224">
        <v>0</v>
      </c>
      <c r="M4224">
        <v>4</v>
      </c>
      <c r="N4224" t="s">
        <v>73</v>
      </c>
      <c r="O4224" t="s">
        <v>475</v>
      </c>
      <c r="P4224">
        <v>2</v>
      </c>
      <c r="Q4224" t="s">
        <v>165</v>
      </c>
      <c r="R4224" t="s">
        <v>479</v>
      </c>
      <c r="S4224" t="s">
        <v>14857</v>
      </c>
      <c r="T4224">
        <v>5.7429896889433527</v>
      </c>
      <c r="U4224">
        <v>685.8</v>
      </c>
      <c r="V4224" t="s">
        <v>15172</v>
      </c>
      <c r="W4224" t="s">
        <v>15172</v>
      </c>
      <c r="X4224" t="s">
        <v>13243</v>
      </c>
      <c r="Y4224" s="102">
        <v>45993.385736689816</v>
      </c>
    </row>
    <row r="4225" spans="1:25" x14ac:dyDescent="0.25">
      <c r="A4225">
        <v>6223</v>
      </c>
      <c r="B4225" t="s">
        <v>11478</v>
      </c>
      <c r="C4225" t="s">
        <v>11479</v>
      </c>
      <c r="D4225" t="s">
        <v>11480</v>
      </c>
      <c r="E4225" t="s">
        <v>638</v>
      </c>
      <c r="F4225" t="s">
        <v>638</v>
      </c>
      <c r="G4225" t="s">
        <v>11481</v>
      </c>
      <c r="H4225">
        <v>1950</v>
      </c>
      <c r="I4225" t="s">
        <v>15440</v>
      </c>
      <c r="J4225" t="s">
        <v>928</v>
      </c>
      <c r="K4225" t="s">
        <v>13254</v>
      </c>
      <c r="L4225">
        <v>11</v>
      </c>
      <c r="M4225">
        <v>3</v>
      </c>
      <c r="N4225" t="s">
        <v>928</v>
      </c>
      <c r="O4225" t="s">
        <v>50</v>
      </c>
      <c r="P4225">
        <v>0</v>
      </c>
      <c r="Q4225" t="s">
        <v>51</v>
      </c>
      <c r="R4225" t="s">
        <v>51</v>
      </c>
      <c r="S4225" t="s">
        <v>13348</v>
      </c>
      <c r="T4225">
        <v>12.186538327164609</v>
      </c>
      <c r="U4225">
        <v>76</v>
      </c>
      <c r="V4225" t="s">
        <v>15172</v>
      </c>
      <c r="W4225" t="s">
        <v>15172</v>
      </c>
      <c r="X4225" t="s">
        <v>13243</v>
      </c>
      <c r="Y4225" s="102">
        <v>45993.385736689816</v>
      </c>
    </row>
    <row r="4226" spans="1:25" x14ac:dyDescent="0.25">
      <c r="A4226">
        <v>6224</v>
      </c>
      <c r="B4226" t="s">
        <v>11482</v>
      </c>
      <c r="C4226" t="s">
        <v>11483</v>
      </c>
      <c r="D4226" t="s">
        <v>11480</v>
      </c>
      <c r="E4226" t="s">
        <v>638</v>
      </c>
      <c r="F4226" t="s">
        <v>4930</v>
      </c>
      <c r="G4226" t="s">
        <v>11484</v>
      </c>
      <c r="H4226">
        <v>1996</v>
      </c>
      <c r="I4226" t="s">
        <v>15440</v>
      </c>
      <c r="J4226" t="s">
        <v>48</v>
      </c>
      <c r="K4226" t="s">
        <v>13251</v>
      </c>
      <c r="L4226">
        <v>0.375</v>
      </c>
      <c r="M4226">
        <v>1</v>
      </c>
      <c r="N4226" t="s">
        <v>49</v>
      </c>
      <c r="O4226" t="s">
        <v>50</v>
      </c>
      <c r="P4226">
        <v>0</v>
      </c>
      <c r="Q4226" t="s">
        <v>51</v>
      </c>
      <c r="R4226" t="s">
        <v>51</v>
      </c>
      <c r="S4226" t="s">
        <v>13348</v>
      </c>
      <c r="T4226">
        <v>53.912944918007817</v>
      </c>
      <c r="U4226">
        <v>80.900000000000006</v>
      </c>
      <c r="V4226" t="s">
        <v>15172</v>
      </c>
      <c r="W4226" t="s">
        <v>15172</v>
      </c>
      <c r="X4226" t="s">
        <v>13243</v>
      </c>
      <c r="Y4226" s="102">
        <v>45993.385736689816</v>
      </c>
    </row>
    <row r="4227" spans="1:25" x14ac:dyDescent="0.25">
      <c r="A4227">
        <v>6225</v>
      </c>
      <c r="B4227" t="s">
        <v>11485</v>
      </c>
      <c r="C4227" t="s">
        <v>11486</v>
      </c>
      <c r="D4227" t="s">
        <v>11480</v>
      </c>
      <c r="E4227" t="s">
        <v>638</v>
      </c>
      <c r="F4227" t="s">
        <v>4930</v>
      </c>
      <c r="G4227" t="s">
        <v>5107</v>
      </c>
      <c r="H4227">
        <v>2004</v>
      </c>
      <c r="I4227" t="s">
        <v>15441</v>
      </c>
      <c r="J4227" t="s">
        <v>48</v>
      </c>
      <c r="K4227" t="s">
        <v>13325</v>
      </c>
      <c r="L4227">
        <v>0</v>
      </c>
      <c r="M4227">
        <v>1</v>
      </c>
      <c r="N4227" t="s">
        <v>49</v>
      </c>
      <c r="O4227" t="s">
        <v>50</v>
      </c>
      <c r="P4227">
        <v>0</v>
      </c>
      <c r="Q4227" t="s">
        <v>51</v>
      </c>
      <c r="R4227" t="s">
        <v>51</v>
      </c>
      <c r="S4227" t="s">
        <v>13348</v>
      </c>
      <c r="T4227">
        <v>58.612995444943259</v>
      </c>
      <c r="U4227">
        <v>68.900000000000006</v>
      </c>
      <c r="V4227" t="s">
        <v>15172</v>
      </c>
      <c r="W4227" t="s">
        <v>15172</v>
      </c>
      <c r="X4227" t="s">
        <v>13243</v>
      </c>
      <c r="Y4227" s="102">
        <v>45993.385736689816</v>
      </c>
    </row>
    <row r="4228" spans="1:25" x14ac:dyDescent="0.25">
      <c r="A4228">
        <v>6226</v>
      </c>
      <c r="B4228" t="s">
        <v>11487</v>
      </c>
      <c r="C4228" t="s">
        <v>1036</v>
      </c>
      <c r="D4228" t="s">
        <v>11480</v>
      </c>
      <c r="E4228" t="s">
        <v>638</v>
      </c>
      <c r="F4228" t="s">
        <v>4930</v>
      </c>
      <c r="G4228" t="s">
        <v>5080</v>
      </c>
      <c r="H4228">
        <v>1953</v>
      </c>
      <c r="I4228" t="s">
        <v>15440</v>
      </c>
      <c r="J4228" t="s">
        <v>928</v>
      </c>
      <c r="K4228" t="s">
        <v>13254</v>
      </c>
      <c r="L4228">
        <v>10</v>
      </c>
      <c r="M4228">
        <v>3</v>
      </c>
      <c r="N4228" t="s">
        <v>928</v>
      </c>
      <c r="O4228" t="s">
        <v>50</v>
      </c>
      <c r="P4228">
        <v>0</v>
      </c>
      <c r="Q4228" t="s">
        <v>51</v>
      </c>
      <c r="R4228" t="s">
        <v>51</v>
      </c>
      <c r="S4228" t="s">
        <v>13348</v>
      </c>
      <c r="T4228">
        <v>67.272945301734296</v>
      </c>
      <c r="U4228">
        <v>58</v>
      </c>
      <c r="V4228" t="s">
        <v>15172</v>
      </c>
      <c r="W4228" t="s">
        <v>15172</v>
      </c>
      <c r="X4228" t="s">
        <v>13243</v>
      </c>
      <c r="Y4228" s="102">
        <v>45993.385736689816</v>
      </c>
    </row>
    <row r="4229" spans="1:25" x14ac:dyDescent="0.25">
      <c r="A4229">
        <v>6227</v>
      </c>
      <c r="B4229" t="s">
        <v>11488</v>
      </c>
      <c r="C4229" t="s">
        <v>11489</v>
      </c>
      <c r="D4229" t="s">
        <v>11480</v>
      </c>
      <c r="E4229" t="s">
        <v>638</v>
      </c>
      <c r="F4229" t="s">
        <v>4930</v>
      </c>
      <c r="G4229" t="s">
        <v>11490</v>
      </c>
      <c r="H4229">
        <v>1958</v>
      </c>
      <c r="I4229" t="s">
        <v>15440</v>
      </c>
      <c r="J4229" t="s">
        <v>928</v>
      </c>
      <c r="K4229" t="s">
        <v>13254</v>
      </c>
      <c r="L4229">
        <v>6</v>
      </c>
      <c r="M4229">
        <v>1</v>
      </c>
      <c r="N4229" t="s">
        <v>928</v>
      </c>
      <c r="O4229" t="s">
        <v>50</v>
      </c>
      <c r="P4229">
        <v>0</v>
      </c>
      <c r="Q4229" t="s">
        <v>51</v>
      </c>
      <c r="R4229" t="s">
        <v>51</v>
      </c>
      <c r="S4229" t="s">
        <v>13348</v>
      </c>
      <c r="T4229">
        <v>70.363973100016651</v>
      </c>
      <c r="U4229">
        <v>21</v>
      </c>
      <c r="V4229" t="s">
        <v>15172</v>
      </c>
      <c r="W4229" t="s">
        <v>15172</v>
      </c>
      <c r="X4229" t="s">
        <v>13243</v>
      </c>
      <c r="Y4229" s="102">
        <v>45993.385736689816</v>
      </c>
    </row>
    <row r="4230" spans="1:25" x14ac:dyDescent="0.25">
      <c r="A4230">
        <v>6228</v>
      </c>
      <c r="B4230" t="s">
        <v>11491</v>
      </c>
      <c r="C4230" t="s">
        <v>11492</v>
      </c>
      <c r="D4230" t="s">
        <v>11480</v>
      </c>
      <c r="E4230" t="s">
        <v>638</v>
      </c>
      <c r="F4230" t="s">
        <v>4930</v>
      </c>
      <c r="G4230" t="s">
        <v>11490</v>
      </c>
      <c r="H4230">
        <v>1958</v>
      </c>
      <c r="I4230" t="s">
        <v>15440</v>
      </c>
      <c r="J4230" t="s">
        <v>928</v>
      </c>
      <c r="K4230" t="s">
        <v>13254</v>
      </c>
      <c r="L4230">
        <v>15.5</v>
      </c>
      <c r="M4230">
        <v>1</v>
      </c>
      <c r="N4230" t="s">
        <v>928</v>
      </c>
      <c r="O4230" t="s">
        <v>50</v>
      </c>
      <c r="P4230">
        <v>0</v>
      </c>
      <c r="Q4230" t="s">
        <v>51</v>
      </c>
      <c r="R4230" t="s">
        <v>51</v>
      </c>
      <c r="S4230" t="s">
        <v>13348</v>
      </c>
      <c r="T4230">
        <v>70.741444383244698</v>
      </c>
      <c r="U4230">
        <v>21</v>
      </c>
      <c r="V4230" t="s">
        <v>15172</v>
      </c>
      <c r="W4230" t="s">
        <v>15172</v>
      </c>
      <c r="X4230" t="s">
        <v>13243</v>
      </c>
      <c r="Y4230" s="102">
        <v>45993.385736689816</v>
      </c>
    </row>
    <row r="4231" spans="1:25" x14ac:dyDescent="0.25">
      <c r="A4231">
        <v>6229</v>
      </c>
      <c r="B4231" t="s">
        <v>11493</v>
      </c>
      <c r="C4231" t="s">
        <v>11494</v>
      </c>
      <c r="D4231" t="s">
        <v>11480</v>
      </c>
      <c r="E4231" t="s">
        <v>638</v>
      </c>
      <c r="F4231" t="s">
        <v>4930</v>
      </c>
      <c r="G4231" t="s">
        <v>11495</v>
      </c>
      <c r="H4231">
        <v>1958</v>
      </c>
      <c r="I4231" t="s">
        <v>15440</v>
      </c>
      <c r="J4231" t="s">
        <v>928</v>
      </c>
      <c r="K4231" t="s">
        <v>13254</v>
      </c>
      <c r="L4231">
        <v>14.88</v>
      </c>
      <c r="M4231">
        <v>1</v>
      </c>
      <c r="N4231" t="s">
        <v>928</v>
      </c>
      <c r="O4231" t="s">
        <v>50</v>
      </c>
      <c r="P4231">
        <v>0</v>
      </c>
      <c r="Q4231" t="s">
        <v>51</v>
      </c>
      <c r="R4231" t="s">
        <v>51</v>
      </c>
      <c r="S4231" t="s">
        <v>13348</v>
      </c>
      <c r="T4231">
        <v>71.416185605321488</v>
      </c>
      <c r="U4231">
        <v>21</v>
      </c>
      <c r="V4231" t="s">
        <v>15172</v>
      </c>
      <c r="W4231" t="s">
        <v>15172</v>
      </c>
      <c r="X4231" t="s">
        <v>13243</v>
      </c>
      <c r="Y4231" s="102">
        <v>45993.385736689816</v>
      </c>
    </row>
    <row r="4232" spans="1:25" x14ac:dyDescent="0.25">
      <c r="A4232">
        <v>6230</v>
      </c>
      <c r="B4232" t="s">
        <v>11496</v>
      </c>
      <c r="C4232" t="s">
        <v>11497</v>
      </c>
      <c r="D4232" t="s">
        <v>11480</v>
      </c>
      <c r="E4232" t="s">
        <v>638</v>
      </c>
      <c r="F4232" t="s">
        <v>4930</v>
      </c>
      <c r="G4232" t="s">
        <v>11495</v>
      </c>
      <c r="H4232">
        <v>1958</v>
      </c>
      <c r="I4232" t="s">
        <v>15440</v>
      </c>
      <c r="J4232" t="s">
        <v>928</v>
      </c>
      <c r="K4232" t="s">
        <v>13254</v>
      </c>
      <c r="L4232">
        <v>17.5</v>
      </c>
      <c r="M4232">
        <v>1</v>
      </c>
      <c r="N4232" t="s">
        <v>928</v>
      </c>
      <c r="O4232" t="s">
        <v>50</v>
      </c>
      <c r="P4232">
        <v>0</v>
      </c>
      <c r="Q4232" t="s">
        <v>51</v>
      </c>
      <c r="R4232" t="s">
        <v>51</v>
      </c>
      <c r="S4232" t="s">
        <v>13348</v>
      </c>
      <c r="T4232">
        <v>71.647867505613235</v>
      </c>
      <c r="U4232">
        <v>21</v>
      </c>
      <c r="V4232" t="s">
        <v>15172</v>
      </c>
      <c r="W4232" t="s">
        <v>15172</v>
      </c>
      <c r="X4232" t="s">
        <v>13243</v>
      </c>
      <c r="Y4232" s="102">
        <v>45993.385736689816</v>
      </c>
    </row>
    <row r="4233" spans="1:25" x14ac:dyDescent="0.25">
      <c r="A4233">
        <v>6231</v>
      </c>
      <c r="B4233" t="s">
        <v>11498</v>
      </c>
      <c r="C4233" t="s">
        <v>9881</v>
      </c>
      <c r="D4233" t="s">
        <v>11480</v>
      </c>
      <c r="E4233" t="s">
        <v>638</v>
      </c>
      <c r="F4233" t="s">
        <v>4930</v>
      </c>
      <c r="G4233" t="s">
        <v>11499</v>
      </c>
      <c r="H4233">
        <v>1958</v>
      </c>
      <c r="I4233" t="s">
        <v>15440</v>
      </c>
      <c r="J4233" t="s">
        <v>928</v>
      </c>
      <c r="K4233" t="s">
        <v>13254</v>
      </c>
      <c r="L4233">
        <v>12</v>
      </c>
      <c r="M4233">
        <v>1</v>
      </c>
      <c r="N4233" t="s">
        <v>928</v>
      </c>
      <c r="O4233" t="s">
        <v>50</v>
      </c>
      <c r="P4233">
        <v>0</v>
      </c>
      <c r="Q4233" t="s">
        <v>51</v>
      </c>
      <c r="R4233" t="s">
        <v>51</v>
      </c>
      <c r="S4233" t="s">
        <v>13348</v>
      </c>
      <c r="T4233">
        <v>77.344396966249889</v>
      </c>
      <c r="U4233">
        <v>21</v>
      </c>
      <c r="V4233" t="s">
        <v>15172</v>
      </c>
      <c r="W4233" t="s">
        <v>15172</v>
      </c>
      <c r="X4233" t="s">
        <v>13243</v>
      </c>
      <c r="Y4233" s="102">
        <v>45993.385736689816</v>
      </c>
    </row>
    <row r="4234" spans="1:25" x14ac:dyDescent="0.25">
      <c r="A4234">
        <v>6232</v>
      </c>
      <c r="B4234" t="s">
        <v>11500</v>
      </c>
      <c r="C4234" t="s">
        <v>9966</v>
      </c>
      <c r="D4234" t="s">
        <v>11501</v>
      </c>
      <c r="E4234" t="s">
        <v>45</v>
      </c>
      <c r="F4234" t="s">
        <v>197</v>
      </c>
      <c r="G4234" t="s">
        <v>11502</v>
      </c>
      <c r="H4234">
        <v>1992</v>
      </c>
      <c r="I4234" t="s">
        <v>15440</v>
      </c>
      <c r="J4234" t="s">
        <v>48</v>
      </c>
      <c r="K4234" t="s">
        <v>13256</v>
      </c>
      <c r="L4234">
        <v>0</v>
      </c>
      <c r="M4234">
        <v>4</v>
      </c>
      <c r="N4234" t="s">
        <v>49</v>
      </c>
      <c r="O4234" t="s">
        <v>50</v>
      </c>
      <c r="P4234">
        <v>0</v>
      </c>
      <c r="Q4234" t="s">
        <v>51</v>
      </c>
      <c r="R4234" t="s">
        <v>51</v>
      </c>
      <c r="S4234" t="s">
        <v>14858</v>
      </c>
      <c r="T4234">
        <v>7.9422089784303456</v>
      </c>
      <c r="U4234">
        <v>431.9</v>
      </c>
      <c r="V4234" t="s">
        <v>15172</v>
      </c>
      <c r="W4234" t="s">
        <v>15172</v>
      </c>
      <c r="X4234" t="s">
        <v>13243</v>
      </c>
      <c r="Y4234" s="102">
        <v>45993.385736689816</v>
      </c>
    </row>
    <row r="4235" spans="1:25" x14ac:dyDescent="0.25">
      <c r="A4235">
        <v>6233</v>
      </c>
      <c r="B4235" t="s">
        <v>11503</v>
      </c>
      <c r="C4235" t="s">
        <v>9456</v>
      </c>
      <c r="D4235" t="s">
        <v>11501</v>
      </c>
      <c r="E4235" t="s">
        <v>45</v>
      </c>
      <c r="F4235" t="s">
        <v>197</v>
      </c>
      <c r="G4235" t="s">
        <v>5578</v>
      </c>
      <c r="H4235">
        <v>1952</v>
      </c>
      <c r="I4235" t="s">
        <v>15489</v>
      </c>
      <c r="J4235" t="s">
        <v>928</v>
      </c>
      <c r="K4235" t="s">
        <v>13254</v>
      </c>
      <c r="L4235">
        <v>7.5</v>
      </c>
      <c r="M4235">
        <v>2</v>
      </c>
      <c r="N4235" t="s">
        <v>928</v>
      </c>
      <c r="O4235" t="s">
        <v>50</v>
      </c>
      <c r="P4235">
        <v>0</v>
      </c>
      <c r="Q4235" t="s">
        <v>51</v>
      </c>
      <c r="R4235" t="s">
        <v>51</v>
      </c>
      <c r="S4235" t="s">
        <v>14858</v>
      </c>
      <c r="T4235">
        <v>9.5356623321457654</v>
      </c>
      <c r="U4235">
        <v>40</v>
      </c>
      <c r="V4235" t="s">
        <v>15172</v>
      </c>
      <c r="W4235" t="s">
        <v>15172</v>
      </c>
      <c r="X4235" t="s">
        <v>13243</v>
      </c>
      <c r="Y4235" s="102">
        <v>45993.385736689816</v>
      </c>
    </row>
    <row r="4236" spans="1:25" x14ac:dyDescent="0.25">
      <c r="A4236">
        <v>6234</v>
      </c>
      <c r="B4236" t="s">
        <v>11504</v>
      </c>
      <c r="C4236" t="s">
        <v>1171</v>
      </c>
      <c r="D4236" t="s">
        <v>11505</v>
      </c>
      <c r="E4236" t="s">
        <v>45</v>
      </c>
      <c r="F4236" t="s">
        <v>1118</v>
      </c>
      <c r="G4236" t="s">
        <v>11506</v>
      </c>
      <c r="H4236">
        <v>1987</v>
      </c>
      <c r="I4236" t="s">
        <v>15440</v>
      </c>
      <c r="J4236" t="s">
        <v>48</v>
      </c>
      <c r="K4236" t="s">
        <v>13256</v>
      </c>
      <c r="L4236">
        <v>0</v>
      </c>
      <c r="M4236">
        <v>2</v>
      </c>
      <c r="N4236" t="s">
        <v>49</v>
      </c>
      <c r="O4236" t="s">
        <v>50</v>
      </c>
      <c r="P4236">
        <v>0</v>
      </c>
      <c r="Q4236" t="s">
        <v>51</v>
      </c>
      <c r="R4236" t="s">
        <v>51</v>
      </c>
      <c r="S4236" t="s">
        <v>14858</v>
      </c>
      <c r="T4236">
        <v>27.730612621757849</v>
      </c>
      <c r="U4236">
        <v>152</v>
      </c>
      <c r="V4236" t="s">
        <v>15172</v>
      </c>
      <c r="W4236" t="s">
        <v>15172</v>
      </c>
      <c r="X4236" t="s">
        <v>13243</v>
      </c>
      <c r="Y4236" s="102">
        <v>45993.385736689816</v>
      </c>
    </row>
    <row r="4237" spans="1:25" x14ac:dyDescent="0.25">
      <c r="A4237">
        <v>6237</v>
      </c>
      <c r="B4237" t="s">
        <v>11507</v>
      </c>
      <c r="C4237" t="s">
        <v>11508</v>
      </c>
      <c r="D4237" t="s">
        <v>11509</v>
      </c>
      <c r="E4237" t="s">
        <v>45</v>
      </c>
      <c r="F4237" t="s">
        <v>1118</v>
      </c>
      <c r="G4237" t="s">
        <v>11510</v>
      </c>
      <c r="H4237">
        <v>1998</v>
      </c>
      <c r="I4237" t="s">
        <v>15440</v>
      </c>
      <c r="J4237" t="s">
        <v>48</v>
      </c>
      <c r="K4237" t="s">
        <v>13256</v>
      </c>
      <c r="M4237">
        <v>4</v>
      </c>
      <c r="N4237" t="s">
        <v>49</v>
      </c>
      <c r="O4237" t="s">
        <v>50</v>
      </c>
      <c r="P4237">
        <v>0</v>
      </c>
      <c r="Q4237" t="s">
        <v>51</v>
      </c>
      <c r="R4237" t="s">
        <v>51</v>
      </c>
      <c r="S4237" t="s">
        <v>15755</v>
      </c>
      <c r="T4237">
        <v>6.7038799999999998</v>
      </c>
      <c r="U4237">
        <v>330</v>
      </c>
      <c r="V4237" t="s">
        <v>15172</v>
      </c>
      <c r="W4237" t="s">
        <v>15172</v>
      </c>
      <c r="X4237" t="s">
        <v>13242</v>
      </c>
      <c r="Y4237" s="102">
        <v>45993.385736689816</v>
      </c>
    </row>
    <row r="4238" spans="1:25" x14ac:dyDescent="0.25">
      <c r="A4238">
        <v>6238</v>
      </c>
      <c r="B4238" t="s">
        <v>11511</v>
      </c>
      <c r="C4238" t="s">
        <v>11512</v>
      </c>
      <c r="D4238" t="s">
        <v>16216</v>
      </c>
      <c r="E4238" t="s">
        <v>45</v>
      </c>
      <c r="F4238" t="s">
        <v>1118</v>
      </c>
      <c r="G4238" t="s">
        <v>8993</v>
      </c>
      <c r="H4238">
        <v>1984</v>
      </c>
      <c r="I4238" t="s">
        <v>15440</v>
      </c>
      <c r="J4238" t="s">
        <v>48</v>
      </c>
      <c r="K4238" t="s">
        <v>13256</v>
      </c>
      <c r="L4238">
        <v>0</v>
      </c>
      <c r="M4238">
        <v>3</v>
      </c>
      <c r="N4238" t="s">
        <v>64</v>
      </c>
      <c r="O4238" t="s">
        <v>65</v>
      </c>
      <c r="P4238">
        <v>0</v>
      </c>
      <c r="Q4238" t="s">
        <v>51</v>
      </c>
      <c r="R4238" t="s">
        <v>51</v>
      </c>
      <c r="S4238" t="s">
        <v>14859</v>
      </c>
      <c r="T4238">
        <v>1.485476915121752</v>
      </c>
      <c r="U4238">
        <v>78</v>
      </c>
      <c r="V4238" t="s">
        <v>15172</v>
      </c>
      <c r="W4238" t="s">
        <v>15172</v>
      </c>
      <c r="X4238" t="s">
        <v>13242</v>
      </c>
      <c r="Y4238" s="102">
        <v>45993.385736689816</v>
      </c>
    </row>
    <row r="4239" spans="1:25" x14ac:dyDescent="0.25">
      <c r="A4239">
        <v>6239</v>
      </c>
      <c r="B4239" t="s">
        <v>11513</v>
      </c>
      <c r="C4239" t="s">
        <v>1355</v>
      </c>
      <c r="D4239" t="s">
        <v>16216</v>
      </c>
      <c r="E4239" t="s">
        <v>45</v>
      </c>
      <c r="F4239" t="s">
        <v>1118</v>
      </c>
      <c r="G4239" t="s">
        <v>11514</v>
      </c>
      <c r="H4239">
        <v>2005</v>
      </c>
      <c r="I4239" t="s">
        <v>15441</v>
      </c>
      <c r="J4239" t="s">
        <v>48</v>
      </c>
      <c r="K4239" t="s">
        <v>13256</v>
      </c>
      <c r="L4239">
        <v>0</v>
      </c>
      <c r="M4239">
        <v>3</v>
      </c>
      <c r="N4239" t="s">
        <v>64</v>
      </c>
      <c r="O4239" t="s">
        <v>65</v>
      </c>
      <c r="P4239">
        <v>0</v>
      </c>
      <c r="Q4239" t="s">
        <v>51</v>
      </c>
      <c r="R4239" t="s">
        <v>51</v>
      </c>
      <c r="S4239" t="s">
        <v>14859</v>
      </c>
      <c r="T4239">
        <v>3.1179741850251492</v>
      </c>
      <c r="U4239">
        <v>85</v>
      </c>
      <c r="V4239" t="s">
        <v>15172</v>
      </c>
      <c r="W4239" t="s">
        <v>15172</v>
      </c>
      <c r="X4239" t="s">
        <v>13243</v>
      </c>
      <c r="Y4239" s="102">
        <v>45993.385736689816</v>
      </c>
    </row>
    <row r="4240" spans="1:25" x14ac:dyDescent="0.25">
      <c r="A4240">
        <v>6242</v>
      </c>
      <c r="B4240" t="s">
        <v>14860</v>
      </c>
      <c r="C4240" t="s">
        <v>167</v>
      </c>
      <c r="D4240" t="s">
        <v>16217</v>
      </c>
      <c r="E4240" t="s">
        <v>45</v>
      </c>
      <c r="F4240" t="s">
        <v>1118</v>
      </c>
      <c r="G4240" t="s">
        <v>4285</v>
      </c>
      <c r="H4240">
        <v>2018</v>
      </c>
      <c r="I4240" t="s">
        <v>15450</v>
      </c>
      <c r="J4240" t="s">
        <v>51</v>
      </c>
      <c r="K4240" t="s">
        <v>15442</v>
      </c>
      <c r="L4240">
        <v>2.5</v>
      </c>
      <c r="M4240">
        <v>1</v>
      </c>
      <c r="N4240" t="s">
        <v>59</v>
      </c>
      <c r="O4240" t="s">
        <v>116</v>
      </c>
      <c r="P4240">
        <v>0</v>
      </c>
      <c r="Q4240" t="s">
        <v>51</v>
      </c>
      <c r="R4240" t="s">
        <v>51</v>
      </c>
      <c r="S4240" t="s">
        <v>14859</v>
      </c>
      <c r="T4240">
        <v>7.8219199832380095</v>
      </c>
      <c r="U4240">
        <v>9.33</v>
      </c>
      <c r="V4240" t="s">
        <v>15172</v>
      </c>
      <c r="W4240" t="s">
        <v>15172</v>
      </c>
      <c r="X4240" t="s">
        <v>13243</v>
      </c>
      <c r="Y4240" s="102">
        <v>45993.385736689816</v>
      </c>
    </row>
    <row r="4241" spans="1:25" x14ac:dyDescent="0.25">
      <c r="A4241">
        <v>6245</v>
      </c>
      <c r="B4241" t="s">
        <v>15756</v>
      </c>
      <c r="C4241" t="s">
        <v>15757</v>
      </c>
      <c r="D4241" t="s">
        <v>16217</v>
      </c>
      <c r="E4241" t="s">
        <v>45</v>
      </c>
      <c r="F4241" t="s">
        <v>1118</v>
      </c>
      <c r="G4241" t="s">
        <v>11515</v>
      </c>
      <c r="H4241">
        <v>2021</v>
      </c>
      <c r="J4241" t="s">
        <v>51</v>
      </c>
      <c r="K4241" t="s">
        <v>15442</v>
      </c>
      <c r="M4241">
        <v>1</v>
      </c>
      <c r="N4241" t="s">
        <v>165</v>
      </c>
      <c r="O4241" t="s">
        <v>116</v>
      </c>
      <c r="P4241">
        <v>0</v>
      </c>
      <c r="Q4241" t="s">
        <v>51</v>
      </c>
      <c r="R4241" t="s">
        <v>51</v>
      </c>
      <c r="S4241" t="s">
        <v>14859</v>
      </c>
      <c r="T4241">
        <v>9.3710258077743411</v>
      </c>
      <c r="U4241">
        <v>13.83</v>
      </c>
      <c r="V4241" t="s">
        <v>15172</v>
      </c>
      <c r="W4241" t="s">
        <v>15172</v>
      </c>
      <c r="X4241" t="s">
        <v>13243</v>
      </c>
      <c r="Y4241" s="102">
        <v>45993.385736689816</v>
      </c>
    </row>
    <row r="4242" spans="1:25" x14ac:dyDescent="0.25">
      <c r="A4242">
        <v>6246</v>
      </c>
      <c r="B4242" t="s">
        <v>11516</v>
      </c>
      <c r="C4242" t="s">
        <v>11517</v>
      </c>
      <c r="D4242" t="s">
        <v>16217</v>
      </c>
      <c r="E4242" t="s">
        <v>45</v>
      </c>
      <c r="F4242" t="s">
        <v>1118</v>
      </c>
      <c r="G4242" t="s">
        <v>4280</v>
      </c>
      <c r="H4242">
        <v>1953</v>
      </c>
      <c r="I4242" t="s">
        <v>15450</v>
      </c>
      <c r="J4242" t="s">
        <v>928</v>
      </c>
      <c r="K4242" t="s">
        <v>13254</v>
      </c>
      <c r="L4242">
        <v>4</v>
      </c>
      <c r="M4242">
        <v>1</v>
      </c>
      <c r="N4242" t="s">
        <v>928</v>
      </c>
      <c r="O4242" t="s">
        <v>50</v>
      </c>
      <c r="P4242">
        <v>0</v>
      </c>
      <c r="Q4242" t="s">
        <v>51</v>
      </c>
      <c r="R4242" t="s">
        <v>51</v>
      </c>
      <c r="S4242" t="s">
        <v>14859</v>
      </c>
      <c r="T4242">
        <v>18.798836968275253</v>
      </c>
      <c r="U4242">
        <v>19.7</v>
      </c>
      <c r="V4242" t="s">
        <v>15172</v>
      </c>
      <c r="W4242" t="s">
        <v>15172</v>
      </c>
      <c r="X4242" t="s">
        <v>13243</v>
      </c>
      <c r="Y4242" s="102">
        <v>45993.385736689816</v>
      </c>
    </row>
    <row r="4243" spans="1:25" x14ac:dyDescent="0.25">
      <c r="A4243">
        <v>6247</v>
      </c>
      <c r="B4243" t="s">
        <v>16218</v>
      </c>
      <c r="C4243" t="s">
        <v>11518</v>
      </c>
      <c r="D4243" t="s">
        <v>16217</v>
      </c>
      <c r="E4243" t="s">
        <v>45</v>
      </c>
      <c r="F4243" t="s">
        <v>1118</v>
      </c>
      <c r="G4243" t="s">
        <v>11519</v>
      </c>
      <c r="H4243">
        <v>2025</v>
      </c>
      <c r="J4243" t="s">
        <v>928</v>
      </c>
      <c r="K4243" t="s">
        <v>928</v>
      </c>
      <c r="L4243">
        <v>0</v>
      </c>
      <c r="M4243">
        <v>1</v>
      </c>
      <c r="N4243" t="s">
        <v>928</v>
      </c>
      <c r="O4243" t="s">
        <v>65</v>
      </c>
      <c r="P4243">
        <v>0</v>
      </c>
      <c r="Q4243" t="s">
        <v>51</v>
      </c>
      <c r="R4243" t="s">
        <v>51</v>
      </c>
      <c r="S4243" t="s">
        <v>14859</v>
      </c>
      <c r="T4243">
        <v>24.189987300172191</v>
      </c>
      <c r="U4243">
        <v>20</v>
      </c>
      <c r="V4243" t="s">
        <v>15172</v>
      </c>
      <c r="W4243" t="s">
        <v>15172</v>
      </c>
      <c r="X4243" t="s">
        <v>15716</v>
      </c>
      <c r="Y4243" s="102">
        <v>45993.385736689816</v>
      </c>
    </row>
    <row r="4244" spans="1:25" x14ac:dyDescent="0.25">
      <c r="A4244">
        <v>6248</v>
      </c>
      <c r="B4244" t="s">
        <v>11520</v>
      </c>
      <c r="C4244" t="s">
        <v>11521</v>
      </c>
      <c r="D4244" t="s">
        <v>16217</v>
      </c>
      <c r="E4244" t="s">
        <v>45</v>
      </c>
      <c r="F4244" t="s">
        <v>1118</v>
      </c>
      <c r="G4244" t="s">
        <v>11522</v>
      </c>
      <c r="H4244">
        <v>1986</v>
      </c>
      <c r="I4244" t="s">
        <v>15450</v>
      </c>
      <c r="J4244" t="s">
        <v>928</v>
      </c>
      <c r="K4244" t="s">
        <v>13254</v>
      </c>
      <c r="L4244">
        <v>7.5</v>
      </c>
      <c r="M4244">
        <v>1</v>
      </c>
      <c r="N4244" t="s">
        <v>928</v>
      </c>
      <c r="O4244" t="s">
        <v>50</v>
      </c>
      <c r="P4244">
        <v>0</v>
      </c>
      <c r="Q4244" t="s">
        <v>51</v>
      </c>
      <c r="R4244" t="s">
        <v>51</v>
      </c>
      <c r="S4244" t="s">
        <v>14859</v>
      </c>
      <c r="T4244">
        <v>26.805476344746928</v>
      </c>
      <c r="U4244">
        <v>12.92</v>
      </c>
      <c r="V4244" t="s">
        <v>15172</v>
      </c>
      <c r="W4244" t="s">
        <v>15172</v>
      </c>
      <c r="X4244" t="s">
        <v>13243</v>
      </c>
      <c r="Y4244" s="102">
        <v>45993.385736689816</v>
      </c>
    </row>
    <row r="4245" spans="1:25" x14ac:dyDescent="0.25">
      <c r="A4245">
        <v>6249</v>
      </c>
      <c r="B4245" t="s">
        <v>16219</v>
      </c>
      <c r="C4245" t="s">
        <v>11189</v>
      </c>
      <c r="D4245" t="s">
        <v>16217</v>
      </c>
      <c r="E4245" t="s">
        <v>45</v>
      </c>
      <c r="F4245" t="s">
        <v>1118</v>
      </c>
      <c r="G4245" t="s">
        <v>11523</v>
      </c>
      <c r="H4245">
        <v>2025</v>
      </c>
      <c r="J4245" t="s">
        <v>928</v>
      </c>
      <c r="K4245" t="s">
        <v>928</v>
      </c>
      <c r="L4245">
        <v>0</v>
      </c>
      <c r="M4245">
        <v>1</v>
      </c>
      <c r="N4245" t="s">
        <v>928</v>
      </c>
      <c r="O4245" t="s">
        <v>65</v>
      </c>
      <c r="P4245">
        <v>0</v>
      </c>
      <c r="Q4245" t="s">
        <v>51</v>
      </c>
      <c r="R4245" t="s">
        <v>51</v>
      </c>
      <c r="S4245" t="s">
        <v>14859</v>
      </c>
      <c r="T4245">
        <v>27.919140174360006</v>
      </c>
      <c r="U4245">
        <v>20</v>
      </c>
      <c r="V4245" t="s">
        <v>15172</v>
      </c>
      <c r="W4245" t="s">
        <v>15172</v>
      </c>
      <c r="X4245" t="s">
        <v>15716</v>
      </c>
      <c r="Y4245" s="102">
        <v>45993.385736689816</v>
      </c>
    </row>
    <row r="4246" spans="1:25" x14ac:dyDescent="0.25">
      <c r="A4246">
        <v>6250</v>
      </c>
      <c r="B4246" t="s">
        <v>11524</v>
      </c>
      <c r="C4246" t="s">
        <v>2141</v>
      </c>
      <c r="D4246" t="s">
        <v>9877</v>
      </c>
      <c r="E4246" t="s">
        <v>45</v>
      </c>
      <c r="F4246" t="s">
        <v>1118</v>
      </c>
      <c r="G4246" t="s">
        <v>11525</v>
      </c>
      <c r="H4246">
        <v>1964</v>
      </c>
      <c r="I4246" t="s">
        <v>15440</v>
      </c>
      <c r="J4246" t="s">
        <v>48</v>
      </c>
      <c r="K4246" t="s">
        <v>13256</v>
      </c>
      <c r="L4246">
        <v>0</v>
      </c>
      <c r="M4246">
        <v>5</v>
      </c>
      <c r="N4246" t="s">
        <v>64</v>
      </c>
      <c r="O4246" t="s">
        <v>65</v>
      </c>
      <c r="P4246">
        <v>0</v>
      </c>
      <c r="Q4246" t="s">
        <v>51</v>
      </c>
      <c r="R4246" t="s">
        <v>51</v>
      </c>
      <c r="S4246" t="s">
        <v>14807</v>
      </c>
      <c r="T4246">
        <v>7.1666160907547756</v>
      </c>
      <c r="U4246">
        <v>125</v>
      </c>
      <c r="V4246" t="s">
        <v>15172</v>
      </c>
      <c r="W4246" t="s">
        <v>15172</v>
      </c>
      <c r="X4246" t="s">
        <v>13243</v>
      </c>
      <c r="Y4246" s="102">
        <v>45993.385736689816</v>
      </c>
    </row>
    <row r="4247" spans="1:25" x14ac:dyDescent="0.25">
      <c r="A4247">
        <v>6251</v>
      </c>
      <c r="B4247" t="s">
        <v>11526</v>
      </c>
      <c r="C4247" t="s">
        <v>11527</v>
      </c>
      <c r="D4247" t="s">
        <v>9877</v>
      </c>
      <c r="E4247" t="s">
        <v>45</v>
      </c>
      <c r="F4247" t="s">
        <v>1118</v>
      </c>
      <c r="G4247" t="s">
        <v>11528</v>
      </c>
      <c r="H4247">
        <v>1964</v>
      </c>
      <c r="I4247" t="s">
        <v>15440</v>
      </c>
      <c r="J4247" t="s">
        <v>48</v>
      </c>
      <c r="K4247" t="s">
        <v>13254</v>
      </c>
      <c r="L4247">
        <v>2</v>
      </c>
      <c r="M4247">
        <v>3</v>
      </c>
      <c r="N4247" t="s">
        <v>165</v>
      </c>
      <c r="O4247" t="s">
        <v>479</v>
      </c>
      <c r="P4247">
        <v>0</v>
      </c>
      <c r="Q4247" t="s">
        <v>51</v>
      </c>
      <c r="R4247" t="s">
        <v>51</v>
      </c>
      <c r="S4247" t="s">
        <v>14807</v>
      </c>
      <c r="T4247">
        <v>8.5663194715842366</v>
      </c>
      <c r="U4247">
        <v>83</v>
      </c>
      <c r="V4247" t="s">
        <v>15172</v>
      </c>
      <c r="W4247" t="s">
        <v>15172</v>
      </c>
      <c r="X4247" t="s">
        <v>13243</v>
      </c>
      <c r="Y4247" s="102">
        <v>45993.385736689816</v>
      </c>
    </row>
    <row r="4248" spans="1:25" x14ac:dyDescent="0.25">
      <c r="A4248">
        <v>6252</v>
      </c>
      <c r="B4248" t="s">
        <v>11529</v>
      </c>
      <c r="C4248" t="s">
        <v>10878</v>
      </c>
      <c r="D4248" t="s">
        <v>9877</v>
      </c>
      <c r="E4248" t="s">
        <v>45</v>
      </c>
      <c r="F4248" t="s">
        <v>1118</v>
      </c>
      <c r="G4248" t="s">
        <v>11530</v>
      </c>
      <c r="H4248">
        <v>1964</v>
      </c>
      <c r="I4248" t="s">
        <v>15440</v>
      </c>
      <c r="J4248" t="s">
        <v>2211</v>
      </c>
      <c r="K4248" t="s">
        <v>13254</v>
      </c>
      <c r="L4248">
        <v>2</v>
      </c>
      <c r="M4248">
        <v>3</v>
      </c>
      <c r="N4248" t="s">
        <v>49</v>
      </c>
      <c r="O4248" t="s">
        <v>65</v>
      </c>
      <c r="P4248">
        <v>0</v>
      </c>
      <c r="Q4248" t="s">
        <v>51</v>
      </c>
      <c r="R4248" t="s">
        <v>51</v>
      </c>
      <c r="S4248" t="s">
        <v>14807</v>
      </c>
      <c r="T4248">
        <v>20.238922619504386</v>
      </c>
      <c r="U4248">
        <v>76</v>
      </c>
      <c r="V4248" t="s">
        <v>15172</v>
      </c>
      <c r="W4248" t="s">
        <v>15172</v>
      </c>
      <c r="X4248" t="s">
        <v>13243</v>
      </c>
      <c r="Y4248" s="102">
        <v>45993.385736689816</v>
      </c>
    </row>
    <row r="4249" spans="1:25" x14ac:dyDescent="0.25">
      <c r="A4249">
        <v>6253</v>
      </c>
      <c r="B4249" t="s">
        <v>11531</v>
      </c>
      <c r="C4249" t="s">
        <v>470</v>
      </c>
      <c r="D4249" t="s">
        <v>9519</v>
      </c>
      <c r="E4249" t="s">
        <v>45</v>
      </c>
      <c r="F4249" t="s">
        <v>964</v>
      </c>
      <c r="G4249" t="s">
        <v>993</v>
      </c>
      <c r="H4249">
        <v>1949</v>
      </c>
      <c r="I4249" t="s">
        <v>15440</v>
      </c>
      <c r="J4249" t="s">
        <v>48</v>
      </c>
      <c r="K4249" t="s">
        <v>13256</v>
      </c>
      <c r="L4249">
        <v>0</v>
      </c>
      <c r="M4249">
        <v>3</v>
      </c>
      <c r="N4249" t="s">
        <v>73</v>
      </c>
      <c r="O4249" t="s">
        <v>50</v>
      </c>
      <c r="P4249">
        <v>0</v>
      </c>
      <c r="Q4249" t="s">
        <v>51</v>
      </c>
      <c r="R4249" t="s">
        <v>51</v>
      </c>
      <c r="S4249" t="s">
        <v>14861</v>
      </c>
      <c r="T4249">
        <v>0.65329504494950608</v>
      </c>
      <c r="U4249">
        <v>203.9</v>
      </c>
      <c r="V4249" t="s">
        <v>15172</v>
      </c>
      <c r="W4249" t="s">
        <v>15172</v>
      </c>
      <c r="X4249" t="s">
        <v>13242</v>
      </c>
      <c r="Y4249" s="102">
        <v>45993.385736689816</v>
      </c>
    </row>
    <row r="4250" spans="1:25" x14ac:dyDescent="0.25">
      <c r="A4250">
        <v>6254</v>
      </c>
      <c r="B4250" t="s">
        <v>11532</v>
      </c>
      <c r="C4250" t="s">
        <v>997</v>
      </c>
      <c r="D4250" t="s">
        <v>9519</v>
      </c>
      <c r="E4250" t="s">
        <v>45</v>
      </c>
      <c r="F4250" t="s">
        <v>964</v>
      </c>
      <c r="G4250" t="s">
        <v>993</v>
      </c>
      <c r="H4250">
        <v>1952</v>
      </c>
      <c r="I4250" t="s">
        <v>15440</v>
      </c>
      <c r="J4250" t="s">
        <v>48</v>
      </c>
      <c r="K4250" t="s">
        <v>13325</v>
      </c>
      <c r="L4250">
        <v>0.5</v>
      </c>
      <c r="M4250">
        <v>3</v>
      </c>
      <c r="N4250" t="s">
        <v>165</v>
      </c>
      <c r="O4250" t="s">
        <v>479</v>
      </c>
      <c r="P4250">
        <v>0</v>
      </c>
      <c r="Q4250" t="s">
        <v>51</v>
      </c>
      <c r="R4250" t="s">
        <v>51</v>
      </c>
      <c r="S4250" t="s">
        <v>14861</v>
      </c>
      <c r="T4250">
        <v>1.0439514354687651</v>
      </c>
      <c r="U4250">
        <v>140.5</v>
      </c>
      <c r="V4250" t="s">
        <v>15172</v>
      </c>
      <c r="W4250" t="s">
        <v>15172</v>
      </c>
      <c r="X4250" t="s">
        <v>13242</v>
      </c>
      <c r="Y4250" s="102">
        <v>45993.385736689816</v>
      </c>
    </row>
    <row r="4251" spans="1:25" x14ac:dyDescent="0.25">
      <c r="A4251">
        <v>6255</v>
      </c>
      <c r="B4251" t="s">
        <v>11533</v>
      </c>
      <c r="C4251" t="s">
        <v>11534</v>
      </c>
      <c r="D4251" t="s">
        <v>11535</v>
      </c>
      <c r="E4251" t="s">
        <v>45</v>
      </c>
      <c r="F4251" t="s">
        <v>46</v>
      </c>
      <c r="G4251" t="s">
        <v>157</v>
      </c>
      <c r="H4251">
        <v>1983</v>
      </c>
      <c r="I4251" t="s">
        <v>15440</v>
      </c>
      <c r="J4251" t="s">
        <v>48</v>
      </c>
      <c r="K4251" t="s">
        <v>13251</v>
      </c>
      <c r="L4251">
        <v>0</v>
      </c>
      <c r="M4251">
        <v>4</v>
      </c>
      <c r="N4251" t="s">
        <v>49</v>
      </c>
      <c r="O4251" t="s">
        <v>50</v>
      </c>
      <c r="P4251">
        <v>0</v>
      </c>
      <c r="Q4251" t="s">
        <v>51</v>
      </c>
      <c r="R4251" t="s">
        <v>51</v>
      </c>
      <c r="S4251" t="s">
        <v>14791</v>
      </c>
      <c r="T4251">
        <v>0</v>
      </c>
      <c r="U4251">
        <v>285.5</v>
      </c>
      <c r="V4251" t="s">
        <v>15172</v>
      </c>
      <c r="W4251" t="s">
        <v>15172</v>
      </c>
      <c r="X4251" t="s">
        <v>13242</v>
      </c>
      <c r="Y4251" s="102">
        <v>45993.385736689816</v>
      </c>
    </row>
    <row r="4252" spans="1:25" x14ac:dyDescent="0.25">
      <c r="A4252">
        <v>6256</v>
      </c>
      <c r="B4252" t="s">
        <v>11536</v>
      </c>
      <c r="C4252" t="s">
        <v>470</v>
      </c>
      <c r="D4252" t="s">
        <v>11535</v>
      </c>
      <c r="E4252" t="s">
        <v>45</v>
      </c>
      <c r="F4252" t="s">
        <v>46</v>
      </c>
      <c r="G4252" t="s">
        <v>11537</v>
      </c>
      <c r="H4252">
        <v>1983</v>
      </c>
      <c r="I4252" t="s">
        <v>15440</v>
      </c>
      <c r="J4252" t="s">
        <v>48</v>
      </c>
      <c r="K4252" t="s">
        <v>13256</v>
      </c>
      <c r="L4252">
        <v>0</v>
      </c>
      <c r="M4252">
        <v>3</v>
      </c>
      <c r="N4252" t="s">
        <v>49</v>
      </c>
      <c r="O4252" t="s">
        <v>50</v>
      </c>
      <c r="P4252">
        <v>0</v>
      </c>
      <c r="Q4252" t="s">
        <v>51</v>
      </c>
      <c r="R4252" t="s">
        <v>51</v>
      </c>
      <c r="S4252" t="s">
        <v>14791</v>
      </c>
      <c r="T4252">
        <v>0.12993088734287539</v>
      </c>
      <c r="U4252">
        <v>215.9</v>
      </c>
      <c r="V4252" t="s">
        <v>15172</v>
      </c>
      <c r="W4252" t="s">
        <v>15172</v>
      </c>
      <c r="X4252" t="s">
        <v>13242</v>
      </c>
      <c r="Y4252" s="102">
        <v>45993.385736689816</v>
      </c>
    </row>
    <row r="4253" spans="1:25" x14ac:dyDescent="0.25">
      <c r="A4253">
        <v>6257</v>
      </c>
      <c r="B4253" t="s">
        <v>11538</v>
      </c>
      <c r="C4253" t="s">
        <v>9609</v>
      </c>
      <c r="D4253" t="s">
        <v>11535</v>
      </c>
      <c r="E4253" t="s">
        <v>45</v>
      </c>
      <c r="F4253" t="s">
        <v>46</v>
      </c>
      <c r="G4253" t="s">
        <v>11537</v>
      </c>
      <c r="H4253">
        <v>1983</v>
      </c>
      <c r="I4253" t="s">
        <v>15440</v>
      </c>
      <c r="J4253" t="s">
        <v>48</v>
      </c>
      <c r="K4253" t="s">
        <v>13251</v>
      </c>
      <c r="L4253">
        <v>0</v>
      </c>
      <c r="M4253">
        <v>1</v>
      </c>
      <c r="N4253" t="s">
        <v>49</v>
      </c>
      <c r="O4253" t="s">
        <v>50</v>
      </c>
      <c r="P4253">
        <v>0</v>
      </c>
      <c r="Q4253" t="s">
        <v>51</v>
      </c>
      <c r="R4253" t="s">
        <v>51</v>
      </c>
      <c r="S4253" t="s">
        <v>14791</v>
      </c>
      <c r="T4253">
        <v>0.344387110893555</v>
      </c>
      <c r="U4253">
        <v>98</v>
      </c>
      <c r="V4253" t="s">
        <v>15172</v>
      </c>
      <c r="W4253" t="s">
        <v>15172</v>
      </c>
      <c r="X4253" t="s">
        <v>13242</v>
      </c>
      <c r="Y4253" s="102">
        <v>45993.385736689816</v>
      </c>
    </row>
    <row r="4254" spans="1:25" x14ac:dyDescent="0.25">
      <c r="A4254">
        <v>6258</v>
      </c>
      <c r="B4254" t="s">
        <v>11539</v>
      </c>
      <c r="C4254" t="s">
        <v>11540</v>
      </c>
      <c r="D4254" t="s">
        <v>11535</v>
      </c>
      <c r="E4254" t="s">
        <v>45</v>
      </c>
      <c r="F4254" t="s">
        <v>46</v>
      </c>
      <c r="G4254" t="s">
        <v>157</v>
      </c>
      <c r="H4254">
        <v>1974</v>
      </c>
      <c r="I4254" t="s">
        <v>15440</v>
      </c>
      <c r="J4254" t="s">
        <v>48</v>
      </c>
      <c r="K4254" t="s">
        <v>13256</v>
      </c>
      <c r="L4254">
        <v>0</v>
      </c>
      <c r="M4254">
        <v>5</v>
      </c>
      <c r="N4254" t="s">
        <v>49</v>
      </c>
      <c r="O4254" t="s">
        <v>50</v>
      </c>
      <c r="P4254">
        <v>0</v>
      </c>
      <c r="Q4254" t="s">
        <v>51</v>
      </c>
      <c r="R4254" t="s">
        <v>51</v>
      </c>
      <c r="S4254" t="s">
        <v>14791</v>
      </c>
      <c r="T4254">
        <v>2.6272174844681153</v>
      </c>
      <c r="U4254">
        <v>321.89999999999998</v>
      </c>
      <c r="V4254" t="s">
        <v>15172</v>
      </c>
      <c r="W4254" t="s">
        <v>15172</v>
      </c>
      <c r="X4254" t="s">
        <v>13242</v>
      </c>
      <c r="Y4254" s="102">
        <v>45993.385736689816</v>
      </c>
    </row>
    <row r="4255" spans="1:25" x14ac:dyDescent="0.25">
      <c r="A4255">
        <v>6259</v>
      </c>
      <c r="B4255" t="s">
        <v>11541</v>
      </c>
      <c r="C4255" t="s">
        <v>11542</v>
      </c>
      <c r="D4255" t="s">
        <v>11535</v>
      </c>
      <c r="E4255" t="s">
        <v>45</v>
      </c>
      <c r="F4255" t="s">
        <v>46</v>
      </c>
      <c r="G4255" t="s">
        <v>157</v>
      </c>
      <c r="H4255">
        <v>1973</v>
      </c>
      <c r="I4255" t="s">
        <v>15440</v>
      </c>
      <c r="J4255" t="s">
        <v>48</v>
      </c>
      <c r="K4255" t="s">
        <v>13279</v>
      </c>
      <c r="L4255">
        <v>1</v>
      </c>
      <c r="M4255">
        <v>4</v>
      </c>
      <c r="N4255" t="s">
        <v>49</v>
      </c>
      <c r="O4255" t="s">
        <v>50</v>
      </c>
      <c r="P4255">
        <v>0</v>
      </c>
      <c r="Q4255" t="s">
        <v>51</v>
      </c>
      <c r="R4255" t="s">
        <v>51</v>
      </c>
      <c r="S4255" t="s">
        <v>14791</v>
      </c>
      <c r="T4255">
        <v>3.2139736508688657</v>
      </c>
      <c r="U4255">
        <v>294.5</v>
      </c>
      <c r="V4255" t="s">
        <v>15172</v>
      </c>
      <c r="W4255" t="s">
        <v>15172</v>
      </c>
      <c r="X4255" t="s">
        <v>13242</v>
      </c>
      <c r="Y4255" s="102">
        <v>45993.385736689816</v>
      </c>
    </row>
    <row r="4256" spans="1:25" x14ac:dyDescent="0.25">
      <c r="A4256">
        <v>6260</v>
      </c>
      <c r="B4256" t="s">
        <v>11543</v>
      </c>
      <c r="C4256" t="s">
        <v>307</v>
      </c>
      <c r="D4256" t="s">
        <v>11544</v>
      </c>
      <c r="E4256" t="s">
        <v>1292</v>
      </c>
      <c r="F4256" t="s">
        <v>1293</v>
      </c>
      <c r="G4256" t="s">
        <v>1318</v>
      </c>
      <c r="H4256">
        <v>1938</v>
      </c>
      <c r="I4256" t="s">
        <v>15489</v>
      </c>
      <c r="J4256" t="s">
        <v>48</v>
      </c>
      <c r="K4256" t="s">
        <v>13251</v>
      </c>
      <c r="L4256">
        <v>0</v>
      </c>
      <c r="M4256">
        <v>3</v>
      </c>
      <c r="N4256" t="s">
        <v>73</v>
      </c>
      <c r="O4256" t="s">
        <v>50</v>
      </c>
      <c r="P4256">
        <v>2</v>
      </c>
      <c r="Q4256" t="s">
        <v>165</v>
      </c>
      <c r="R4256" t="s">
        <v>479</v>
      </c>
      <c r="S4256" t="s">
        <v>14862</v>
      </c>
      <c r="T4256">
        <v>2.1924774421250062</v>
      </c>
      <c r="U4256">
        <v>285.89999999999998</v>
      </c>
      <c r="V4256" t="s">
        <v>15172</v>
      </c>
      <c r="W4256" t="s">
        <v>15172</v>
      </c>
      <c r="X4256" t="s">
        <v>13243</v>
      </c>
      <c r="Y4256" s="102">
        <v>45993.385736689816</v>
      </c>
    </row>
    <row r="4257" spans="1:25" x14ac:dyDescent="0.25">
      <c r="A4257">
        <v>6261</v>
      </c>
      <c r="B4257" t="s">
        <v>11545</v>
      </c>
      <c r="C4257" t="s">
        <v>11546</v>
      </c>
      <c r="D4257" t="s">
        <v>11544</v>
      </c>
      <c r="E4257" t="s">
        <v>1292</v>
      </c>
      <c r="F4257" t="s">
        <v>1293</v>
      </c>
      <c r="G4257" t="s">
        <v>1318</v>
      </c>
      <c r="H4257">
        <v>1937</v>
      </c>
      <c r="I4257" t="s">
        <v>15489</v>
      </c>
      <c r="J4257" t="s">
        <v>928</v>
      </c>
      <c r="K4257" t="s">
        <v>13254</v>
      </c>
      <c r="L4257">
        <v>7</v>
      </c>
      <c r="M4257">
        <v>1</v>
      </c>
      <c r="N4257" t="s">
        <v>928</v>
      </c>
      <c r="O4257" t="s">
        <v>50</v>
      </c>
      <c r="P4257">
        <v>0</v>
      </c>
      <c r="Q4257" t="s">
        <v>51</v>
      </c>
      <c r="R4257" t="s">
        <v>51</v>
      </c>
      <c r="S4257" t="s">
        <v>14862</v>
      </c>
      <c r="T4257">
        <v>2.2424040737243613</v>
      </c>
      <c r="U4257">
        <v>25.67</v>
      </c>
      <c r="V4257" t="s">
        <v>15172</v>
      </c>
      <c r="W4257" t="s">
        <v>15172</v>
      </c>
      <c r="X4257" t="s">
        <v>13243</v>
      </c>
      <c r="Y4257" s="102">
        <v>45993.385736689816</v>
      </c>
    </row>
    <row r="4258" spans="1:25" x14ac:dyDescent="0.25">
      <c r="A4258">
        <v>6262</v>
      </c>
      <c r="B4258" t="s">
        <v>11547</v>
      </c>
      <c r="C4258" t="s">
        <v>11548</v>
      </c>
      <c r="D4258" t="s">
        <v>11544</v>
      </c>
      <c r="E4258" t="s">
        <v>1292</v>
      </c>
      <c r="F4258" t="s">
        <v>1293</v>
      </c>
      <c r="G4258" t="s">
        <v>11549</v>
      </c>
      <c r="H4258">
        <v>1981</v>
      </c>
      <c r="I4258" t="s">
        <v>15440</v>
      </c>
      <c r="J4258" t="s">
        <v>48</v>
      </c>
      <c r="K4258" t="s">
        <v>13251</v>
      </c>
      <c r="L4258">
        <v>0</v>
      </c>
      <c r="M4258">
        <v>4</v>
      </c>
      <c r="N4258" t="s">
        <v>49</v>
      </c>
      <c r="O4258" t="s">
        <v>50</v>
      </c>
      <c r="P4258">
        <v>0</v>
      </c>
      <c r="Q4258" t="s">
        <v>51</v>
      </c>
      <c r="R4258" t="s">
        <v>51</v>
      </c>
      <c r="S4258" t="s">
        <v>14862</v>
      </c>
      <c r="T4258">
        <v>3.5684111426904002</v>
      </c>
      <c r="U4258">
        <v>322.89999999999998</v>
      </c>
      <c r="V4258" t="s">
        <v>15172</v>
      </c>
      <c r="W4258" t="s">
        <v>15172</v>
      </c>
      <c r="X4258" t="s">
        <v>13242</v>
      </c>
      <c r="Y4258" s="102">
        <v>45993.385736689816</v>
      </c>
    </row>
    <row r="4259" spans="1:25" x14ac:dyDescent="0.25">
      <c r="A4259">
        <v>6263</v>
      </c>
      <c r="B4259" t="s">
        <v>11550</v>
      </c>
      <c r="C4259" t="s">
        <v>9844</v>
      </c>
      <c r="D4259" t="s">
        <v>11551</v>
      </c>
      <c r="E4259" t="s">
        <v>638</v>
      </c>
      <c r="F4259" t="s">
        <v>638</v>
      </c>
      <c r="G4259" t="s">
        <v>5887</v>
      </c>
      <c r="H4259">
        <v>1951</v>
      </c>
      <c r="I4259" t="s">
        <v>15489</v>
      </c>
      <c r="J4259" t="s">
        <v>928</v>
      </c>
      <c r="K4259" t="s">
        <v>13254</v>
      </c>
      <c r="L4259">
        <v>10</v>
      </c>
      <c r="M4259">
        <v>1</v>
      </c>
      <c r="N4259" t="s">
        <v>928</v>
      </c>
      <c r="O4259" t="s">
        <v>50</v>
      </c>
      <c r="P4259">
        <v>0</v>
      </c>
      <c r="Q4259" t="s">
        <v>51</v>
      </c>
      <c r="R4259" t="s">
        <v>51</v>
      </c>
      <c r="S4259" t="s">
        <v>14790</v>
      </c>
      <c r="T4259">
        <v>5.8929188246876327</v>
      </c>
      <c r="U4259">
        <v>28</v>
      </c>
      <c r="V4259" t="s">
        <v>15172</v>
      </c>
      <c r="W4259" t="s">
        <v>15172</v>
      </c>
      <c r="X4259" t="s">
        <v>13243</v>
      </c>
      <c r="Y4259" s="102">
        <v>45993.385736689816</v>
      </c>
    </row>
    <row r="4260" spans="1:25" x14ac:dyDescent="0.25">
      <c r="A4260">
        <v>6264</v>
      </c>
      <c r="B4260" t="s">
        <v>11552</v>
      </c>
      <c r="C4260" t="s">
        <v>9844</v>
      </c>
      <c r="D4260" t="s">
        <v>11551</v>
      </c>
      <c r="E4260" t="s">
        <v>638</v>
      </c>
      <c r="F4260" t="s">
        <v>638</v>
      </c>
      <c r="G4260" t="s">
        <v>5887</v>
      </c>
      <c r="H4260">
        <v>1951</v>
      </c>
      <c r="I4260" t="s">
        <v>15489</v>
      </c>
      <c r="J4260" t="s">
        <v>928</v>
      </c>
      <c r="K4260" t="s">
        <v>13254</v>
      </c>
      <c r="L4260">
        <v>10</v>
      </c>
      <c r="M4260">
        <v>1</v>
      </c>
      <c r="N4260" t="s">
        <v>928</v>
      </c>
      <c r="O4260" t="s">
        <v>50</v>
      </c>
      <c r="P4260">
        <v>0</v>
      </c>
      <c r="Q4260" t="s">
        <v>51</v>
      </c>
      <c r="R4260" t="s">
        <v>51</v>
      </c>
      <c r="S4260" t="s">
        <v>14790</v>
      </c>
      <c r="T4260">
        <v>6.0493858326461387</v>
      </c>
      <c r="U4260">
        <v>27.8</v>
      </c>
      <c r="V4260" t="s">
        <v>15172</v>
      </c>
      <c r="W4260" t="s">
        <v>15172</v>
      </c>
      <c r="X4260" t="s">
        <v>13243</v>
      </c>
      <c r="Y4260" s="102">
        <v>45993.385736689816</v>
      </c>
    </row>
    <row r="4261" spans="1:25" x14ac:dyDescent="0.25">
      <c r="A4261">
        <v>6265</v>
      </c>
      <c r="B4261" t="s">
        <v>11553</v>
      </c>
      <c r="C4261" t="s">
        <v>9844</v>
      </c>
      <c r="D4261" t="s">
        <v>11551</v>
      </c>
      <c r="E4261" t="s">
        <v>638</v>
      </c>
      <c r="F4261" t="s">
        <v>638</v>
      </c>
      <c r="G4261" t="s">
        <v>11554</v>
      </c>
      <c r="H4261">
        <v>1957</v>
      </c>
      <c r="I4261" t="s">
        <v>15440</v>
      </c>
      <c r="J4261" t="s">
        <v>928</v>
      </c>
      <c r="K4261" t="s">
        <v>13254</v>
      </c>
      <c r="L4261">
        <v>8</v>
      </c>
      <c r="M4261">
        <v>3</v>
      </c>
      <c r="N4261" t="s">
        <v>928</v>
      </c>
      <c r="O4261" t="s">
        <v>50</v>
      </c>
      <c r="P4261">
        <v>0</v>
      </c>
      <c r="Q4261" t="s">
        <v>51</v>
      </c>
      <c r="R4261" t="s">
        <v>51</v>
      </c>
      <c r="S4261" t="s">
        <v>14790</v>
      </c>
      <c r="T4261">
        <v>7.5375591225854883</v>
      </c>
      <c r="U4261">
        <v>64</v>
      </c>
      <c r="V4261" t="s">
        <v>15172</v>
      </c>
      <c r="W4261" t="s">
        <v>15172</v>
      </c>
      <c r="X4261" t="s">
        <v>13243</v>
      </c>
      <c r="Y4261" s="102">
        <v>45993.385736689816</v>
      </c>
    </row>
    <row r="4262" spans="1:25" x14ac:dyDescent="0.25">
      <c r="A4262">
        <v>6266</v>
      </c>
      <c r="B4262" t="s">
        <v>11555</v>
      </c>
      <c r="C4262" t="s">
        <v>9844</v>
      </c>
      <c r="D4262" t="s">
        <v>11551</v>
      </c>
      <c r="E4262" t="s">
        <v>638</v>
      </c>
      <c r="F4262" t="s">
        <v>638</v>
      </c>
      <c r="G4262" t="s">
        <v>11554</v>
      </c>
      <c r="H4262">
        <v>1957</v>
      </c>
      <c r="I4262" t="s">
        <v>15440</v>
      </c>
      <c r="J4262" t="s">
        <v>928</v>
      </c>
      <c r="K4262" t="s">
        <v>13254</v>
      </c>
      <c r="L4262">
        <v>10</v>
      </c>
      <c r="M4262">
        <v>4</v>
      </c>
      <c r="N4262" t="s">
        <v>928</v>
      </c>
      <c r="O4262" t="s">
        <v>50</v>
      </c>
      <c r="P4262">
        <v>0</v>
      </c>
      <c r="Q4262" t="s">
        <v>51</v>
      </c>
      <c r="R4262" t="s">
        <v>51</v>
      </c>
      <c r="S4262" t="s">
        <v>14790</v>
      </c>
      <c r="T4262">
        <v>7.845539726937715</v>
      </c>
      <c r="U4262">
        <v>89</v>
      </c>
      <c r="V4262" t="s">
        <v>15172</v>
      </c>
      <c r="W4262" t="s">
        <v>15172</v>
      </c>
      <c r="X4262" t="s">
        <v>13243</v>
      </c>
      <c r="Y4262" s="102">
        <v>45993.385736689816</v>
      </c>
    </row>
    <row r="4263" spans="1:25" x14ac:dyDescent="0.25">
      <c r="A4263">
        <v>6267</v>
      </c>
      <c r="B4263" t="s">
        <v>11556</v>
      </c>
      <c r="C4263" t="s">
        <v>11557</v>
      </c>
      <c r="D4263" t="s">
        <v>11558</v>
      </c>
      <c r="E4263" t="s">
        <v>1820</v>
      </c>
      <c r="F4263" t="s">
        <v>2133</v>
      </c>
      <c r="G4263" t="s">
        <v>11559</v>
      </c>
      <c r="H4263">
        <v>1962</v>
      </c>
      <c r="I4263" t="s">
        <v>15470</v>
      </c>
      <c r="J4263" t="s">
        <v>48</v>
      </c>
      <c r="K4263" t="s">
        <v>13254</v>
      </c>
      <c r="L4263">
        <v>2</v>
      </c>
      <c r="M4263">
        <v>4</v>
      </c>
      <c r="N4263" t="s">
        <v>49</v>
      </c>
      <c r="O4263" t="s">
        <v>50</v>
      </c>
      <c r="P4263">
        <v>0</v>
      </c>
      <c r="Q4263" t="s">
        <v>51</v>
      </c>
      <c r="R4263" t="s">
        <v>51</v>
      </c>
      <c r="S4263" t="s">
        <v>14913</v>
      </c>
      <c r="T4263">
        <v>3.2814528890348425E-3</v>
      </c>
      <c r="U4263">
        <v>240.6</v>
      </c>
      <c r="V4263" t="s">
        <v>15172</v>
      </c>
      <c r="W4263" t="s">
        <v>15172</v>
      </c>
      <c r="X4263" t="s">
        <v>13242</v>
      </c>
      <c r="Y4263" s="102">
        <v>45993.385736689816</v>
      </c>
    </row>
    <row r="4264" spans="1:25" x14ac:dyDescent="0.25">
      <c r="A4264">
        <v>6268</v>
      </c>
      <c r="B4264" t="s">
        <v>11560</v>
      </c>
      <c r="C4264" t="s">
        <v>11561</v>
      </c>
      <c r="D4264" t="s">
        <v>9513</v>
      </c>
      <c r="E4264" t="s">
        <v>1820</v>
      </c>
      <c r="F4264" t="s">
        <v>2043</v>
      </c>
      <c r="G4264" t="s">
        <v>2076</v>
      </c>
      <c r="H4264">
        <v>1959</v>
      </c>
      <c r="I4264" t="s">
        <v>15440</v>
      </c>
      <c r="J4264" t="s">
        <v>48</v>
      </c>
      <c r="K4264" t="s">
        <v>13251</v>
      </c>
      <c r="L4264">
        <v>0</v>
      </c>
      <c r="M4264">
        <v>4</v>
      </c>
      <c r="N4264" t="s">
        <v>64</v>
      </c>
      <c r="O4264" t="s">
        <v>479</v>
      </c>
      <c r="P4264">
        <v>0</v>
      </c>
      <c r="Q4264" t="s">
        <v>51</v>
      </c>
      <c r="R4264" t="s">
        <v>51</v>
      </c>
      <c r="S4264" t="s">
        <v>14863</v>
      </c>
      <c r="T4264">
        <v>1.0086418066588145</v>
      </c>
      <c r="U4264">
        <v>120</v>
      </c>
      <c r="V4264" t="s">
        <v>15172</v>
      </c>
      <c r="W4264" t="s">
        <v>15172</v>
      </c>
      <c r="X4264" t="s">
        <v>13242</v>
      </c>
      <c r="Y4264" s="102">
        <v>45993.385736689816</v>
      </c>
    </row>
    <row r="4265" spans="1:25" x14ac:dyDescent="0.25">
      <c r="A4265">
        <v>6269</v>
      </c>
      <c r="B4265" t="s">
        <v>11562</v>
      </c>
      <c r="C4265" t="s">
        <v>11561</v>
      </c>
      <c r="D4265" t="s">
        <v>9513</v>
      </c>
      <c r="E4265" t="s">
        <v>1820</v>
      </c>
      <c r="F4265" t="s">
        <v>2043</v>
      </c>
      <c r="G4265" t="s">
        <v>2076</v>
      </c>
      <c r="H4265">
        <v>1959</v>
      </c>
      <c r="I4265" t="s">
        <v>15440</v>
      </c>
      <c r="J4265" t="s">
        <v>48</v>
      </c>
      <c r="K4265" t="s">
        <v>13251</v>
      </c>
      <c r="L4265">
        <v>0</v>
      </c>
      <c r="M4265">
        <v>4</v>
      </c>
      <c r="N4265" t="s">
        <v>64</v>
      </c>
      <c r="O4265" t="s">
        <v>479</v>
      </c>
      <c r="P4265">
        <v>0</v>
      </c>
      <c r="Q4265" t="s">
        <v>51</v>
      </c>
      <c r="R4265" t="s">
        <v>51</v>
      </c>
      <c r="S4265" t="s">
        <v>14863</v>
      </c>
      <c r="T4265">
        <v>1.0125316711002912</v>
      </c>
      <c r="U4265">
        <v>120</v>
      </c>
      <c r="V4265" t="s">
        <v>15172</v>
      </c>
      <c r="W4265" t="s">
        <v>15172</v>
      </c>
      <c r="X4265" t="s">
        <v>13242</v>
      </c>
      <c r="Y4265" s="102">
        <v>45993.385736689816</v>
      </c>
    </row>
    <row r="4266" spans="1:25" x14ac:dyDescent="0.25">
      <c r="A4266">
        <v>6270</v>
      </c>
      <c r="B4266" t="s">
        <v>11563</v>
      </c>
      <c r="C4266" t="s">
        <v>11564</v>
      </c>
      <c r="D4266" t="s">
        <v>10740</v>
      </c>
      <c r="E4266" t="s">
        <v>1820</v>
      </c>
      <c r="F4266" t="s">
        <v>6251</v>
      </c>
      <c r="G4266" t="s">
        <v>11565</v>
      </c>
      <c r="H4266">
        <v>1936</v>
      </c>
      <c r="I4266" t="s">
        <v>15489</v>
      </c>
      <c r="J4266" t="s">
        <v>928</v>
      </c>
      <c r="K4266" t="s">
        <v>13254</v>
      </c>
      <c r="L4266">
        <v>7</v>
      </c>
      <c r="M4266">
        <v>6</v>
      </c>
      <c r="N4266" t="s">
        <v>928</v>
      </c>
      <c r="O4266" t="s">
        <v>50</v>
      </c>
      <c r="P4266">
        <v>0</v>
      </c>
      <c r="Q4266" t="s">
        <v>51</v>
      </c>
      <c r="R4266" t="s">
        <v>51</v>
      </c>
      <c r="S4266" t="s">
        <v>14829</v>
      </c>
      <c r="T4266">
        <v>6.1170030456453173</v>
      </c>
      <c r="U4266">
        <v>114</v>
      </c>
      <c r="V4266" t="s">
        <v>15172</v>
      </c>
      <c r="W4266" t="s">
        <v>15172</v>
      </c>
      <c r="X4266" t="s">
        <v>13243</v>
      </c>
      <c r="Y4266" s="102">
        <v>45993.385736689816</v>
      </c>
    </row>
    <row r="4267" spans="1:25" x14ac:dyDescent="0.25">
      <c r="A4267">
        <v>6271</v>
      </c>
      <c r="B4267" t="s">
        <v>11566</v>
      </c>
      <c r="C4267" t="s">
        <v>1987</v>
      </c>
      <c r="D4267" t="s">
        <v>10740</v>
      </c>
      <c r="E4267" t="s">
        <v>1820</v>
      </c>
      <c r="F4267" t="s">
        <v>6251</v>
      </c>
      <c r="G4267" t="s">
        <v>11567</v>
      </c>
      <c r="H4267">
        <v>1998</v>
      </c>
      <c r="I4267" t="s">
        <v>15440</v>
      </c>
      <c r="J4267" t="s">
        <v>48</v>
      </c>
      <c r="K4267" t="s">
        <v>13251</v>
      </c>
      <c r="L4267">
        <v>0</v>
      </c>
      <c r="M4267">
        <v>1</v>
      </c>
      <c r="N4267" t="s">
        <v>49</v>
      </c>
      <c r="O4267" t="s">
        <v>479</v>
      </c>
      <c r="P4267">
        <v>0</v>
      </c>
      <c r="Q4267" t="s">
        <v>51</v>
      </c>
      <c r="R4267" t="s">
        <v>51</v>
      </c>
      <c r="S4267" t="s">
        <v>14829</v>
      </c>
      <c r="T4267">
        <v>15.22268960366663</v>
      </c>
      <c r="U4267">
        <v>141.4</v>
      </c>
      <c r="V4267" t="s">
        <v>15172</v>
      </c>
      <c r="W4267" t="s">
        <v>15172</v>
      </c>
      <c r="X4267" t="s">
        <v>13243</v>
      </c>
      <c r="Y4267" s="102">
        <v>45993.385736689816</v>
      </c>
    </row>
    <row r="4268" spans="1:25" x14ac:dyDescent="0.25">
      <c r="A4268">
        <v>6272</v>
      </c>
      <c r="B4268" t="s">
        <v>11568</v>
      </c>
      <c r="C4268" t="s">
        <v>11569</v>
      </c>
      <c r="D4268" t="s">
        <v>10740</v>
      </c>
      <c r="E4268" t="s">
        <v>1820</v>
      </c>
      <c r="F4268" t="s">
        <v>6251</v>
      </c>
      <c r="G4268" t="s">
        <v>11570</v>
      </c>
      <c r="H4268">
        <v>2015</v>
      </c>
      <c r="I4268" t="s">
        <v>15489</v>
      </c>
      <c r="J4268" t="s">
        <v>48</v>
      </c>
      <c r="K4268" t="s">
        <v>13251</v>
      </c>
      <c r="L4268">
        <v>0</v>
      </c>
      <c r="M4268">
        <v>1</v>
      </c>
      <c r="N4268" t="s">
        <v>49</v>
      </c>
      <c r="O4268" t="s">
        <v>479</v>
      </c>
      <c r="P4268">
        <v>0</v>
      </c>
      <c r="Q4268" t="s">
        <v>51</v>
      </c>
      <c r="R4268" t="s">
        <v>51</v>
      </c>
      <c r="S4268" t="s">
        <v>14829</v>
      </c>
      <c r="T4268">
        <v>17.390897804381837</v>
      </c>
      <c r="U4268">
        <v>108.12</v>
      </c>
      <c r="V4268" t="s">
        <v>15172</v>
      </c>
      <c r="W4268" t="s">
        <v>15172</v>
      </c>
      <c r="X4268" t="s">
        <v>13243</v>
      </c>
      <c r="Y4268" s="102">
        <v>45993.385736689816</v>
      </c>
    </row>
    <row r="4269" spans="1:25" x14ac:dyDescent="0.25">
      <c r="A4269">
        <v>6273</v>
      </c>
      <c r="B4269" t="s">
        <v>11571</v>
      </c>
      <c r="C4269" t="s">
        <v>11572</v>
      </c>
      <c r="D4269" t="s">
        <v>10740</v>
      </c>
      <c r="E4269" t="s">
        <v>1820</v>
      </c>
      <c r="F4269" t="s">
        <v>6251</v>
      </c>
      <c r="G4269" t="s">
        <v>11573</v>
      </c>
      <c r="H4269">
        <v>1958</v>
      </c>
      <c r="I4269" t="s">
        <v>15470</v>
      </c>
      <c r="J4269" t="s">
        <v>928</v>
      </c>
      <c r="K4269" t="s">
        <v>13254</v>
      </c>
      <c r="L4269">
        <v>8</v>
      </c>
      <c r="M4269">
        <v>4</v>
      </c>
      <c r="N4269" t="s">
        <v>928</v>
      </c>
      <c r="O4269" t="s">
        <v>50</v>
      </c>
      <c r="P4269">
        <v>0</v>
      </c>
      <c r="Q4269" t="s">
        <v>51</v>
      </c>
      <c r="R4269" t="s">
        <v>51</v>
      </c>
      <c r="S4269" t="s">
        <v>14829</v>
      </c>
      <c r="T4269">
        <v>46.502242364563088</v>
      </c>
      <c r="U4269">
        <v>100</v>
      </c>
      <c r="V4269" t="s">
        <v>15172</v>
      </c>
      <c r="W4269" t="s">
        <v>15172</v>
      </c>
      <c r="X4269" t="s">
        <v>13243</v>
      </c>
      <c r="Y4269" s="102">
        <v>45993.385736689816</v>
      </c>
    </row>
    <row r="4270" spans="1:25" x14ac:dyDescent="0.25">
      <c r="A4270">
        <v>6274</v>
      </c>
      <c r="B4270" t="s">
        <v>11574</v>
      </c>
      <c r="C4270" t="s">
        <v>9281</v>
      </c>
      <c r="D4270" t="s">
        <v>11575</v>
      </c>
      <c r="E4270" t="s">
        <v>638</v>
      </c>
      <c r="F4270" t="s">
        <v>4077</v>
      </c>
      <c r="G4270" t="s">
        <v>11576</v>
      </c>
      <c r="H4270">
        <v>2010</v>
      </c>
      <c r="I4270" t="s">
        <v>15441</v>
      </c>
      <c r="J4270" t="s">
        <v>48</v>
      </c>
      <c r="K4270" t="s">
        <v>13251</v>
      </c>
      <c r="L4270">
        <v>0.32500000000000001</v>
      </c>
      <c r="M4270">
        <v>1</v>
      </c>
      <c r="N4270" t="s">
        <v>49</v>
      </c>
      <c r="O4270" t="s">
        <v>50</v>
      </c>
      <c r="P4270">
        <v>0</v>
      </c>
      <c r="Q4270" t="s">
        <v>51</v>
      </c>
      <c r="R4270" t="s">
        <v>51</v>
      </c>
      <c r="S4270" t="s">
        <v>14864</v>
      </c>
      <c r="T4270">
        <v>0.53333189701783945</v>
      </c>
      <c r="U4270">
        <v>145.69999999999999</v>
      </c>
      <c r="V4270" t="s">
        <v>15172</v>
      </c>
      <c r="W4270" t="s">
        <v>15172</v>
      </c>
      <c r="X4270" t="s">
        <v>13243</v>
      </c>
      <c r="Y4270" s="102">
        <v>45993.385736689816</v>
      </c>
    </row>
    <row r="4271" spans="1:25" x14ac:dyDescent="0.25">
      <c r="A4271">
        <v>6275</v>
      </c>
      <c r="B4271" t="s">
        <v>11577</v>
      </c>
      <c r="C4271" t="s">
        <v>9281</v>
      </c>
      <c r="D4271" t="s">
        <v>11575</v>
      </c>
      <c r="E4271" t="s">
        <v>638</v>
      </c>
      <c r="F4271" t="s">
        <v>4077</v>
      </c>
      <c r="G4271" t="s">
        <v>11576</v>
      </c>
      <c r="H4271">
        <v>2010</v>
      </c>
      <c r="I4271" t="s">
        <v>15441</v>
      </c>
      <c r="J4271" t="s">
        <v>48</v>
      </c>
      <c r="K4271" t="s">
        <v>13280</v>
      </c>
      <c r="L4271">
        <v>0.32500000000000001</v>
      </c>
      <c r="M4271">
        <v>1</v>
      </c>
      <c r="N4271" t="s">
        <v>49</v>
      </c>
      <c r="O4271" t="s">
        <v>50</v>
      </c>
      <c r="P4271">
        <v>0</v>
      </c>
      <c r="Q4271" t="s">
        <v>51</v>
      </c>
      <c r="R4271" t="s">
        <v>51</v>
      </c>
      <c r="S4271" t="s">
        <v>14864</v>
      </c>
      <c r="T4271">
        <v>3.6277698717854543</v>
      </c>
      <c r="U4271">
        <v>109.6</v>
      </c>
      <c r="V4271" t="s">
        <v>15172</v>
      </c>
      <c r="W4271" t="s">
        <v>15172</v>
      </c>
      <c r="X4271" t="s">
        <v>13243</v>
      </c>
      <c r="Y4271" s="102">
        <v>45993.385736689816</v>
      </c>
    </row>
    <row r="4272" spans="1:25" x14ac:dyDescent="0.25">
      <c r="A4272">
        <v>6278</v>
      </c>
      <c r="B4272" t="s">
        <v>11578</v>
      </c>
      <c r="C4272" t="s">
        <v>9238</v>
      </c>
      <c r="D4272" t="s">
        <v>11579</v>
      </c>
      <c r="E4272" t="s">
        <v>638</v>
      </c>
      <c r="F4272" t="s">
        <v>4077</v>
      </c>
      <c r="G4272" t="s">
        <v>11580</v>
      </c>
      <c r="H4272">
        <v>1936</v>
      </c>
      <c r="I4272" t="s">
        <v>15513</v>
      </c>
      <c r="J4272" t="s">
        <v>48</v>
      </c>
      <c r="K4272" t="s">
        <v>260</v>
      </c>
      <c r="L4272">
        <v>0</v>
      </c>
      <c r="M4272">
        <v>4</v>
      </c>
      <c r="N4272" t="s">
        <v>59</v>
      </c>
      <c r="O4272" t="s">
        <v>50</v>
      </c>
      <c r="P4272">
        <v>0</v>
      </c>
      <c r="Q4272" t="s">
        <v>51</v>
      </c>
      <c r="R4272" t="s">
        <v>51</v>
      </c>
      <c r="U4272">
        <v>180</v>
      </c>
      <c r="V4272" t="s">
        <v>3406</v>
      </c>
      <c r="W4272" t="s">
        <v>3406</v>
      </c>
      <c r="X4272" t="s">
        <v>13243</v>
      </c>
      <c r="Y4272" s="102">
        <v>45993.385736689816</v>
      </c>
    </row>
    <row r="4273" spans="1:25" x14ac:dyDescent="0.25">
      <c r="A4273">
        <v>6279</v>
      </c>
      <c r="B4273" t="s">
        <v>11581</v>
      </c>
      <c r="C4273" t="s">
        <v>9238</v>
      </c>
      <c r="D4273" t="s">
        <v>11579</v>
      </c>
      <c r="E4273" t="s">
        <v>638</v>
      </c>
      <c r="F4273" t="s">
        <v>4077</v>
      </c>
      <c r="G4273" t="s">
        <v>11582</v>
      </c>
      <c r="H4273">
        <v>1980</v>
      </c>
      <c r="I4273" t="s">
        <v>15513</v>
      </c>
      <c r="J4273" t="s">
        <v>48</v>
      </c>
      <c r="K4273" t="s">
        <v>260</v>
      </c>
      <c r="L4273">
        <v>0</v>
      </c>
      <c r="M4273">
        <v>3</v>
      </c>
      <c r="N4273" t="s">
        <v>59</v>
      </c>
      <c r="O4273" t="s">
        <v>50</v>
      </c>
      <c r="P4273">
        <v>0</v>
      </c>
      <c r="Q4273" t="s">
        <v>51</v>
      </c>
      <c r="R4273" t="s">
        <v>51</v>
      </c>
      <c r="U4273">
        <v>213.9</v>
      </c>
      <c r="V4273" t="s">
        <v>3406</v>
      </c>
      <c r="W4273" t="s">
        <v>3406</v>
      </c>
      <c r="X4273" t="s">
        <v>13243</v>
      </c>
      <c r="Y4273" s="102">
        <v>45993.385736689816</v>
      </c>
    </row>
    <row r="4274" spans="1:25" x14ac:dyDescent="0.25">
      <c r="A4274">
        <v>6280</v>
      </c>
      <c r="B4274" t="s">
        <v>11583</v>
      </c>
      <c r="C4274" t="s">
        <v>11584</v>
      </c>
      <c r="D4274" t="s">
        <v>11579</v>
      </c>
      <c r="E4274" t="s">
        <v>1820</v>
      </c>
      <c r="F4274" t="s">
        <v>1786</v>
      </c>
      <c r="G4274" t="s">
        <v>11585</v>
      </c>
      <c r="H4274">
        <v>1931</v>
      </c>
      <c r="I4274" t="s">
        <v>15513</v>
      </c>
      <c r="J4274" t="s">
        <v>48</v>
      </c>
      <c r="K4274" t="s">
        <v>260</v>
      </c>
      <c r="L4274">
        <v>0</v>
      </c>
      <c r="M4274">
        <v>3</v>
      </c>
      <c r="N4274" t="s">
        <v>59</v>
      </c>
      <c r="O4274" t="s">
        <v>50</v>
      </c>
      <c r="P4274">
        <v>0</v>
      </c>
      <c r="Q4274" t="s">
        <v>51</v>
      </c>
      <c r="R4274" t="s">
        <v>51</v>
      </c>
      <c r="U4274">
        <v>66</v>
      </c>
      <c r="V4274" t="s">
        <v>3406</v>
      </c>
      <c r="W4274" t="s">
        <v>3406</v>
      </c>
      <c r="X4274" t="s">
        <v>13243</v>
      </c>
      <c r="Y4274" s="102">
        <v>45993.385736689816</v>
      </c>
    </row>
    <row r="4275" spans="1:25" x14ac:dyDescent="0.25">
      <c r="A4275">
        <v>6282</v>
      </c>
      <c r="B4275" t="s">
        <v>11586</v>
      </c>
      <c r="C4275" t="s">
        <v>11587</v>
      </c>
      <c r="D4275" t="s">
        <v>11588</v>
      </c>
      <c r="E4275" t="s">
        <v>1292</v>
      </c>
      <c r="F4275" t="s">
        <v>1471</v>
      </c>
      <c r="G4275" t="s">
        <v>11589</v>
      </c>
      <c r="H4275">
        <v>1936</v>
      </c>
      <c r="I4275" t="s">
        <v>15513</v>
      </c>
      <c r="J4275" t="s">
        <v>48</v>
      </c>
      <c r="K4275" t="s">
        <v>260</v>
      </c>
      <c r="L4275">
        <v>0</v>
      </c>
      <c r="M4275">
        <v>1</v>
      </c>
      <c r="N4275" t="s">
        <v>59</v>
      </c>
      <c r="O4275" t="s">
        <v>50</v>
      </c>
      <c r="P4275">
        <v>0</v>
      </c>
      <c r="Q4275" t="s">
        <v>51</v>
      </c>
      <c r="R4275" t="s">
        <v>51</v>
      </c>
      <c r="U4275">
        <v>35</v>
      </c>
      <c r="V4275" t="s">
        <v>3406</v>
      </c>
      <c r="W4275" t="s">
        <v>3406</v>
      </c>
      <c r="X4275" t="s">
        <v>13242</v>
      </c>
      <c r="Y4275" s="102">
        <v>45993.385736689816</v>
      </c>
    </row>
    <row r="4276" spans="1:25" x14ac:dyDescent="0.25">
      <c r="A4276">
        <v>6283</v>
      </c>
      <c r="B4276" t="s">
        <v>11590</v>
      </c>
      <c r="C4276" t="s">
        <v>11088</v>
      </c>
      <c r="D4276" t="s">
        <v>11579</v>
      </c>
      <c r="E4276" t="s">
        <v>638</v>
      </c>
      <c r="F4276" t="s">
        <v>7330</v>
      </c>
      <c r="G4276" t="s">
        <v>11591</v>
      </c>
      <c r="H4276">
        <v>1952</v>
      </c>
      <c r="I4276" t="s">
        <v>15513</v>
      </c>
      <c r="J4276" t="s">
        <v>928</v>
      </c>
      <c r="K4276" t="s">
        <v>13256</v>
      </c>
      <c r="L4276">
        <v>0</v>
      </c>
      <c r="M4276">
        <v>3</v>
      </c>
      <c r="N4276" t="s">
        <v>59</v>
      </c>
      <c r="O4276" t="s">
        <v>475</v>
      </c>
      <c r="P4276">
        <v>0</v>
      </c>
      <c r="Q4276" t="s">
        <v>51</v>
      </c>
      <c r="R4276" t="s">
        <v>51</v>
      </c>
      <c r="S4276" t="s">
        <v>14524</v>
      </c>
      <c r="T4276">
        <v>31.384488608839369</v>
      </c>
      <c r="U4276">
        <v>140</v>
      </c>
      <c r="V4276" t="s">
        <v>3406</v>
      </c>
      <c r="W4276" t="s">
        <v>3406</v>
      </c>
      <c r="X4276" t="s">
        <v>13243</v>
      </c>
      <c r="Y4276" s="102">
        <v>45993.385736689816</v>
      </c>
    </row>
    <row r="4277" spans="1:25" x14ac:dyDescent="0.25">
      <c r="A4277">
        <v>6284</v>
      </c>
      <c r="B4277" t="s">
        <v>11592</v>
      </c>
      <c r="C4277" t="s">
        <v>9519</v>
      </c>
      <c r="D4277" t="s">
        <v>11579</v>
      </c>
      <c r="E4277" t="s">
        <v>1292</v>
      </c>
      <c r="F4277" t="s">
        <v>4535</v>
      </c>
      <c r="G4277" t="s">
        <v>10074</v>
      </c>
      <c r="H4277">
        <v>1934</v>
      </c>
      <c r="I4277" t="s">
        <v>15513</v>
      </c>
      <c r="J4277" t="s">
        <v>51</v>
      </c>
      <c r="K4277" t="s">
        <v>15442</v>
      </c>
      <c r="L4277">
        <v>0</v>
      </c>
      <c r="M4277">
        <v>3</v>
      </c>
      <c r="N4277" t="s">
        <v>73</v>
      </c>
      <c r="O4277" t="s">
        <v>475</v>
      </c>
      <c r="P4277">
        <v>0</v>
      </c>
      <c r="Q4277" t="s">
        <v>51</v>
      </c>
      <c r="R4277" t="s">
        <v>51</v>
      </c>
      <c r="U4277">
        <v>120</v>
      </c>
      <c r="V4277" t="s">
        <v>3406</v>
      </c>
      <c r="W4277" t="s">
        <v>3406</v>
      </c>
      <c r="X4277" t="s">
        <v>13243</v>
      </c>
      <c r="Y4277" s="102">
        <v>45993.385736689816</v>
      </c>
    </row>
    <row r="4278" spans="1:25" x14ac:dyDescent="0.25">
      <c r="A4278">
        <v>6285</v>
      </c>
      <c r="B4278" t="s">
        <v>11593</v>
      </c>
      <c r="C4278" t="s">
        <v>9931</v>
      </c>
      <c r="D4278" t="s">
        <v>10964</v>
      </c>
      <c r="E4278" t="s">
        <v>1292</v>
      </c>
      <c r="F4278" t="s">
        <v>5996</v>
      </c>
      <c r="G4278" t="s">
        <v>11594</v>
      </c>
      <c r="H4278">
        <v>2009</v>
      </c>
      <c r="I4278" t="s">
        <v>15513</v>
      </c>
      <c r="J4278" t="s">
        <v>51</v>
      </c>
      <c r="K4278" t="s">
        <v>15442</v>
      </c>
      <c r="L4278">
        <v>0</v>
      </c>
      <c r="M4278">
        <v>3</v>
      </c>
      <c r="N4278" t="s">
        <v>49</v>
      </c>
      <c r="O4278" t="s">
        <v>50</v>
      </c>
      <c r="P4278">
        <v>0</v>
      </c>
      <c r="Q4278" t="s">
        <v>51</v>
      </c>
      <c r="R4278" t="s">
        <v>51</v>
      </c>
      <c r="U4278">
        <v>236.3</v>
      </c>
      <c r="V4278" t="s">
        <v>3406</v>
      </c>
      <c r="W4278" t="s">
        <v>3406</v>
      </c>
      <c r="X4278" t="s">
        <v>13243</v>
      </c>
      <c r="Y4278" s="102">
        <v>45993.385736689816</v>
      </c>
    </row>
    <row r="4279" spans="1:25" x14ac:dyDescent="0.25">
      <c r="A4279">
        <v>6286</v>
      </c>
      <c r="B4279" t="s">
        <v>11595</v>
      </c>
      <c r="C4279" t="s">
        <v>11596</v>
      </c>
      <c r="D4279" t="s">
        <v>11579</v>
      </c>
      <c r="E4279" t="s">
        <v>1820</v>
      </c>
      <c r="F4279" t="s">
        <v>7162</v>
      </c>
      <c r="G4279" t="s">
        <v>11597</v>
      </c>
      <c r="H4279">
        <v>1939</v>
      </c>
      <c r="I4279" t="s">
        <v>15513</v>
      </c>
      <c r="J4279" t="s">
        <v>48</v>
      </c>
      <c r="K4279" t="s">
        <v>260</v>
      </c>
      <c r="L4279">
        <v>0</v>
      </c>
      <c r="M4279">
        <v>1</v>
      </c>
      <c r="N4279" t="s">
        <v>59</v>
      </c>
      <c r="O4279" t="s">
        <v>50</v>
      </c>
      <c r="P4279">
        <v>2</v>
      </c>
      <c r="Q4279" t="s">
        <v>165</v>
      </c>
      <c r="R4279" t="s">
        <v>65</v>
      </c>
      <c r="S4279" t="s">
        <v>14813</v>
      </c>
      <c r="T4279">
        <v>52.484996680290962</v>
      </c>
      <c r="U4279">
        <v>53</v>
      </c>
      <c r="V4279" t="s">
        <v>3406</v>
      </c>
      <c r="W4279" t="s">
        <v>3406</v>
      </c>
      <c r="X4279" t="s">
        <v>13243</v>
      </c>
      <c r="Y4279" s="102">
        <v>45993.385736689816</v>
      </c>
    </row>
    <row r="4280" spans="1:25" x14ac:dyDescent="0.25">
      <c r="A4280">
        <v>6287</v>
      </c>
      <c r="B4280" t="s">
        <v>11598</v>
      </c>
      <c r="C4280" t="s">
        <v>11599</v>
      </c>
      <c r="D4280" t="s">
        <v>11579</v>
      </c>
      <c r="E4280" t="s">
        <v>1820</v>
      </c>
      <c r="F4280" t="s">
        <v>2133</v>
      </c>
      <c r="G4280" t="s">
        <v>11600</v>
      </c>
      <c r="H4280">
        <v>1920</v>
      </c>
      <c r="I4280" t="s">
        <v>15513</v>
      </c>
      <c r="J4280" t="s">
        <v>48</v>
      </c>
      <c r="K4280" t="s">
        <v>260</v>
      </c>
      <c r="L4280">
        <v>0</v>
      </c>
      <c r="M4280">
        <v>1</v>
      </c>
      <c r="N4280" t="s">
        <v>59</v>
      </c>
      <c r="O4280" t="s">
        <v>50</v>
      </c>
      <c r="P4280">
        <v>2</v>
      </c>
      <c r="Q4280" t="s">
        <v>165</v>
      </c>
      <c r="R4280" t="s">
        <v>65</v>
      </c>
      <c r="S4280" t="s">
        <v>14121</v>
      </c>
      <c r="T4280">
        <v>79.804488475731034</v>
      </c>
      <c r="U4280">
        <v>54</v>
      </c>
      <c r="V4280" t="s">
        <v>3406</v>
      </c>
      <c r="W4280" t="s">
        <v>3406</v>
      </c>
      <c r="X4280" t="s">
        <v>13242</v>
      </c>
      <c r="Y4280" s="102">
        <v>45993.385736689816</v>
      </c>
    </row>
    <row r="4281" spans="1:25" x14ac:dyDescent="0.25">
      <c r="A4281">
        <v>6288</v>
      </c>
      <c r="B4281" t="s">
        <v>11601</v>
      </c>
      <c r="C4281" t="s">
        <v>11602</v>
      </c>
      <c r="D4281" t="s">
        <v>11603</v>
      </c>
      <c r="E4281" t="s">
        <v>45</v>
      </c>
      <c r="F4281" t="s">
        <v>205</v>
      </c>
      <c r="G4281" t="s">
        <v>11604</v>
      </c>
      <c r="H4281">
        <v>1900</v>
      </c>
      <c r="I4281" t="s">
        <v>15513</v>
      </c>
      <c r="J4281" t="s">
        <v>51</v>
      </c>
      <c r="K4281" t="s">
        <v>15442</v>
      </c>
      <c r="L4281">
        <v>0</v>
      </c>
      <c r="M4281">
        <v>3</v>
      </c>
      <c r="N4281" t="s">
        <v>59</v>
      </c>
      <c r="O4281" t="s">
        <v>50</v>
      </c>
      <c r="P4281">
        <v>0</v>
      </c>
      <c r="Q4281" t="s">
        <v>51</v>
      </c>
      <c r="R4281" t="s">
        <v>51</v>
      </c>
      <c r="S4281" t="s">
        <v>14865</v>
      </c>
      <c r="T4281">
        <v>87.491000939834109</v>
      </c>
      <c r="U4281">
        <v>85</v>
      </c>
      <c r="V4281" t="s">
        <v>3406</v>
      </c>
      <c r="W4281" t="s">
        <v>3406</v>
      </c>
      <c r="X4281" t="s">
        <v>13243</v>
      </c>
      <c r="Y4281" s="102">
        <v>45993.385736689816</v>
      </c>
    </row>
    <row r="4282" spans="1:25" x14ac:dyDescent="0.25">
      <c r="A4282">
        <v>6289</v>
      </c>
      <c r="B4282" t="s">
        <v>11605</v>
      </c>
      <c r="C4282" t="s">
        <v>11606</v>
      </c>
      <c r="D4282" t="s">
        <v>11588</v>
      </c>
      <c r="E4282" t="s">
        <v>638</v>
      </c>
      <c r="F4282" t="s">
        <v>7330</v>
      </c>
      <c r="G4282" t="s">
        <v>11607</v>
      </c>
      <c r="H4282">
        <v>1908</v>
      </c>
      <c r="I4282" t="s">
        <v>15513</v>
      </c>
      <c r="J4282" t="s">
        <v>48</v>
      </c>
      <c r="K4282" t="s">
        <v>260</v>
      </c>
      <c r="L4282">
        <v>0</v>
      </c>
      <c r="M4282">
        <v>3</v>
      </c>
      <c r="N4282" t="s">
        <v>59</v>
      </c>
      <c r="O4282" t="s">
        <v>2278</v>
      </c>
      <c r="P4282">
        <v>2</v>
      </c>
      <c r="Q4282" t="s">
        <v>59</v>
      </c>
      <c r="R4282" t="s">
        <v>475</v>
      </c>
      <c r="S4282" t="s">
        <v>14819</v>
      </c>
      <c r="T4282">
        <v>13.588618783228316</v>
      </c>
      <c r="U4282">
        <v>267.89999999999998</v>
      </c>
      <c r="V4282" t="s">
        <v>3406</v>
      </c>
      <c r="W4282" t="s">
        <v>3406</v>
      </c>
      <c r="X4282" t="s">
        <v>13243</v>
      </c>
      <c r="Y4282" s="102">
        <v>45993.385736689816</v>
      </c>
    </row>
    <row r="4283" spans="1:25" x14ac:dyDescent="0.25">
      <c r="A4283">
        <v>6290</v>
      </c>
      <c r="B4283" t="s">
        <v>11608</v>
      </c>
      <c r="C4283" t="s">
        <v>11609</v>
      </c>
      <c r="D4283" t="s">
        <v>11579</v>
      </c>
      <c r="E4283" t="s">
        <v>1820</v>
      </c>
      <c r="F4283" t="s">
        <v>8197</v>
      </c>
      <c r="G4283" t="s">
        <v>11610</v>
      </c>
      <c r="H4283">
        <v>1936</v>
      </c>
      <c r="I4283" t="s">
        <v>15513</v>
      </c>
      <c r="J4283" t="s">
        <v>48</v>
      </c>
      <c r="K4283" t="s">
        <v>260</v>
      </c>
      <c r="L4283">
        <v>0</v>
      </c>
      <c r="M4283">
        <v>1</v>
      </c>
      <c r="N4283" t="s">
        <v>59</v>
      </c>
      <c r="O4283" t="s">
        <v>50</v>
      </c>
      <c r="P4283">
        <v>2</v>
      </c>
      <c r="Q4283" t="s">
        <v>165</v>
      </c>
      <c r="R4283" t="s">
        <v>65</v>
      </c>
      <c r="S4283" t="s">
        <v>14817</v>
      </c>
      <c r="T4283">
        <v>76.008063323129292</v>
      </c>
      <c r="U4283">
        <v>52</v>
      </c>
      <c r="V4283" t="s">
        <v>3406</v>
      </c>
      <c r="W4283" t="s">
        <v>3406</v>
      </c>
      <c r="X4283" t="s">
        <v>13243</v>
      </c>
      <c r="Y4283" s="102">
        <v>45993.385736689816</v>
      </c>
    </row>
    <row r="4284" spans="1:25" x14ac:dyDescent="0.25">
      <c r="A4284">
        <v>6291</v>
      </c>
      <c r="B4284" t="s">
        <v>11611</v>
      </c>
      <c r="C4284" t="s">
        <v>10740</v>
      </c>
      <c r="D4284" t="s">
        <v>11588</v>
      </c>
      <c r="E4284" t="s">
        <v>1292</v>
      </c>
      <c r="F4284" t="s">
        <v>1293</v>
      </c>
      <c r="G4284" t="s">
        <v>1318</v>
      </c>
      <c r="H4284">
        <v>1937</v>
      </c>
      <c r="I4284" t="s">
        <v>15513</v>
      </c>
      <c r="J4284" t="s">
        <v>48</v>
      </c>
      <c r="K4284" t="s">
        <v>260</v>
      </c>
      <c r="L4284">
        <v>0</v>
      </c>
      <c r="M4284">
        <v>1</v>
      </c>
      <c r="N4284" t="s">
        <v>59</v>
      </c>
      <c r="O4284" t="s">
        <v>50</v>
      </c>
      <c r="P4284">
        <v>0</v>
      </c>
      <c r="Q4284" t="s">
        <v>51</v>
      </c>
      <c r="R4284" t="s">
        <v>51</v>
      </c>
      <c r="S4284" t="s">
        <v>14829</v>
      </c>
      <c r="T4284">
        <v>0.76499079318182728</v>
      </c>
      <c r="U4284">
        <v>47</v>
      </c>
      <c r="V4284" t="s">
        <v>3406</v>
      </c>
      <c r="W4284" t="s">
        <v>3406</v>
      </c>
      <c r="X4284" t="s">
        <v>13243</v>
      </c>
      <c r="Y4284" s="102">
        <v>45993.385736689816</v>
      </c>
    </row>
    <row r="4285" spans="1:25" x14ac:dyDescent="0.25">
      <c r="A4285">
        <v>6292</v>
      </c>
      <c r="B4285" t="s">
        <v>11612</v>
      </c>
      <c r="C4285" t="s">
        <v>10960</v>
      </c>
      <c r="D4285" t="s">
        <v>10964</v>
      </c>
      <c r="E4285" t="s">
        <v>1292</v>
      </c>
      <c r="F4285" t="s">
        <v>1471</v>
      </c>
      <c r="G4285" t="s">
        <v>11613</v>
      </c>
      <c r="H4285">
        <v>2009</v>
      </c>
      <c r="I4285" t="s">
        <v>15513</v>
      </c>
      <c r="J4285" t="s">
        <v>51</v>
      </c>
      <c r="K4285" t="s">
        <v>15442</v>
      </c>
      <c r="L4285">
        <v>0</v>
      </c>
      <c r="M4285">
        <v>3</v>
      </c>
      <c r="N4285" t="s">
        <v>49</v>
      </c>
      <c r="O4285" t="s">
        <v>50</v>
      </c>
      <c r="P4285">
        <v>0</v>
      </c>
      <c r="Q4285" t="s">
        <v>51</v>
      </c>
      <c r="R4285" t="s">
        <v>51</v>
      </c>
      <c r="U4285">
        <v>156.5</v>
      </c>
      <c r="V4285" t="s">
        <v>3406</v>
      </c>
      <c r="W4285" t="s">
        <v>3406</v>
      </c>
      <c r="X4285" t="s">
        <v>13243</v>
      </c>
      <c r="Y4285" s="102">
        <v>45993.385736689816</v>
      </c>
    </row>
    <row r="4286" spans="1:25" x14ac:dyDescent="0.25">
      <c r="A4286">
        <v>6293</v>
      </c>
      <c r="B4286" t="s">
        <v>11614</v>
      </c>
      <c r="C4286" t="s">
        <v>11224</v>
      </c>
      <c r="D4286" t="s">
        <v>11579</v>
      </c>
      <c r="E4286" t="s">
        <v>399</v>
      </c>
      <c r="F4286" t="s">
        <v>487</v>
      </c>
      <c r="G4286" t="s">
        <v>11615</v>
      </c>
      <c r="H4286">
        <v>1988</v>
      </c>
      <c r="I4286" t="s">
        <v>15513</v>
      </c>
      <c r="J4286" t="s">
        <v>48</v>
      </c>
      <c r="K4286" t="s">
        <v>260</v>
      </c>
      <c r="L4286">
        <v>0</v>
      </c>
      <c r="M4286">
        <v>3</v>
      </c>
      <c r="N4286" t="s">
        <v>59</v>
      </c>
      <c r="O4286" t="s">
        <v>50</v>
      </c>
      <c r="P4286">
        <v>0</v>
      </c>
      <c r="Q4286" t="s">
        <v>51</v>
      </c>
      <c r="R4286" t="s">
        <v>51</v>
      </c>
      <c r="S4286" t="s">
        <v>14791</v>
      </c>
      <c r="T4286">
        <v>86.136443383972491</v>
      </c>
      <c r="U4286">
        <v>182</v>
      </c>
      <c r="V4286" t="s">
        <v>3406</v>
      </c>
      <c r="W4286" t="s">
        <v>3406</v>
      </c>
      <c r="X4286" t="s">
        <v>13243</v>
      </c>
      <c r="Y4286" s="102">
        <v>45993.385736689816</v>
      </c>
    </row>
    <row r="4287" spans="1:25" x14ac:dyDescent="0.25">
      <c r="A4287">
        <v>6294</v>
      </c>
      <c r="B4287" t="s">
        <v>11616</v>
      </c>
      <c r="C4287" t="s">
        <v>10740</v>
      </c>
      <c r="D4287" t="s">
        <v>11617</v>
      </c>
      <c r="E4287" t="s">
        <v>1820</v>
      </c>
      <c r="F4287" t="s">
        <v>6251</v>
      </c>
      <c r="G4287" t="s">
        <v>11618</v>
      </c>
      <c r="H4287">
        <v>1951</v>
      </c>
      <c r="I4287" t="s">
        <v>15513</v>
      </c>
      <c r="J4287" t="s">
        <v>48</v>
      </c>
      <c r="K4287" t="s">
        <v>260</v>
      </c>
      <c r="L4287">
        <v>0</v>
      </c>
      <c r="M4287">
        <v>1</v>
      </c>
      <c r="N4287" t="s">
        <v>59</v>
      </c>
      <c r="O4287" t="s">
        <v>50</v>
      </c>
      <c r="P4287">
        <v>1</v>
      </c>
      <c r="Q4287" t="s">
        <v>165</v>
      </c>
      <c r="R4287" t="s">
        <v>65</v>
      </c>
      <c r="S4287" t="s">
        <v>14829</v>
      </c>
      <c r="T4287">
        <v>157.08726881685249</v>
      </c>
      <c r="U4287">
        <v>46</v>
      </c>
      <c r="V4287" t="s">
        <v>3406</v>
      </c>
      <c r="W4287" t="s">
        <v>3406</v>
      </c>
      <c r="X4287" t="s">
        <v>13243</v>
      </c>
      <c r="Y4287" s="102">
        <v>45993.385736689816</v>
      </c>
    </row>
    <row r="4288" spans="1:25" x14ac:dyDescent="0.25">
      <c r="A4288">
        <v>6295</v>
      </c>
      <c r="B4288" t="s">
        <v>11619</v>
      </c>
      <c r="C4288" t="s">
        <v>11620</v>
      </c>
      <c r="D4288" t="s">
        <v>11579</v>
      </c>
      <c r="E4288" t="s">
        <v>638</v>
      </c>
      <c r="F4288" t="s">
        <v>4077</v>
      </c>
      <c r="G4288" t="s">
        <v>15758</v>
      </c>
      <c r="H4288">
        <v>1936</v>
      </c>
      <c r="I4288" t="s">
        <v>15513</v>
      </c>
      <c r="J4288" t="s">
        <v>48</v>
      </c>
      <c r="K4288" t="s">
        <v>260</v>
      </c>
      <c r="L4288">
        <v>0</v>
      </c>
      <c r="M4288">
        <v>1</v>
      </c>
      <c r="N4288" t="s">
        <v>59</v>
      </c>
      <c r="O4288" t="s">
        <v>50</v>
      </c>
      <c r="P4288">
        <v>0</v>
      </c>
      <c r="Q4288" t="s">
        <v>51</v>
      </c>
      <c r="R4288" t="s">
        <v>51</v>
      </c>
      <c r="S4288" t="s">
        <v>14786</v>
      </c>
      <c r="T4288">
        <v>4.1093017743004376E-2</v>
      </c>
      <c r="U4288">
        <v>46</v>
      </c>
      <c r="V4288" t="s">
        <v>3406</v>
      </c>
      <c r="W4288" t="s">
        <v>3406</v>
      </c>
      <c r="X4288" t="s">
        <v>13243</v>
      </c>
      <c r="Y4288" s="102">
        <v>45993.385736689816</v>
      </c>
    </row>
    <row r="4289" spans="1:25" x14ac:dyDescent="0.25">
      <c r="A4289">
        <v>6296</v>
      </c>
      <c r="B4289" t="s">
        <v>11621</v>
      </c>
      <c r="C4289" t="s">
        <v>11622</v>
      </c>
      <c r="D4289" t="s">
        <v>11588</v>
      </c>
      <c r="E4289" t="s">
        <v>638</v>
      </c>
      <c r="F4289" t="s">
        <v>638</v>
      </c>
      <c r="G4289" t="s">
        <v>11623</v>
      </c>
      <c r="H4289">
        <v>1966</v>
      </c>
      <c r="I4289" t="s">
        <v>15513</v>
      </c>
      <c r="J4289" t="s">
        <v>2218</v>
      </c>
      <c r="K4289" t="s">
        <v>260</v>
      </c>
      <c r="L4289">
        <v>0</v>
      </c>
      <c r="M4289">
        <v>2</v>
      </c>
      <c r="N4289" t="s">
        <v>59</v>
      </c>
      <c r="O4289" t="s">
        <v>50</v>
      </c>
      <c r="P4289">
        <v>0</v>
      </c>
      <c r="Q4289" t="s">
        <v>51</v>
      </c>
      <c r="R4289" t="s">
        <v>51</v>
      </c>
      <c r="U4289">
        <v>87</v>
      </c>
      <c r="V4289" t="s">
        <v>3406</v>
      </c>
      <c r="W4289" t="s">
        <v>3406</v>
      </c>
      <c r="X4289" t="s">
        <v>13242</v>
      </c>
      <c r="Y4289" s="102">
        <v>45993.385736689816</v>
      </c>
    </row>
    <row r="4290" spans="1:25" x14ac:dyDescent="0.25">
      <c r="A4290">
        <v>6297</v>
      </c>
      <c r="B4290" t="s">
        <v>11624</v>
      </c>
      <c r="C4290" t="s">
        <v>11625</v>
      </c>
      <c r="D4290" t="s">
        <v>11588</v>
      </c>
      <c r="E4290" t="s">
        <v>638</v>
      </c>
      <c r="F4290" t="s">
        <v>639</v>
      </c>
      <c r="G4290" t="s">
        <v>5798</v>
      </c>
      <c r="H4290">
        <v>1967</v>
      </c>
      <c r="I4290" t="s">
        <v>15513</v>
      </c>
      <c r="J4290" t="s">
        <v>51</v>
      </c>
      <c r="K4290" t="s">
        <v>260</v>
      </c>
      <c r="L4290">
        <v>0</v>
      </c>
      <c r="M4290">
        <v>2</v>
      </c>
      <c r="N4290" t="s">
        <v>59</v>
      </c>
      <c r="O4290" t="s">
        <v>50</v>
      </c>
      <c r="P4290">
        <v>0</v>
      </c>
      <c r="Q4290" t="s">
        <v>51</v>
      </c>
      <c r="R4290" t="s">
        <v>51</v>
      </c>
      <c r="U4290">
        <v>158</v>
      </c>
      <c r="V4290" t="s">
        <v>3406</v>
      </c>
      <c r="W4290" t="s">
        <v>3406</v>
      </c>
      <c r="X4290" t="s">
        <v>13243</v>
      </c>
      <c r="Y4290" s="102">
        <v>45993.385736689816</v>
      </c>
    </row>
    <row r="4291" spans="1:25" x14ac:dyDescent="0.25">
      <c r="A4291">
        <v>6299</v>
      </c>
      <c r="B4291" t="s">
        <v>11626</v>
      </c>
      <c r="C4291" t="s">
        <v>11627</v>
      </c>
      <c r="D4291" t="s">
        <v>11617</v>
      </c>
      <c r="E4291" t="s">
        <v>1292</v>
      </c>
      <c r="F4291" t="s">
        <v>1471</v>
      </c>
      <c r="G4291" t="s">
        <v>11628</v>
      </c>
      <c r="H4291">
        <v>1937</v>
      </c>
      <c r="I4291" t="s">
        <v>15513</v>
      </c>
      <c r="J4291" t="s">
        <v>48</v>
      </c>
      <c r="K4291" t="s">
        <v>260</v>
      </c>
      <c r="L4291">
        <v>0</v>
      </c>
      <c r="M4291">
        <v>1</v>
      </c>
      <c r="N4291" t="s">
        <v>59</v>
      </c>
      <c r="O4291" t="s">
        <v>475</v>
      </c>
      <c r="P4291">
        <v>2</v>
      </c>
      <c r="Q4291" t="s">
        <v>59</v>
      </c>
      <c r="R4291" t="s">
        <v>50</v>
      </c>
      <c r="S4291" t="s">
        <v>14867</v>
      </c>
      <c r="T4291">
        <v>4.2362517736085685</v>
      </c>
      <c r="U4291">
        <v>86</v>
      </c>
      <c r="V4291" t="s">
        <v>3406</v>
      </c>
      <c r="W4291" t="s">
        <v>3406</v>
      </c>
      <c r="X4291" t="s">
        <v>13243</v>
      </c>
      <c r="Y4291" s="102">
        <v>45993.385736689816</v>
      </c>
    </row>
    <row r="4292" spans="1:25" x14ac:dyDescent="0.25">
      <c r="A4292">
        <v>6300</v>
      </c>
      <c r="B4292" t="s">
        <v>11629</v>
      </c>
      <c r="C4292" t="s">
        <v>11630</v>
      </c>
      <c r="D4292" t="s">
        <v>11631</v>
      </c>
      <c r="E4292" t="s">
        <v>399</v>
      </c>
      <c r="F4292" t="s">
        <v>487</v>
      </c>
      <c r="G4292" t="s">
        <v>11632</v>
      </c>
      <c r="H4292">
        <v>1900</v>
      </c>
      <c r="I4292" t="s">
        <v>15513</v>
      </c>
      <c r="J4292" t="s">
        <v>260</v>
      </c>
      <c r="K4292" t="s">
        <v>260</v>
      </c>
      <c r="L4292">
        <v>0</v>
      </c>
      <c r="M4292">
        <v>1</v>
      </c>
      <c r="N4292" t="s">
        <v>59</v>
      </c>
      <c r="O4292" t="s">
        <v>475</v>
      </c>
      <c r="P4292">
        <v>0</v>
      </c>
      <c r="Q4292" t="s">
        <v>51</v>
      </c>
      <c r="R4292" t="s">
        <v>51</v>
      </c>
      <c r="S4292" t="s">
        <v>14868</v>
      </c>
      <c r="T4292">
        <v>0.99866763182769791</v>
      </c>
      <c r="U4292">
        <v>33</v>
      </c>
      <c r="V4292" t="s">
        <v>3406</v>
      </c>
      <c r="W4292" t="s">
        <v>3406</v>
      </c>
      <c r="X4292" t="s">
        <v>13243</v>
      </c>
      <c r="Y4292" s="102">
        <v>45993.385736689816</v>
      </c>
    </row>
    <row r="4293" spans="1:25" x14ac:dyDescent="0.25">
      <c r="A4293">
        <v>6301</v>
      </c>
      <c r="B4293" t="s">
        <v>11633</v>
      </c>
      <c r="C4293" t="s">
        <v>11634</v>
      </c>
      <c r="D4293" t="s">
        <v>11579</v>
      </c>
      <c r="E4293" t="s">
        <v>399</v>
      </c>
      <c r="F4293" t="s">
        <v>3309</v>
      </c>
      <c r="G4293" t="s">
        <v>11635</v>
      </c>
      <c r="H4293">
        <v>1901</v>
      </c>
      <c r="I4293" t="s">
        <v>15513</v>
      </c>
      <c r="J4293" t="s">
        <v>928</v>
      </c>
      <c r="K4293" t="s">
        <v>260</v>
      </c>
      <c r="L4293">
        <v>0</v>
      </c>
      <c r="M4293">
        <v>1</v>
      </c>
      <c r="N4293" t="s">
        <v>59</v>
      </c>
      <c r="O4293" t="s">
        <v>475</v>
      </c>
      <c r="P4293">
        <v>0</v>
      </c>
      <c r="Q4293" t="s">
        <v>51</v>
      </c>
      <c r="R4293" t="s">
        <v>51</v>
      </c>
      <c r="S4293" t="s">
        <v>14869</v>
      </c>
      <c r="T4293">
        <v>0.64693336707353044</v>
      </c>
      <c r="U4293">
        <v>33</v>
      </c>
      <c r="V4293" t="s">
        <v>3406</v>
      </c>
      <c r="W4293" t="s">
        <v>3406</v>
      </c>
      <c r="X4293" t="s">
        <v>13243</v>
      </c>
      <c r="Y4293" s="102">
        <v>45993.385736689816</v>
      </c>
    </row>
    <row r="4294" spans="1:25" x14ac:dyDescent="0.25">
      <c r="A4294">
        <v>6302</v>
      </c>
      <c r="B4294" t="s">
        <v>11636</v>
      </c>
      <c r="C4294" t="s">
        <v>11637</v>
      </c>
      <c r="D4294" t="s">
        <v>11579</v>
      </c>
      <c r="E4294" t="s">
        <v>1292</v>
      </c>
      <c r="F4294" t="s">
        <v>1471</v>
      </c>
      <c r="G4294" t="s">
        <v>11638</v>
      </c>
      <c r="H4294">
        <v>1942</v>
      </c>
      <c r="I4294" t="s">
        <v>15513</v>
      </c>
      <c r="J4294" t="s">
        <v>48</v>
      </c>
      <c r="K4294" t="s">
        <v>260</v>
      </c>
      <c r="L4294">
        <v>0</v>
      </c>
      <c r="M4294">
        <v>3</v>
      </c>
      <c r="N4294" t="s">
        <v>59</v>
      </c>
      <c r="O4294" t="s">
        <v>50</v>
      </c>
      <c r="P4294">
        <v>0</v>
      </c>
      <c r="Q4294" t="s">
        <v>51</v>
      </c>
      <c r="R4294" t="s">
        <v>51</v>
      </c>
      <c r="S4294" t="s">
        <v>14870</v>
      </c>
      <c r="T4294">
        <v>13.097141212951696</v>
      </c>
      <c r="U4294">
        <v>97</v>
      </c>
      <c r="V4294" t="s">
        <v>3406</v>
      </c>
      <c r="W4294" t="s">
        <v>3406</v>
      </c>
      <c r="X4294" t="s">
        <v>13243</v>
      </c>
      <c r="Y4294" s="102">
        <v>45993.385736689816</v>
      </c>
    </row>
    <row r="4295" spans="1:25" x14ac:dyDescent="0.25">
      <c r="A4295">
        <v>6303</v>
      </c>
      <c r="B4295" t="s">
        <v>11639</v>
      </c>
      <c r="C4295" t="s">
        <v>11640</v>
      </c>
      <c r="D4295" t="s">
        <v>11588</v>
      </c>
      <c r="E4295" t="s">
        <v>45</v>
      </c>
      <c r="F4295" t="s">
        <v>1118</v>
      </c>
      <c r="G4295" t="s">
        <v>15759</v>
      </c>
      <c r="H4295">
        <v>2014</v>
      </c>
      <c r="I4295" t="s">
        <v>15513</v>
      </c>
      <c r="J4295" t="s">
        <v>51</v>
      </c>
      <c r="K4295" t="s">
        <v>15442</v>
      </c>
      <c r="L4295">
        <v>0</v>
      </c>
      <c r="M4295">
        <v>3</v>
      </c>
      <c r="N4295" t="s">
        <v>49</v>
      </c>
      <c r="O4295" t="s">
        <v>263</v>
      </c>
      <c r="P4295">
        <v>0</v>
      </c>
      <c r="Q4295" t="s">
        <v>51</v>
      </c>
      <c r="R4295" t="s">
        <v>51</v>
      </c>
      <c r="S4295" t="s">
        <v>14871</v>
      </c>
      <c r="T4295">
        <v>2.7531321684364229E-2</v>
      </c>
      <c r="U4295">
        <v>170.6</v>
      </c>
      <c r="V4295" t="s">
        <v>3406</v>
      </c>
      <c r="W4295" t="s">
        <v>15172</v>
      </c>
      <c r="X4295" t="s">
        <v>13242</v>
      </c>
      <c r="Y4295" s="102">
        <v>45993.385736689816</v>
      </c>
    </row>
    <row r="4296" spans="1:25" x14ac:dyDescent="0.25">
      <c r="A4296">
        <v>6304</v>
      </c>
      <c r="B4296" t="s">
        <v>11641</v>
      </c>
      <c r="C4296" t="s">
        <v>11642</v>
      </c>
      <c r="D4296" t="s">
        <v>11588</v>
      </c>
      <c r="E4296" t="s">
        <v>1292</v>
      </c>
      <c r="F4296" t="s">
        <v>1471</v>
      </c>
      <c r="G4296" t="s">
        <v>11643</v>
      </c>
      <c r="H4296">
        <v>1953</v>
      </c>
      <c r="I4296" t="s">
        <v>15513</v>
      </c>
      <c r="J4296" t="s">
        <v>48</v>
      </c>
      <c r="K4296" t="s">
        <v>260</v>
      </c>
      <c r="L4296">
        <v>0</v>
      </c>
      <c r="M4296">
        <v>1</v>
      </c>
      <c r="N4296" t="s">
        <v>59</v>
      </c>
      <c r="O4296" t="s">
        <v>50</v>
      </c>
      <c r="P4296">
        <v>0</v>
      </c>
      <c r="Q4296" t="s">
        <v>51</v>
      </c>
      <c r="R4296" t="s">
        <v>51</v>
      </c>
      <c r="S4296" t="s">
        <v>13269</v>
      </c>
      <c r="T4296">
        <v>3.0662460918754726</v>
      </c>
      <c r="U4296">
        <v>47</v>
      </c>
      <c r="V4296" t="s">
        <v>3406</v>
      </c>
      <c r="W4296" t="s">
        <v>3406</v>
      </c>
      <c r="X4296" t="s">
        <v>13243</v>
      </c>
      <c r="Y4296" s="102">
        <v>45993.385736689816</v>
      </c>
    </row>
    <row r="4297" spans="1:25" x14ac:dyDescent="0.25">
      <c r="A4297">
        <v>6305</v>
      </c>
      <c r="B4297" t="s">
        <v>11644</v>
      </c>
      <c r="C4297" t="s">
        <v>11645</v>
      </c>
      <c r="D4297" t="s">
        <v>11588</v>
      </c>
      <c r="E4297" t="s">
        <v>1292</v>
      </c>
      <c r="F4297" t="s">
        <v>1471</v>
      </c>
      <c r="G4297" t="s">
        <v>11646</v>
      </c>
      <c r="H4297">
        <v>1961</v>
      </c>
      <c r="I4297" t="s">
        <v>15513</v>
      </c>
      <c r="J4297" t="s">
        <v>51</v>
      </c>
      <c r="K4297" t="s">
        <v>15442</v>
      </c>
      <c r="L4297">
        <v>0</v>
      </c>
      <c r="M4297">
        <v>2</v>
      </c>
      <c r="N4297" t="s">
        <v>59</v>
      </c>
      <c r="O4297" t="s">
        <v>50</v>
      </c>
      <c r="P4297">
        <v>0</v>
      </c>
      <c r="Q4297" t="s">
        <v>51</v>
      </c>
      <c r="R4297" t="s">
        <v>51</v>
      </c>
      <c r="S4297" t="s">
        <v>13270</v>
      </c>
      <c r="T4297">
        <v>0.63370989835154312</v>
      </c>
      <c r="U4297">
        <v>70</v>
      </c>
      <c r="V4297" t="s">
        <v>3406</v>
      </c>
      <c r="W4297" t="s">
        <v>3406</v>
      </c>
      <c r="X4297" t="s">
        <v>13243</v>
      </c>
      <c r="Y4297" s="102">
        <v>45993.385736689816</v>
      </c>
    </row>
    <row r="4298" spans="1:25" x14ac:dyDescent="0.25">
      <c r="A4298">
        <v>6306</v>
      </c>
      <c r="B4298" t="s">
        <v>11647</v>
      </c>
      <c r="C4298" t="s">
        <v>11648</v>
      </c>
      <c r="D4298" t="s">
        <v>11603</v>
      </c>
      <c r="E4298" t="s">
        <v>45</v>
      </c>
      <c r="F4298" t="s">
        <v>205</v>
      </c>
      <c r="G4298" t="s">
        <v>11649</v>
      </c>
      <c r="H4298">
        <v>1936</v>
      </c>
      <c r="I4298" t="s">
        <v>15513</v>
      </c>
      <c r="J4298" t="s">
        <v>51</v>
      </c>
      <c r="K4298" t="s">
        <v>15442</v>
      </c>
      <c r="L4298">
        <v>0</v>
      </c>
      <c r="M4298">
        <v>1</v>
      </c>
      <c r="N4298" t="s">
        <v>59</v>
      </c>
      <c r="O4298" t="s">
        <v>50</v>
      </c>
      <c r="P4298">
        <v>2</v>
      </c>
      <c r="Q4298" t="s">
        <v>165</v>
      </c>
      <c r="R4298" t="s">
        <v>479</v>
      </c>
      <c r="S4298" t="s">
        <v>13328</v>
      </c>
      <c r="T4298">
        <v>0.58924021800726967</v>
      </c>
      <c r="U4298">
        <v>63</v>
      </c>
      <c r="V4298" t="s">
        <v>3406</v>
      </c>
      <c r="W4298" t="s">
        <v>3406</v>
      </c>
      <c r="X4298" t="s">
        <v>13242</v>
      </c>
      <c r="Y4298" s="102">
        <v>45993.385736689816</v>
      </c>
    </row>
    <row r="4299" spans="1:25" x14ac:dyDescent="0.25">
      <c r="A4299">
        <v>6307</v>
      </c>
      <c r="B4299" t="s">
        <v>11650</v>
      </c>
      <c r="C4299" t="s">
        <v>11651</v>
      </c>
      <c r="D4299" t="s">
        <v>11603</v>
      </c>
      <c r="E4299" t="s">
        <v>45</v>
      </c>
      <c r="F4299" t="s">
        <v>205</v>
      </c>
      <c r="G4299" t="s">
        <v>11652</v>
      </c>
      <c r="H4299">
        <v>1900</v>
      </c>
      <c r="I4299" t="s">
        <v>15513</v>
      </c>
      <c r="J4299" t="s">
        <v>51</v>
      </c>
      <c r="K4299" t="s">
        <v>15442</v>
      </c>
      <c r="L4299">
        <v>0</v>
      </c>
      <c r="M4299">
        <v>3</v>
      </c>
      <c r="N4299" t="s">
        <v>59</v>
      </c>
      <c r="O4299" t="s">
        <v>50</v>
      </c>
      <c r="P4299">
        <v>0</v>
      </c>
      <c r="Q4299" t="s">
        <v>51</v>
      </c>
      <c r="R4299" t="s">
        <v>51</v>
      </c>
      <c r="S4299" t="s">
        <v>13329</v>
      </c>
      <c r="T4299">
        <v>1.368055774691908</v>
      </c>
      <c r="U4299">
        <v>185</v>
      </c>
      <c r="V4299" t="s">
        <v>3406</v>
      </c>
      <c r="W4299" t="s">
        <v>3406</v>
      </c>
      <c r="X4299" t="s">
        <v>13243</v>
      </c>
      <c r="Y4299" s="102">
        <v>45993.385736689816</v>
      </c>
    </row>
    <row r="4300" spans="1:25" x14ac:dyDescent="0.25">
      <c r="A4300">
        <v>6309</v>
      </c>
      <c r="B4300" t="s">
        <v>11653</v>
      </c>
      <c r="C4300" t="s">
        <v>11654</v>
      </c>
      <c r="D4300" t="s">
        <v>11579</v>
      </c>
      <c r="E4300" t="s">
        <v>399</v>
      </c>
      <c r="F4300" t="s">
        <v>487</v>
      </c>
      <c r="G4300" t="s">
        <v>11655</v>
      </c>
      <c r="H4300">
        <v>1986</v>
      </c>
      <c r="I4300" t="s">
        <v>15513</v>
      </c>
      <c r="J4300" t="s">
        <v>48</v>
      </c>
      <c r="K4300" t="s">
        <v>260</v>
      </c>
      <c r="L4300">
        <v>0</v>
      </c>
      <c r="M4300">
        <v>4</v>
      </c>
      <c r="N4300" t="s">
        <v>59</v>
      </c>
      <c r="O4300" t="s">
        <v>50</v>
      </c>
      <c r="P4300">
        <v>0</v>
      </c>
      <c r="Q4300" t="s">
        <v>51</v>
      </c>
      <c r="R4300" t="s">
        <v>51</v>
      </c>
      <c r="S4300" t="s">
        <v>14794</v>
      </c>
      <c r="T4300">
        <v>0.89671789041898642</v>
      </c>
      <c r="U4300">
        <v>201.9</v>
      </c>
      <c r="V4300" t="s">
        <v>3406</v>
      </c>
      <c r="W4300" t="s">
        <v>3406</v>
      </c>
      <c r="X4300" t="s">
        <v>13242</v>
      </c>
      <c r="Y4300" s="102">
        <v>45993.385736689816</v>
      </c>
    </row>
    <row r="4301" spans="1:25" x14ac:dyDescent="0.25">
      <c r="A4301">
        <v>6310</v>
      </c>
      <c r="B4301" t="s">
        <v>11656</v>
      </c>
      <c r="C4301" t="s">
        <v>11657</v>
      </c>
      <c r="D4301" t="s">
        <v>11617</v>
      </c>
      <c r="E4301" t="s">
        <v>399</v>
      </c>
      <c r="F4301" t="s">
        <v>487</v>
      </c>
      <c r="G4301" t="s">
        <v>11658</v>
      </c>
      <c r="H4301">
        <v>1934</v>
      </c>
      <c r="I4301" t="s">
        <v>15513</v>
      </c>
      <c r="J4301" t="s">
        <v>260</v>
      </c>
      <c r="K4301" t="s">
        <v>260</v>
      </c>
      <c r="L4301">
        <v>0</v>
      </c>
      <c r="M4301">
        <v>1</v>
      </c>
      <c r="N4301" t="s">
        <v>59</v>
      </c>
      <c r="O4301" t="s">
        <v>50</v>
      </c>
      <c r="P4301">
        <v>0</v>
      </c>
      <c r="Q4301" t="s">
        <v>51</v>
      </c>
      <c r="R4301" t="s">
        <v>51</v>
      </c>
      <c r="S4301" t="s">
        <v>14797</v>
      </c>
      <c r="T4301">
        <v>1.429562505172068</v>
      </c>
      <c r="U4301">
        <v>1049.7</v>
      </c>
      <c r="V4301" t="s">
        <v>3406</v>
      </c>
      <c r="W4301" t="s">
        <v>3406</v>
      </c>
      <c r="X4301" t="s">
        <v>13243</v>
      </c>
      <c r="Y4301" s="102">
        <v>45993.385736689816</v>
      </c>
    </row>
    <row r="4302" spans="1:25" x14ac:dyDescent="0.25">
      <c r="A4302">
        <v>6311</v>
      </c>
      <c r="B4302" t="s">
        <v>11659</v>
      </c>
      <c r="C4302" t="s">
        <v>11660</v>
      </c>
      <c r="D4302" t="s">
        <v>11579</v>
      </c>
      <c r="E4302" t="s">
        <v>399</v>
      </c>
      <c r="F4302" t="s">
        <v>487</v>
      </c>
      <c r="G4302" t="s">
        <v>11661</v>
      </c>
      <c r="H4302">
        <v>1931</v>
      </c>
      <c r="I4302" t="s">
        <v>15513</v>
      </c>
      <c r="J4302" t="s">
        <v>928</v>
      </c>
      <c r="K4302" t="s">
        <v>260</v>
      </c>
      <c r="L4302">
        <v>0</v>
      </c>
      <c r="M4302">
        <v>1</v>
      </c>
      <c r="N4302" t="s">
        <v>59</v>
      </c>
      <c r="O4302" t="s">
        <v>50</v>
      </c>
      <c r="P4302">
        <v>0</v>
      </c>
      <c r="Q4302" t="s">
        <v>51</v>
      </c>
      <c r="R4302" t="s">
        <v>51</v>
      </c>
      <c r="S4302" t="s">
        <v>14799</v>
      </c>
      <c r="T4302">
        <v>1.4214509024225364</v>
      </c>
      <c r="U4302">
        <v>44</v>
      </c>
      <c r="V4302" t="s">
        <v>3406</v>
      </c>
      <c r="W4302" t="s">
        <v>3406</v>
      </c>
      <c r="X4302" t="s">
        <v>13243</v>
      </c>
      <c r="Y4302" s="102">
        <v>45993.385736689816</v>
      </c>
    </row>
    <row r="4303" spans="1:25" x14ac:dyDescent="0.25">
      <c r="A4303">
        <v>6312</v>
      </c>
      <c r="B4303" t="s">
        <v>11662</v>
      </c>
      <c r="C4303" t="s">
        <v>11663</v>
      </c>
      <c r="D4303" t="s">
        <v>11617</v>
      </c>
      <c r="E4303" t="s">
        <v>399</v>
      </c>
      <c r="F4303" t="s">
        <v>487</v>
      </c>
      <c r="G4303" t="s">
        <v>11664</v>
      </c>
      <c r="H4303">
        <v>1959</v>
      </c>
      <c r="I4303" t="s">
        <v>15513</v>
      </c>
      <c r="J4303" t="s">
        <v>48</v>
      </c>
      <c r="K4303" t="s">
        <v>260</v>
      </c>
      <c r="L4303">
        <v>0</v>
      </c>
      <c r="M4303">
        <v>2</v>
      </c>
      <c r="N4303" t="s">
        <v>59</v>
      </c>
      <c r="O4303" t="s">
        <v>50</v>
      </c>
      <c r="P4303">
        <v>2</v>
      </c>
      <c r="Q4303" t="s">
        <v>165</v>
      </c>
      <c r="R4303" t="s">
        <v>50</v>
      </c>
      <c r="S4303" t="s">
        <v>14800</v>
      </c>
      <c r="T4303">
        <v>1.6875080672223612</v>
      </c>
      <c r="U4303">
        <v>79</v>
      </c>
      <c r="V4303" t="s">
        <v>3406</v>
      </c>
      <c r="W4303" t="s">
        <v>3406</v>
      </c>
      <c r="X4303" t="s">
        <v>13243</v>
      </c>
      <c r="Y4303" s="102">
        <v>45993.385736689816</v>
      </c>
    </row>
    <row r="4304" spans="1:25" x14ac:dyDescent="0.25">
      <c r="A4304">
        <v>6313</v>
      </c>
      <c r="B4304" t="s">
        <v>11665</v>
      </c>
      <c r="C4304" t="s">
        <v>11666</v>
      </c>
      <c r="D4304" t="s">
        <v>11617</v>
      </c>
      <c r="E4304" t="s">
        <v>399</v>
      </c>
      <c r="F4304" t="s">
        <v>487</v>
      </c>
      <c r="G4304" t="s">
        <v>11667</v>
      </c>
      <c r="H4304">
        <v>1928</v>
      </c>
      <c r="I4304" t="s">
        <v>15450</v>
      </c>
      <c r="J4304" t="s">
        <v>260</v>
      </c>
      <c r="K4304" t="s">
        <v>260</v>
      </c>
      <c r="L4304">
        <v>0</v>
      </c>
      <c r="M4304">
        <v>1</v>
      </c>
      <c r="N4304" t="s">
        <v>59</v>
      </c>
      <c r="O4304" t="s">
        <v>50</v>
      </c>
      <c r="P4304">
        <v>0</v>
      </c>
      <c r="Q4304" t="s">
        <v>51</v>
      </c>
      <c r="R4304" t="s">
        <v>51</v>
      </c>
      <c r="S4304" t="s">
        <v>14806</v>
      </c>
      <c r="T4304">
        <v>0.19373779916212044</v>
      </c>
      <c r="U4304">
        <v>34</v>
      </c>
      <c r="V4304" t="s">
        <v>3406</v>
      </c>
      <c r="W4304" t="s">
        <v>3406</v>
      </c>
      <c r="X4304" t="s">
        <v>13242</v>
      </c>
      <c r="Y4304" s="102">
        <v>45993.385736689816</v>
      </c>
    </row>
    <row r="4305" spans="1:25" x14ac:dyDescent="0.25">
      <c r="A4305">
        <v>6314</v>
      </c>
      <c r="B4305" t="s">
        <v>11668</v>
      </c>
      <c r="C4305" t="s">
        <v>11669</v>
      </c>
      <c r="D4305" t="s">
        <v>11588</v>
      </c>
      <c r="E4305" t="s">
        <v>399</v>
      </c>
      <c r="F4305" t="s">
        <v>400</v>
      </c>
      <c r="G4305" t="s">
        <v>11670</v>
      </c>
      <c r="H4305">
        <v>1940</v>
      </c>
      <c r="I4305" t="s">
        <v>15513</v>
      </c>
      <c r="J4305" t="s">
        <v>928</v>
      </c>
      <c r="K4305" t="s">
        <v>260</v>
      </c>
      <c r="L4305">
        <v>0</v>
      </c>
      <c r="M4305">
        <v>5</v>
      </c>
      <c r="N4305" t="s">
        <v>59</v>
      </c>
      <c r="O4305" t="s">
        <v>50</v>
      </c>
      <c r="P4305">
        <v>0</v>
      </c>
      <c r="Q4305" t="s">
        <v>51</v>
      </c>
      <c r="R4305" t="s">
        <v>51</v>
      </c>
      <c r="S4305" t="s">
        <v>14827</v>
      </c>
      <c r="T4305">
        <v>0.45610248797656128</v>
      </c>
      <c r="U4305">
        <v>120</v>
      </c>
      <c r="V4305" t="s">
        <v>3406</v>
      </c>
      <c r="W4305" t="s">
        <v>3406</v>
      </c>
      <c r="X4305" t="s">
        <v>13243</v>
      </c>
      <c r="Y4305" s="102">
        <v>45993.385736689816</v>
      </c>
    </row>
    <row r="4306" spans="1:25" x14ac:dyDescent="0.25">
      <c r="A4306">
        <v>6316</v>
      </c>
      <c r="B4306" t="s">
        <v>11671</v>
      </c>
      <c r="C4306" t="s">
        <v>11672</v>
      </c>
      <c r="D4306" t="s">
        <v>11588</v>
      </c>
      <c r="E4306" t="s">
        <v>45</v>
      </c>
      <c r="F4306" t="s">
        <v>1228</v>
      </c>
      <c r="G4306" t="s">
        <v>11673</v>
      </c>
      <c r="H4306">
        <v>1950</v>
      </c>
      <c r="I4306" t="s">
        <v>15513</v>
      </c>
      <c r="J4306" t="s">
        <v>51</v>
      </c>
      <c r="K4306" t="s">
        <v>15442</v>
      </c>
      <c r="L4306">
        <v>0</v>
      </c>
      <c r="M4306">
        <v>2</v>
      </c>
      <c r="N4306" t="s">
        <v>59</v>
      </c>
      <c r="O4306" t="s">
        <v>50</v>
      </c>
      <c r="P4306">
        <v>0</v>
      </c>
      <c r="Q4306" t="s">
        <v>51</v>
      </c>
      <c r="R4306" t="s">
        <v>51</v>
      </c>
      <c r="S4306" t="s">
        <v>14872</v>
      </c>
      <c r="T4306">
        <v>0.10270700000000001</v>
      </c>
      <c r="U4306">
        <v>58</v>
      </c>
      <c r="V4306" t="s">
        <v>3406</v>
      </c>
      <c r="W4306" t="s">
        <v>3406</v>
      </c>
      <c r="X4306" t="s">
        <v>13243</v>
      </c>
      <c r="Y4306" s="102">
        <v>45993.385736689816</v>
      </c>
    </row>
    <row r="4307" spans="1:25" x14ac:dyDescent="0.25">
      <c r="A4307">
        <v>6317</v>
      </c>
      <c r="B4307" t="s">
        <v>11674</v>
      </c>
      <c r="C4307" t="s">
        <v>11672</v>
      </c>
      <c r="D4307" t="s">
        <v>11588</v>
      </c>
      <c r="E4307" t="s">
        <v>45</v>
      </c>
      <c r="F4307" t="s">
        <v>1228</v>
      </c>
      <c r="G4307" t="s">
        <v>11673</v>
      </c>
      <c r="H4307">
        <v>1950</v>
      </c>
      <c r="I4307" t="s">
        <v>15450</v>
      </c>
      <c r="J4307" t="s">
        <v>48</v>
      </c>
      <c r="K4307" t="s">
        <v>260</v>
      </c>
      <c r="L4307">
        <v>0</v>
      </c>
      <c r="M4307">
        <v>1</v>
      </c>
      <c r="N4307" t="s">
        <v>59</v>
      </c>
      <c r="O4307" t="s">
        <v>50</v>
      </c>
      <c r="P4307">
        <v>0</v>
      </c>
      <c r="Q4307" t="s">
        <v>51</v>
      </c>
      <c r="R4307" t="s">
        <v>51</v>
      </c>
      <c r="U4307">
        <v>42</v>
      </c>
      <c r="V4307" t="s">
        <v>3406</v>
      </c>
      <c r="W4307" t="s">
        <v>3406</v>
      </c>
      <c r="X4307" t="s">
        <v>13243</v>
      </c>
      <c r="Y4307" s="102">
        <v>45993.385736689816</v>
      </c>
    </row>
    <row r="4308" spans="1:25" x14ac:dyDescent="0.25">
      <c r="A4308">
        <v>6320</v>
      </c>
      <c r="B4308" t="s">
        <v>11675</v>
      </c>
      <c r="C4308" t="s">
        <v>11676</v>
      </c>
      <c r="D4308" t="s">
        <v>11588</v>
      </c>
      <c r="E4308" t="s">
        <v>638</v>
      </c>
      <c r="F4308" t="s">
        <v>638</v>
      </c>
      <c r="G4308" t="s">
        <v>11677</v>
      </c>
      <c r="H4308">
        <v>1931</v>
      </c>
      <c r="I4308" t="s">
        <v>15513</v>
      </c>
      <c r="J4308" t="s">
        <v>2218</v>
      </c>
      <c r="K4308" t="s">
        <v>260</v>
      </c>
      <c r="L4308">
        <v>0</v>
      </c>
      <c r="M4308">
        <v>1</v>
      </c>
      <c r="N4308" t="s">
        <v>165</v>
      </c>
      <c r="O4308" t="s">
        <v>263</v>
      </c>
      <c r="P4308">
        <v>0</v>
      </c>
      <c r="Q4308" t="s">
        <v>51</v>
      </c>
      <c r="R4308" t="s">
        <v>51</v>
      </c>
      <c r="S4308" t="s">
        <v>14873</v>
      </c>
      <c r="T4308">
        <v>1.6153253531700669</v>
      </c>
      <c r="U4308">
        <v>49</v>
      </c>
      <c r="V4308" t="s">
        <v>3406</v>
      </c>
      <c r="W4308" t="s">
        <v>3406</v>
      </c>
      <c r="X4308" t="s">
        <v>13242</v>
      </c>
      <c r="Y4308" s="102">
        <v>45993.385736689816</v>
      </c>
    </row>
    <row r="4309" spans="1:25" x14ac:dyDescent="0.25">
      <c r="A4309">
        <v>6321</v>
      </c>
      <c r="B4309" t="s">
        <v>15760</v>
      </c>
      <c r="C4309" t="s">
        <v>15761</v>
      </c>
      <c r="D4309" t="s">
        <v>11579</v>
      </c>
      <c r="E4309" t="s">
        <v>1820</v>
      </c>
      <c r="F4309" t="s">
        <v>2043</v>
      </c>
      <c r="G4309" t="s">
        <v>15762</v>
      </c>
      <c r="H4309">
        <v>1937</v>
      </c>
      <c r="I4309" t="s">
        <v>15513</v>
      </c>
      <c r="J4309" t="s">
        <v>48</v>
      </c>
      <c r="K4309" t="s">
        <v>13256</v>
      </c>
      <c r="L4309">
        <v>0</v>
      </c>
      <c r="M4309">
        <v>3</v>
      </c>
      <c r="N4309" t="s">
        <v>59</v>
      </c>
      <c r="O4309" t="s">
        <v>50</v>
      </c>
      <c r="P4309">
        <v>0</v>
      </c>
      <c r="Q4309" t="s">
        <v>51</v>
      </c>
      <c r="R4309" t="s">
        <v>51</v>
      </c>
      <c r="S4309" t="s">
        <v>15763</v>
      </c>
      <c r="T4309">
        <v>0.3311875524138348</v>
      </c>
      <c r="U4309">
        <v>70</v>
      </c>
      <c r="V4309" t="s">
        <v>3406</v>
      </c>
      <c r="W4309" t="s">
        <v>3406</v>
      </c>
      <c r="X4309" t="s">
        <v>15716</v>
      </c>
      <c r="Y4309" s="102">
        <v>45993.385736689816</v>
      </c>
    </row>
    <row r="4310" spans="1:25" x14ac:dyDescent="0.25">
      <c r="A4310">
        <v>6322</v>
      </c>
      <c r="B4310" t="s">
        <v>15764</v>
      </c>
      <c r="C4310" t="s">
        <v>15761</v>
      </c>
      <c r="D4310" t="s">
        <v>11579</v>
      </c>
      <c r="E4310" t="s">
        <v>1820</v>
      </c>
      <c r="F4310" t="s">
        <v>2043</v>
      </c>
      <c r="G4310" t="s">
        <v>15765</v>
      </c>
      <c r="H4310">
        <v>1983</v>
      </c>
      <c r="I4310" t="s">
        <v>15513</v>
      </c>
      <c r="J4310" t="s">
        <v>48</v>
      </c>
      <c r="K4310" t="s">
        <v>13256</v>
      </c>
      <c r="L4310">
        <v>0</v>
      </c>
      <c r="M4310">
        <v>3</v>
      </c>
      <c r="N4310" t="s">
        <v>59</v>
      </c>
      <c r="O4310" t="s">
        <v>50</v>
      </c>
      <c r="P4310">
        <v>0</v>
      </c>
      <c r="Q4310" t="s">
        <v>51</v>
      </c>
      <c r="R4310" t="s">
        <v>51</v>
      </c>
      <c r="S4310" t="s">
        <v>15766</v>
      </c>
      <c r="T4310">
        <v>3.1560034796885933E-2</v>
      </c>
      <c r="U4310">
        <v>110</v>
      </c>
      <c r="V4310" t="s">
        <v>3406</v>
      </c>
      <c r="W4310" t="s">
        <v>3406</v>
      </c>
      <c r="X4310" t="s">
        <v>15716</v>
      </c>
      <c r="Y4310" s="102">
        <v>45993.385736689816</v>
      </c>
    </row>
    <row r="4311" spans="1:25" x14ac:dyDescent="0.25">
      <c r="A4311">
        <v>6325</v>
      </c>
      <c r="B4311" t="s">
        <v>11678</v>
      </c>
      <c r="C4311" t="s">
        <v>15767</v>
      </c>
      <c r="D4311" t="s">
        <v>11579</v>
      </c>
      <c r="E4311" t="s">
        <v>399</v>
      </c>
      <c r="F4311" t="s">
        <v>4496</v>
      </c>
      <c r="G4311" t="s">
        <v>4522</v>
      </c>
      <c r="H4311">
        <v>1926</v>
      </c>
      <c r="I4311" t="s">
        <v>15513</v>
      </c>
      <c r="J4311" t="s">
        <v>51</v>
      </c>
      <c r="K4311" t="s">
        <v>260</v>
      </c>
      <c r="L4311">
        <v>0</v>
      </c>
      <c r="M4311">
        <v>1</v>
      </c>
      <c r="N4311" t="s">
        <v>165</v>
      </c>
      <c r="O4311" t="s">
        <v>1192</v>
      </c>
      <c r="P4311">
        <v>0</v>
      </c>
      <c r="Q4311" t="s">
        <v>51</v>
      </c>
      <c r="R4311" t="s">
        <v>51</v>
      </c>
      <c r="S4311" t="s">
        <v>13794</v>
      </c>
      <c r="T4311">
        <v>2.7560826979974848E-2</v>
      </c>
      <c r="U4311">
        <v>79</v>
      </c>
      <c r="V4311" t="s">
        <v>3406</v>
      </c>
      <c r="W4311" t="s">
        <v>3406</v>
      </c>
      <c r="X4311" t="s">
        <v>13243</v>
      </c>
      <c r="Y4311" s="102">
        <v>45993.385736689816</v>
      </c>
    </row>
    <row r="4312" spans="1:25" x14ac:dyDescent="0.25">
      <c r="A4312">
        <v>6343</v>
      </c>
      <c r="B4312" t="s">
        <v>11680</v>
      </c>
      <c r="C4312" t="s">
        <v>11681</v>
      </c>
      <c r="D4312" t="s">
        <v>11588</v>
      </c>
      <c r="E4312" t="s">
        <v>638</v>
      </c>
      <c r="F4312" t="s">
        <v>638</v>
      </c>
      <c r="G4312" t="s">
        <v>5841</v>
      </c>
      <c r="H4312">
        <v>1997</v>
      </c>
      <c r="I4312" t="s">
        <v>15513</v>
      </c>
      <c r="J4312" t="s">
        <v>2211</v>
      </c>
      <c r="K4312" t="s">
        <v>13256</v>
      </c>
      <c r="L4312">
        <v>0</v>
      </c>
      <c r="M4312">
        <v>3</v>
      </c>
      <c r="N4312" t="s">
        <v>49</v>
      </c>
      <c r="O4312" t="s">
        <v>50</v>
      </c>
      <c r="P4312">
        <v>0</v>
      </c>
      <c r="Q4312" t="s">
        <v>51</v>
      </c>
      <c r="R4312" t="s">
        <v>51</v>
      </c>
      <c r="U4312">
        <v>141</v>
      </c>
      <c r="V4312" t="s">
        <v>3406</v>
      </c>
      <c r="W4312" t="s">
        <v>3406</v>
      </c>
      <c r="X4312" t="s">
        <v>13242</v>
      </c>
      <c r="Y4312" s="102">
        <v>45993.385736689816</v>
      </c>
    </row>
    <row r="4313" spans="1:25" x14ac:dyDescent="0.25">
      <c r="A4313">
        <v>6346</v>
      </c>
      <c r="B4313" t="s">
        <v>11682</v>
      </c>
      <c r="C4313" t="s">
        <v>11683</v>
      </c>
      <c r="D4313" t="s">
        <v>11579</v>
      </c>
      <c r="E4313" t="s">
        <v>1820</v>
      </c>
      <c r="F4313" t="s">
        <v>2002</v>
      </c>
      <c r="G4313" t="s">
        <v>2025</v>
      </c>
      <c r="H4313">
        <v>1934</v>
      </c>
      <c r="I4313" t="s">
        <v>15513</v>
      </c>
      <c r="J4313" t="s">
        <v>260</v>
      </c>
      <c r="K4313" t="s">
        <v>13256</v>
      </c>
      <c r="L4313">
        <v>0</v>
      </c>
      <c r="M4313">
        <v>1</v>
      </c>
      <c r="N4313" t="s">
        <v>59</v>
      </c>
      <c r="O4313" t="s">
        <v>50</v>
      </c>
      <c r="P4313">
        <v>0</v>
      </c>
      <c r="Q4313" t="s">
        <v>51</v>
      </c>
      <c r="R4313" t="s">
        <v>51</v>
      </c>
      <c r="U4313">
        <v>41.6</v>
      </c>
      <c r="V4313" t="s">
        <v>3406</v>
      </c>
      <c r="W4313" t="s">
        <v>3406</v>
      </c>
      <c r="X4313" t="s">
        <v>13243</v>
      </c>
      <c r="Y4313" s="102">
        <v>45993.385736689816</v>
      </c>
    </row>
    <row r="4314" spans="1:25" x14ac:dyDescent="0.25">
      <c r="A4314">
        <v>6355</v>
      </c>
      <c r="B4314" t="s">
        <v>11684</v>
      </c>
      <c r="C4314" t="s">
        <v>11685</v>
      </c>
      <c r="D4314" t="s">
        <v>394</v>
      </c>
      <c r="E4314" t="s">
        <v>45</v>
      </c>
      <c r="F4314" t="s">
        <v>205</v>
      </c>
      <c r="G4314" t="s">
        <v>11686</v>
      </c>
      <c r="H4314">
        <v>1955</v>
      </c>
      <c r="I4314" t="s">
        <v>15513</v>
      </c>
      <c r="J4314" t="s">
        <v>51</v>
      </c>
      <c r="K4314" t="s">
        <v>15442</v>
      </c>
      <c r="L4314">
        <v>0</v>
      </c>
      <c r="M4314">
        <v>1</v>
      </c>
      <c r="N4314" t="s">
        <v>59</v>
      </c>
      <c r="O4314" t="s">
        <v>50</v>
      </c>
      <c r="P4314">
        <v>0</v>
      </c>
      <c r="Q4314" t="s">
        <v>51</v>
      </c>
      <c r="R4314" t="s">
        <v>51</v>
      </c>
      <c r="U4314">
        <v>39</v>
      </c>
      <c r="V4314" t="s">
        <v>3406</v>
      </c>
      <c r="W4314" t="s">
        <v>3406</v>
      </c>
      <c r="X4314" t="s">
        <v>13242</v>
      </c>
      <c r="Y4314" s="102">
        <v>45993.385736689816</v>
      </c>
    </row>
    <row r="4315" spans="1:25" x14ac:dyDescent="0.25">
      <c r="A4315">
        <v>6356</v>
      </c>
      <c r="B4315" t="s">
        <v>11687</v>
      </c>
      <c r="C4315" t="s">
        <v>12018</v>
      </c>
      <c r="D4315" t="s">
        <v>11688</v>
      </c>
      <c r="E4315" t="s">
        <v>1820</v>
      </c>
      <c r="F4315" t="s">
        <v>5535</v>
      </c>
      <c r="G4315" t="s">
        <v>11689</v>
      </c>
      <c r="H4315">
        <v>1957</v>
      </c>
      <c r="I4315" t="s">
        <v>15470</v>
      </c>
      <c r="J4315" t="s">
        <v>48</v>
      </c>
      <c r="K4315" t="s">
        <v>13251</v>
      </c>
      <c r="L4315">
        <v>0</v>
      </c>
      <c r="M4315">
        <v>5</v>
      </c>
      <c r="N4315" t="s">
        <v>165</v>
      </c>
      <c r="O4315" t="s">
        <v>479</v>
      </c>
      <c r="P4315">
        <v>0</v>
      </c>
      <c r="Q4315" t="s">
        <v>51</v>
      </c>
      <c r="R4315" t="s">
        <v>51</v>
      </c>
      <c r="S4315" t="s">
        <v>13752</v>
      </c>
      <c r="T4315">
        <v>13.230926940348244</v>
      </c>
      <c r="U4315">
        <v>321.89999999999998</v>
      </c>
      <c r="V4315" t="s">
        <v>15481</v>
      </c>
      <c r="W4315" t="s">
        <v>15481</v>
      </c>
      <c r="X4315" t="s">
        <v>13243</v>
      </c>
      <c r="Y4315" s="102">
        <v>45993.385736689816</v>
      </c>
    </row>
    <row r="4316" spans="1:25" x14ac:dyDescent="0.25">
      <c r="A4316">
        <v>6357</v>
      </c>
      <c r="B4316" t="s">
        <v>11690</v>
      </c>
      <c r="C4316" t="s">
        <v>15768</v>
      </c>
      <c r="D4316" t="s">
        <v>11688</v>
      </c>
      <c r="E4316" t="s">
        <v>1820</v>
      </c>
      <c r="F4316" t="s">
        <v>6973</v>
      </c>
      <c r="G4316" t="s">
        <v>11691</v>
      </c>
      <c r="H4316">
        <v>1957</v>
      </c>
      <c r="I4316" t="s">
        <v>15450</v>
      </c>
      <c r="J4316" t="s">
        <v>51</v>
      </c>
      <c r="K4316" t="s">
        <v>15442</v>
      </c>
      <c r="L4316">
        <v>0</v>
      </c>
      <c r="M4316">
        <v>2</v>
      </c>
      <c r="N4316" t="s">
        <v>59</v>
      </c>
      <c r="O4316" t="s">
        <v>116</v>
      </c>
      <c r="P4316">
        <v>0</v>
      </c>
      <c r="Q4316" t="s">
        <v>51</v>
      </c>
      <c r="R4316" t="s">
        <v>51</v>
      </c>
      <c r="S4316" t="s">
        <v>13752</v>
      </c>
      <c r="T4316">
        <v>17.780005479576822</v>
      </c>
      <c r="U4316">
        <v>28</v>
      </c>
      <c r="V4316" t="s">
        <v>15481</v>
      </c>
      <c r="W4316" t="s">
        <v>15481</v>
      </c>
      <c r="X4316" t="s">
        <v>13243</v>
      </c>
      <c r="Y4316" s="102">
        <v>45993.385736689816</v>
      </c>
    </row>
    <row r="4317" spans="1:25" x14ac:dyDescent="0.25">
      <c r="A4317">
        <v>6358</v>
      </c>
      <c r="B4317" t="s">
        <v>11692</v>
      </c>
      <c r="C4317" t="s">
        <v>11693</v>
      </c>
      <c r="D4317" t="s">
        <v>11688</v>
      </c>
      <c r="E4317" t="s">
        <v>1820</v>
      </c>
      <c r="F4317" t="s">
        <v>6973</v>
      </c>
      <c r="G4317" t="s">
        <v>11694</v>
      </c>
      <c r="H4317">
        <v>1937</v>
      </c>
      <c r="I4317" t="s">
        <v>15489</v>
      </c>
      <c r="J4317" t="s">
        <v>928</v>
      </c>
      <c r="K4317" t="s">
        <v>13254</v>
      </c>
      <c r="L4317">
        <v>12</v>
      </c>
      <c r="M4317">
        <v>4</v>
      </c>
      <c r="N4317" t="s">
        <v>928</v>
      </c>
      <c r="O4317" t="s">
        <v>50</v>
      </c>
      <c r="P4317">
        <v>0</v>
      </c>
      <c r="Q4317" t="s">
        <v>51</v>
      </c>
      <c r="R4317" t="s">
        <v>51</v>
      </c>
      <c r="S4317" t="s">
        <v>13752</v>
      </c>
      <c r="T4317">
        <v>58.705144044269247</v>
      </c>
      <c r="U4317">
        <v>76</v>
      </c>
      <c r="V4317" t="s">
        <v>15172</v>
      </c>
      <c r="W4317" t="s">
        <v>15172</v>
      </c>
      <c r="X4317" t="s">
        <v>13243</v>
      </c>
      <c r="Y4317" s="102">
        <v>45993.385736689816</v>
      </c>
    </row>
    <row r="4318" spans="1:25" x14ac:dyDescent="0.25">
      <c r="A4318">
        <v>6359</v>
      </c>
      <c r="B4318" t="s">
        <v>11695</v>
      </c>
      <c r="C4318" t="s">
        <v>172</v>
      </c>
      <c r="D4318" t="s">
        <v>11688</v>
      </c>
      <c r="E4318" t="s">
        <v>1820</v>
      </c>
      <c r="F4318" t="s">
        <v>6973</v>
      </c>
      <c r="G4318" t="s">
        <v>7036</v>
      </c>
      <c r="H4318">
        <v>1938</v>
      </c>
      <c r="I4318" t="s">
        <v>15489</v>
      </c>
      <c r="J4318" t="s">
        <v>928</v>
      </c>
      <c r="K4318" t="s">
        <v>13254</v>
      </c>
      <c r="L4318">
        <v>10</v>
      </c>
      <c r="M4318">
        <v>1</v>
      </c>
      <c r="N4318" t="s">
        <v>928</v>
      </c>
      <c r="O4318" t="s">
        <v>50</v>
      </c>
      <c r="P4318">
        <v>0</v>
      </c>
      <c r="Q4318" t="s">
        <v>51</v>
      </c>
      <c r="R4318" t="s">
        <v>51</v>
      </c>
      <c r="S4318" t="s">
        <v>13752</v>
      </c>
      <c r="T4318">
        <v>60.239055923121434</v>
      </c>
      <c r="U4318">
        <v>12</v>
      </c>
      <c r="V4318" t="s">
        <v>15172</v>
      </c>
      <c r="W4318" t="s">
        <v>15172</v>
      </c>
      <c r="X4318" t="s">
        <v>13243</v>
      </c>
      <c r="Y4318" s="102">
        <v>45993.385736689816</v>
      </c>
    </row>
    <row r="4319" spans="1:25" x14ac:dyDescent="0.25">
      <c r="A4319">
        <v>6360</v>
      </c>
      <c r="B4319" t="s">
        <v>11696</v>
      </c>
      <c r="C4319" t="s">
        <v>172</v>
      </c>
      <c r="D4319" t="s">
        <v>11688</v>
      </c>
      <c r="E4319" t="s">
        <v>1820</v>
      </c>
      <c r="F4319" t="s">
        <v>6973</v>
      </c>
      <c r="G4319" t="s">
        <v>11697</v>
      </c>
      <c r="H4319">
        <v>1938</v>
      </c>
      <c r="I4319" t="s">
        <v>15450</v>
      </c>
      <c r="J4319" t="s">
        <v>928</v>
      </c>
      <c r="K4319" t="s">
        <v>13254</v>
      </c>
      <c r="L4319">
        <v>9</v>
      </c>
      <c r="M4319">
        <v>1</v>
      </c>
      <c r="N4319" t="s">
        <v>928</v>
      </c>
      <c r="O4319" t="s">
        <v>50</v>
      </c>
      <c r="P4319">
        <v>0</v>
      </c>
      <c r="Q4319" t="s">
        <v>51</v>
      </c>
      <c r="R4319" t="s">
        <v>51</v>
      </c>
      <c r="S4319" t="s">
        <v>13752</v>
      </c>
      <c r="T4319">
        <v>62.565236199950832</v>
      </c>
      <c r="U4319">
        <v>12</v>
      </c>
      <c r="V4319" t="s">
        <v>15172</v>
      </c>
      <c r="W4319" t="s">
        <v>15172</v>
      </c>
      <c r="X4319" t="s">
        <v>13243</v>
      </c>
      <c r="Y4319" s="102">
        <v>45993.385736689816</v>
      </c>
    </row>
    <row r="4320" spans="1:25" x14ac:dyDescent="0.25">
      <c r="A4320">
        <v>6361</v>
      </c>
      <c r="B4320" t="s">
        <v>16220</v>
      </c>
      <c r="C4320" t="s">
        <v>10272</v>
      </c>
      <c r="D4320" t="s">
        <v>11688</v>
      </c>
      <c r="E4320" t="s">
        <v>1820</v>
      </c>
      <c r="F4320" t="s">
        <v>6973</v>
      </c>
      <c r="G4320" t="s">
        <v>16417</v>
      </c>
      <c r="H4320">
        <v>2024</v>
      </c>
      <c r="I4320" t="s">
        <v>15441</v>
      </c>
      <c r="J4320" t="s">
        <v>48</v>
      </c>
      <c r="K4320" t="s">
        <v>13256</v>
      </c>
      <c r="L4320">
        <v>0</v>
      </c>
      <c r="M4320">
        <v>1</v>
      </c>
      <c r="N4320" t="s">
        <v>49</v>
      </c>
      <c r="O4320" t="s">
        <v>50</v>
      </c>
      <c r="P4320">
        <v>0</v>
      </c>
      <c r="Q4320" t="s">
        <v>51</v>
      </c>
      <c r="R4320" t="s">
        <v>51</v>
      </c>
      <c r="S4320" t="s">
        <v>13752</v>
      </c>
      <c r="T4320">
        <v>0</v>
      </c>
      <c r="U4320">
        <v>103.25</v>
      </c>
      <c r="V4320" t="s">
        <v>15172</v>
      </c>
      <c r="W4320" t="s">
        <v>15172</v>
      </c>
      <c r="X4320" t="s">
        <v>13243</v>
      </c>
      <c r="Y4320" s="102">
        <v>45993.385736689816</v>
      </c>
    </row>
    <row r="4321" spans="1:25" x14ac:dyDescent="0.25">
      <c r="A4321">
        <v>6362</v>
      </c>
      <c r="B4321" t="s">
        <v>16418</v>
      </c>
      <c r="C4321" t="s">
        <v>11698</v>
      </c>
      <c r="D4321" t="s">
        <v>11688</v>
      </c>
      <c r="E4321" t="s">
        <v>1820</v>
      </c>
      <c r="F4321" t="s">
        <v>6973</v>
      </c>
      <c r="G4321" t="s">
        <v>16419</v>
      </c>
      <c r="H4321">
        <v>2024</v>
      </c>
      <c r="I4321" t="s">
        <v>15441</v>
      </c>
      <c r="J4321" t="s">
        <v>48</v>
      </c>
      <c r="K4321" t="s">
        <v>13256</v>
      </c>
      <c r="L4321">
        <v>0</v>
      </c>
      <c r="M4321">
        <v>1</v>
      </c>
      <c r="N4321" t="s">
        <v>49</v>
      </c>
      <c r="O4321" t="s">
        <v>50</v>
      </c>
      <c r="P4321">
        <v>0</v>
      </c>
      <c r="Q4321" t="s">
        <v>51</v>
      </c>
      <c r="R4321" t="s">
        <v>51</v>
      </c>
      <c r="S4321" t="s">
        <v>13752</v>
      </c>
      <c r="T4321">
        <v>0</v>
      </c>
      <c r="U4321">
        <v>97.33</v>
      </c>
      <c r="V4321" t="s">
        <v>15172</v>
      </c>
      <c r="W4321" t="s">
        <v>15172</v>
      </c>
      <c r="X4321" t="s">
        <v>13243</v>
      </c>
      <c r="Y4321" s="102">
        <v>45993.385736689816</v>
      </c>
    </row>
    <row r="4322" spans="1:25" x14ac:dyDescent="0.25">
      <c r="A4322">
        <v>6363</v>
      </c>
      <c r="B4322" t="s">
        <v>11699</v>
      </c>
      <c r="C4322" t="s">
        <v>11700</v>
      </c>
      <c r="D4322" t="s">
        <v>11701</v>
      </c>
      <c r="E4322" t="s">
        <v>1820</v>
      </c>
      <c r="F4322" t="s">
        <v>6973</v>
      </c>
      <c r="G4322" t="s">
        <v>11702</v>
      </c>
      <c r="H4322">
        <v>1934</v>
      </c>
      <c r="I4322" t="s">
        <v>15489</v>
      </c>
      <c r="J4322" t="s">
        <v>928</v>
      </c>
      <c r="K4322" t="s">
        <v>13254</v>
      </c>
      <c r="L4322">
        <v>10</v>
      </c>
      <c r="M4322">
        <v>3</v>
      </c>
      <c r="N4322" t="s">
        <v>928</v>
      </c>
      <c r="O4322" t="s">
        <v>50</v>
      </c>
      <c r="P4322">
        <v>0</v>
      </c>
      <c r="Q4322" t="s">
        <v>51</v>
      </c>
      <c r="R4322" t="s">
        <v>51</v>
      </c>
      <c r="S4322" t="s">
        <v>13752</v>
      </c>
      <c r="T4322">
        <v>69.267440049339953</v>
      </c>
      <c r="U4322">
        <v>51</v>
      </c>
      <c r="V4322" t="s">
        <v>15172</v>
      </c>
      <c r="W4322" t="s">
        <v>15172</v>
      </c>
      <c r="X4322" t="s">
        <v>13243</v>
      </c>
      <c r="Y4322" s="102">
        <v>45993.385736689816</v>
      </c>
    </row>
    <row r="4323" spans="1:25" x14ac:dyDescent="0.25">
      <c r="A4323">
        <v>6364</v>
      </c>
      <c r="B4323" t="s">
        <v>11703</v>
      </c>
      <c r="C4323" t="s">
        <v>9791</v>
      </c>
      <c r="D4323" t="s">
        <v>11704</v>
      </c>
      <c r="E4323" t="s">
        <v>638</v>
      </c>
      <c r="F4323" t="s">
        <v>6766</v>
      </c>
      <c r="G4323" t="s">
        <v>11705</v>
      </c>
      <c r="H4323">
        <v>2014</v>
      </c>
      <c r="I4323" t="s">
        <v>15470</v>
      </c>
      <c r="J4323" t="s">
        <v>48</v>
      </c>
      <c r="K4323" t="s">
        <v>13251</v>
      </c>
      <c r="L4323">
        <v>1</v>
      </c>
      <c r="M4323">
        <v>3</v>
      </c>
      <c r="N4323" t="s">
        <v>49</v>
      </c>
      <c r="O4323" t="s">
        <v>50</v>
      </c>
      <c r="P4323">
        <v>0</v>
      </c>
      <c r="Q4323" t="s">
        <v>51</v>
      </c>
      <c r="R4323" t="s">
        <v>51</v>
      </c>
      <c r="S4323" t="s">
        <v>14874</v>
      </c>
      <c r="T4323">
        <v>10.684938376826457</v>
      </c>
      <c r="U4323">
        <v>383.5</v>
      </c>
      <c r="V4323" t="s">
        <v>15172</v>
      </c>
      <c r="W4323" t="s">
        <v>15172</v>
      </c>
      <c r="X4323" t="s">
        <v>13243</v>
      </c>
      <c r="Y4323" s="102">
        <v>45993.385736689816</v>
      </c>
    </row>
    <row r="4324" spans="1:25" x14ac:dyDescent="0.25">
      <c r="A4324">
        <v>6366</v>
      </c>
      <c r="B4324" t="s">
        <v>11706</v>
      </c>
      <c r="C4324" t="s">
        <v>9360</v>
      </c>
      <c r="D4324" t="s">
        <v>11707</v>
      </c>
      <c r="E4324" t="s">
        <v>1820</v>
      </c>
      <c r="F4324" t="s">
        <v>6251</v>
      </c>
      <c r="G4324" t="s">
        <v>11708</v>
      </c>
      <c r="H4324">
        <v>1954</v>
      </c>
      <c r="I4324" t="s">
        <v>15470</v>
      </c>
      <c r="J4324" t="s">
        <v>48</v>
      </c>
      <c r="K4324" t="s">
        <v>13251</v>
      </c>
      <c r="L4324">
        <v>0</v>
      </c>
      <c r="M4324">
        <v>3</v>
      </c>
      <c r="N4324" t="s">
        <v>73</v>
      </c>
      <c r="O4324" t="s">
        <v>50</v>
      </c>
      <c r="P4324">
        <v>0</v>
      </c>
      <c r="Q4324" t="s">
        <v>51</v>
      </c>
      <c r="R4324" t="s">
        <v>51</v>
      </c>
      <c r="S4324" t="s">
        <v>14875</v>
      </c>
      <c r="T4324">
        <v>1.2884489412159921</v>
      </c>
      <c r="U4324">
        <v>243.9</v>
      </c>
      <c r="V4324" t="s">
        <v>15172</v>
      </c>
      <c r="W4324" t="s">
        <v>15172</v>
      </c>
      <c r="X4324" t="s">
        <v>13243</v>
      </c>
      <c r="Y4324" s="102">
        <v>45993.385736689816</v>
      </c>
    </row>
    <row r="4325" spans="1:25" x14ac:dyDescent="0.25">
      <c r="A4325">
        <v>6367</v>
      </c>
      <c r="B4325" t="s">
        <v>16221</v>
      </c>
      <c r="C4325" t="s">
        <v>9401</v>
      </c>
      <c r="D4325" t="s">
        <v>16222</v>
      </c>
      <c r="E4325" t="s">
        <v>1820</v>
      </c>
      <c r="F4325" t="s">
        <v>6251</v>
      </c>
      <c r="G4325" t="s">
        <v>11708</v>
      </c>
      <c r="H4325">
        <v>2023</v>
      </c>
      <c r="I4325" t="s">
        <v>15441</v>
      </c>
      <c r="J4325" t="s">
        <v>51</v>
      </c>
      <c r="K4325" t="s">
        <v>13254</v>
      </c>
      <c r="L4325">
        <v>3.9</v>
      </c>
      <c r="M4325">
        <v>2</v>
      </c>
      <c r="N4325" t="s">
        <v>165</v>
      </c>
      <c r="O4325" t="s">
        <v>116</v>
      </c>
      <c r="P4325">
        <v>0</v>
      </c>
      <c r="Q4325" t="s">
        <v>51</v>
      </c>
      <c r="R4325" t="s">
        <v>51</v>
      </c>
      <c r="S4325" t="s">
        <v>14875</v>
      </c>
      <c r="T4325">
        <v>1.400944321317354</v>
      </c>
      <c r="U4325">
        <v>30</v>
      </c>
      <c r="V4325" t="s">
        <v>15172</v>
      </c>
      <c r="W4325" t="s">
        <v>15172</v>
      </c>
      <c r="X4325" t="s">
        <v>13243</v>
      </c>
      <c r="Y4325" s="102">
        <v>45993.385736689816</v>
      </c>
    </row>
    <row r="4326" spans="1:25" x14ac:dyDescent="0.25">
      <c r="A4326">
        <v>6368</v>
      </c>
      <c r="B4326" t="s">
        <v>11709</v>
      </c>
      <c r="C4326" t="s">
        <v>9966</v>
      </c>
      <c r="D4326" t="s">
        <v>11710</v>
      </c>
      <c r="E4326" t="s">
        <v>45</v>
      </c>
      <c r="F4326" t="s">
        <v>1118</v>
      </c>
      <c r="G4326" t="s">
        <v>11711</v>
      </c>
      <c r="H4326">
        <v>1948</v>
      </c>
      <c r="I4326" t="s">
        <v>15440</v>
      </c>
      <c r="J4326" t="s">
        <v>48</v>
      </c>
      <c r="K4326" t="s">
        <v>13256</v>
      </c>
      <c r="L4326">
        <v>0</v>
      </c>
      <c r="M4326">
        <v>2</v>
      </c>
      <c r="N4326" t="s">
        <v>73</v>
      </c>
      <c r="O4326" t="s">
        <v>50</v>
      </c>
      <c r="P4326">
        <v>0</v>
      </c>
      <c r="Q4326" t="s">
        <v>51</v>
      </c>
      <c r="R4326" t="s">
        <v>51</v>
      </c>
      <c r="S4326" t="s">
        <v>14876</v>
      </c>
      <c r="T4326">
        <v>0.47604014665007249</v>
      </c>
      <c r="U4326">
        <v>223.9</v>
      </c>
      <c r="V4326" t="s">
        <v>15172</v>
      </c>
      <c r="W4326" t="s">
        <v>15172</v>
      </c>
      <c r="X4326" t="s">
        <v>13242</v>
      </c>
      <c r="Y4326" s="102">
        <v>45993.385736689816</v>
      </c>
    </row>
    <row r="4327" spans="1:25" x14ac:dyDescent="0.25">
      <c r="A4327">
        <v>6369</v>
      </c>
      <c r="B4327" t="s">
        <v>11712</v>
      </c>
      <c r="C4327" t="s">
        <v>11713</v>
      </c>
      <c r="D4327" t="s">
        <v>11710</v>
      </c>
      <c r="E4327" t="s">
        <v>45</v>
      </c>
      <c r="F4327" t="s">
        <v>1118</v>
      </c>
      <c r="G4327" t="s">
        <v>11714</v>
      </c>
      <c r="H4327">
        <v>1990</v>
      </c>
      <c r="I4327" t="s">
        <v>15440</v>
      </c>
      <c r="J4327" t="s">
        <v>48</v>
      </c>
      <c r="K4327" t="s">
        <v>13256</v>
      </c>
      <c r="L4327">
        <v>0</v>
      </c>
      <c r="M4327">
        <v>5</v>
      </c>
      <c r="N4327" t="s">
        <v>64</v>
      </c>
      <c r="O4327" t="s">
        <v>65</v>
      </c>
      <c r="P4327">
        <v>0</v>
      </c>
      <c r="Q4327" t="s">
        <v>51</v>
      </c>
      <c r="R4327" t="s">
        <v>51</v>
      </c>
      <c r="S4327" t="s">
        <v>14876</v>
      </c>
      <c r="T4327">
        <v>1.1142299437453227</v>
      </c>
      <c r="U4327">
        <v>97.67</v>
      </c>
      <c r="V4327" t="s">
        <v>15172</v>
      </c>
      <c r="W4327" t="s">
        <v>15172</v>
      </c>
      <c r="X4327" t="s">
        <v>13242</v>
      </c>
      <c r="Y4327" s="102">
        <v>45993.385736689816</v>
      </c>
    </row>
    <row r="4328" spans="1:25" x14ac:dyDescent="0.25">
      <c r="A4328">
        <v>6372</v>
      </c>
      <c r="B4328" t="s">
        <v>11716</v>
      </c>
      <c r="C4328" t="s">
        <v>470</v>
      </c>
      <c r="D4328" t="s">
        <v>11715</v>
      </c>
      <c r="E4328" t="s">
        <v>45</v>
      </c>
      <c r="F4328" t="s">
        <v>1118</v>
      </c>
      <c r="G4328" t="s">
        <v>1145</v>
      </c>
      <c r="H4328">
        <v>2007</v>
      </c>
      <c r="I4328" t="s">
        <v>15441</v>
      </c>
      <c r="J4328" t="s">
        <v>48</v>
      </c>
      <c r="K4328" t="s">
        <v>13256</v>
      </c>
      <c r="L4328">
        <v>0</v>
      </c>
      <c r="M4328">
        <v>3</v>
      </c>
      <c r="N4328" t="s">
        <v>73</v>
      </c>
      <c r="O4328" t="s">
        <v>50</v>
      </c>
      <c r="P4328">
        <v>0</v>
      </c>
      <c r="Q4328" t="s">
        <v>51</v>
      </c>
      <c r="R4328" t="s">
        <v>51</v>
      </c>
      <c r="S4328" t="s">
        <v>14876</v>
      </c>
      <c r="T4328">
        <v>4.9620097238362968</v>
      </c>
      <c r="U4328">
        <v>313.2</v>
      </c>
      <c r="V4328" t="s">
        <v>15172</v>
      </c>
      <c r="W4328" t="s">
        <v>15172</v>
      </c>
      <c r="X4328" t="s">
        <v>13242</v>
      </c>
      <c r="Y4328" s="102">
        <v>45993.385736689816</v>
      </c>
    </row>
    <row r="4329" spans="1:25" x14ac:dyDescent="0.25">
      <c r="A4329">
        <v>6373</v>
      </c>
      <c r="B4329" t="s">
        <v>11717</v>
      </c>
      <c r="C4329" t="s">
        <v>172</v>
      </c>
      <c r="D4329" t="s">
        <v>11715</v>
      </c>
      <c r="E4329" t="s">
        <v>45</v>
      </c>
      <c r="F4329" t="s">
        <v>1118</v>
      </c>
      <c r="G4329" t="s">
        <v>11718</v>
      </c>
      <c r="H4329">
        <v>1931</v>
      </c>
      <c r="I4329" t="s">
        <v>15489</v>
      </c>
      <c r="J4329" t="s">
        <v>48</v>
      </c>
      <c r="K4329" t="s">
        <v>13254</v>
      </c>
      <c r="L4329">
        <v>8</v>
      </c>
      <c r="M4329">
        <v>1</v>
      </c>
      <c r="N4329" t="s">
        <v>165</v>
      </c>
      <c r="O4329" t="s">
        <v>65</v>
      </c>
      <c r="P4329">
        <v>0</v>
      </c>
      <c r="Q4329" t="s">
        <v>51</v>
      </c>
      <c r="R4329" t="s">
        <v>51</v>
      </c>
      <c r="S4329" t="s">
        <v>14876</v>
      </c>
      <c r="T4329">
        <v>8.232869731018905</v>
      </c>
      <c r="U4329">
        <v>23</v>
      </c>
      <c r="V4329" t="s">
        <v>15172</v>
      </c>
      <c r="W4329" t="s">
        <v>15172</v>
      </c>
      <c r="X4329" t="s">
        <v>13243</v>
      </c>
      <c r="Y4329" s="102">
        <v>45993.385736689816</v>
      </c>
    </row>
    <row r="4330" spans="1:25" x14ac:dyDescent="0.25">
      <c r="A4330">
        <v>6374</v>
      </c>
      <c r="B4330" t="s">
        <v>11719</v>
      </c>
      <c r="C4330" t="s">
        <v>470</v>
      </c>
      <c r="D4330" t="s">
        <v>11715</v>
      </c>
      <c r="E4330" t="s">
        <v>45</v>
      </c>
      <c r="F4330" t="s">
        <v>1118</v>
      </c>
      <c r="G4330" t="s">
        <v>1154</v>
      </c>
      <c r="H4330">
        <v>2010</v>
      </c>
      <c r="I4330" t="s">
        <v>15441</v>
      </c>
      <c r="J4330" t="s">
        <v>48</v>
      </c>
      <c r="K4330" t="s">
        <v>13256</v>
      </c>
      <c r="L4330">
        <v>0</v>
      </c>
      <c r="M4330">
        <v>3</v>
      </c>
      <c r="N4330" t="s">
        <v>73</v>
      </c>
      <c r="O4330" t="s">
        <v>50</v>
      </c>
      <c r="P4330">
        <v>0</v>
      </c>
      <c r="Q4330" t="s">
        <v>51</v>
      </c>
      <c r="R4330" t="s">
        <v>51</v>
      </c>
      <c r="S4330" t="s">
        <v>14876</v>
      </c>
      <c r="T4330">
        <v>11.866924329171065</v>
      </c>
      <c r="U4330">
        <v>373.9</v>
      </c>
      <c r="V4330" t="s">
        <v>15172</v>
      </c>
      <c r="W4330" t="s">
        <v>15172</v>
      </c>
      <c r="X4330" t="s">
        <v>13243</v>
      </c>
      <c r="Y4330" s="102">
        <v>45993.385736689816</v>
      </c>
    </row>
    <row r="4331" spans="1:25" x14ac:dyDescent="0.25">
      <c r="A4331">
        <v>6375</v>
      </c>
      <c r="B4331" t="s">
        <v>11720</v>
      </c>
      <c r="C4331" t="s">
        <v>1160</v>
      </c>
      <c r="D4331" t="s">
        <v>11715</v>
      </c>
      <c r="E4331" t="s">
        <v>45</v>
      </c>
      <c r="F4331" t="s">
        <v>1118</v>
      </c>
      <c r="G4331" t="s">
        <v>11721</v>
      </c>
      <c r="H4331">
        <v>1920</v>
      </c>
      <c r="I4331" t="s">
        <v>15489</v>
      </c>
      <c r="J4331" t="s">
        <v>260</v>
      </c>
      <c r="K4331" t="s">
        <v>13254</v>
      </c>
      <c r="L4331">
        <v>9</v>
      </c>
      <c r="M4331">
        <v>1</v>
      </c>
      <c r="N4331" t="s">
        <v>165</v>
      </c>
      <c r="O4331" t="s">
        <v>479</v>
      </c>
      <c r="P4331">
        <v>0</v>
      </c>
      <c r="Q4331" t="s">
        <v>51</v>
      </c>
      <c r="R4331" t="s">
        <v>51</v>
      </c>
      <c r="S4331" t="s">
        <v>14876</v>
      </c>
      <c r="T4331">
        <v>12.763056147787314</v>
      </c>
      <c r="U4331">
        <v>42.67</v>
      </c>
      <c r="V4331" t="s">
        <v>15172</v>
      </c>
      <c r="W4331" t="s">
        <v>15172</v>
      </c>
      <c r="X4331" t="s">
        <v>13243</v>
      </c>
      <c r="Y4331" s="102">
        <v>45993.385736689816</v>
      </c>
    </row>
    <row r="4332" spans="1:25" x14ac:dyDescent="0.25">
      <c r="A4332">
        <v>6376</v>
      </c>
      <c r="B4332" t="s">
        <v>11722</v>
      </c>
      <c r="C4332" t="s">
        <v>1164</v>
      </c>
      <c r="D4332" t="s">
        <v>11715</v>
      </c>
      <c r="E4332" t="s">
        <v>45</v>
      </c>
      <c r="F4332" t="s">
        <v>1118</v>
      </c>
      <c r="G4332" t="s">
        <v>11721</v>
      </c>
      <c r="H4332">
        <v>1921</v>
      </c>
      <c r="I4332" t="s">
        <v>15489</v>
      </c>
      <c r="J4332" t="s">
        <v>260</v>
      </c>
      <c r="K4332" t="s">
        <v>13254</v>
      </c>
      <c r="L4332">
        <v>6</v>
      </c>
      <c r="M4332">
        <v>2</v>
      </c>
      <c r="N4332" t="s">
        <v>165</v>
      </c>
      <c r="O4332" t="s">
        <v>479</v>
      </c>
      <c r="P4332">
        <v>0</v>
      </c>
      <c r="Q4332" t="s">
        <v>51</v>
      </c>
      <c r="R4332" t="s">
        <v>51</v>
      </c>
      <c r="S4332" t="s">
        <v>14876</v>
      </c>
      <c r="T4332">
        <v>12.948705977854869</v>
      </c>
      <c r="U4332">
        <v>52</v>
      </c>
      <c r="V4332" t="s">
        <v>15172</v>
      </c>
      <c r="W4332" t="s">
        <v>15172</v>
      </c>
      <c r="X4332" t="s">
        <v>13243</v>
      </c>
      <c r="Y4332" s="102">
        <v>45993.385736689816</v>
      </c>
    </row>
    <row r="4333" spans="1:25" x14ac:dyDescent="0.25">
      <c r="A4333">
        <v>6377</v>
      </c>
      <c r="B4333" t="s">
        <v>11723</v>
      </c>
      <c r="C4333" t="s">
        <v>1171</v>
      </c>
      <c r="D4333" t="s">
        <v>11715</v>
      </c>
      <c r="E4333" t="s">
        <v>45</v>
      </c>
      <c r="F4333" t="s">
        <v>1118</v>
      </c>
      <c r="G4333" t="s">
        <v>11724</v>
      </c>
      <c r="H4333">
        <v>1949</v>
      </c>
      <c r="I4333" t="s">
        <v>15440</v>
      </c>
      <c r="J4333" t="s">
        <v>48</v>
      </c>
      <c r="K4333" t="s">
        <v>13256</v>
      </c>
      <c r="L4333">
        <v>0</v>
      </c>
      <c r="M4333">
        <v>3</v>
      </c>
      <c r="N4333" t="s">
        <v>73</v>
      </c>
      <c r="O4333" t="s">
        <v>50</v>
      </c>
      <c r="P4333">
        <v>0</v>
      </c>
      <c r="Q4333" t="s">
        <v>51</v>
      </c>
      <c r="R4333" t="s">
        <v>51</v>
      </c>
      <c r="S4333" t="s">
        <v>14876</v>
      </c>
      <c r="T4333">
        <v>14.40303403387867</v>
      </c>
      <c r="U4333">
        <v>251.9</v>
      </c>
      <c r="V4333" t="s">
        <v>15172</v>
      </c>
      <c r="W4333" t="s">
        <v>15172</v>
      </c>
      <c r="X4333" t="s">
        <v>13243</v>
      </c>
      <c r="Y4333" s="102">
        <v>45993.385736689816</v>
      </c>
    </row>
    <row r="4334" spans="1:25" x14ac:dyDescent="0.25">
      <c r="A4334">
        <v>6378</v>
      </c>
      <c r="B4334" t="s">
        <v>11725</v>
      </c>
      <c r="C4334" t="s">
        <v>11726</v>
      </c>
      <c r="D4334" t="s">
        <v>11715</v>
      </c>
      <c r="E4334" t="s">
        <v>45</v>
      </c>
      <c r="F4334" t="s">
        <v>1118</v>
      </c>
      <c r="G4334" t="s">
        <v>11727</v>
      </c>
      <c r="H4334">
        <v>1950</v>
      </c>
      <c r="I4334" t="s">
        <v>15450</v>
      </c>
      <c r="J4334" t="s">
        <v>928</v>
      </c>
      <c r="K4334" t="s">
        <v>13254</v>
      </c>
      <c r="L4334">
        <v>13.5</v>
      </c>
      <c r="M4334">
        <v>1</v>
      </c>
      <c r="N4334" t="s">
        <v>928</v>
      </c>
      <c r="O4334" t="s">
        <v>50</v>
      </c>
      <c r="P4334">
        <v>0</v>
      </c>
      <c r="Q4334" t="s">
        <v>51</v>
      </c>
      <c r="R4334" t="s">
        <v>51</v>
      </c>
      <c r="S4334" t="s">
        <v>14876</v>
      </c>
      <c r="T4334">
        <v>26.442591845658381</v>
      </c>
      <c r="U4334">
        <v>21</v>
      </c>
      <c r="V4334" t="s">
        <v>15172</v>
      </c>
      <c r="W4334" t="s">
        <v>15172</v>
      </c>
      <c r="X4334" t="s">
        <v>13242</v>
      </c>
      <c r="Y4334" s="102">
        <v>45993.385736689816</v>
      </c>
    </row>
    <row r="4335" spans="1:25" x14ac:dyDescent="0.25">
      <c r="A4335">
        <v>6380</v>
      </c>
      <c r="B4335" t="s">
        <v>11728</v>
      </c>
      <c r="C4335" t="s">
        <v>11572</v>
      </c>
      <c r="D4335" t="s">
        <v>11729</v>
      </c>
      <c r="E4335" t="s">
        <v>1820</v>
      </c>
      <c r="F4335" t="s">
        <v>6251</v>
      </c>
      <c r="G4335" t="s">
        <v>11730</v>
      </c>
      <c r="H4335">
        <v>2001</v>
      </c>
      <c r="I4335" t="s">
        <v>15441</v>
      </c>
      <c r="J4335" t="s">
        <v>48</v>
      </c>
      <c r="K4335" t="s">
        <v>13251</v>
      </c>
      <c r="L4335">
        <v>0</v>
      </c>
      <c r="M4335">
        <v>3</v>
      </c>
      <c r="N4335" t="s">
        <v>59</v>
      </c>
      <c r="O4335" t="s">
        <v>50</v>
      </c>
      <c r="P4335">
        <v>0</v>
      </c>
      <c r="Q4335" t="s">
        <v>51</v>
      </c>
      <c r="R4335" t="s">
        <v>51</v>
      </c>
      <c r="S4335" t="s">
        <v>14877</v>
      </c>
      <c r="T4335">
        <v>9.014422168352807</v>
      </c>
      <c r="U4335">
        <v>162.80000000000001</v>
      </c>
      <c r="V4335" t="s">
        <v>15172</v>
      </c>
      <c r="W4335" t="s">
        <v>15172</v>
      </c>
      <c r="X4335" t="s">
        <v>13243</v>
      </c>
      <c r="Y4335" s="102">
        <v>45993.385736689816</v>
      </c>
    </row>
    <row r="4336" spans="1:25" x14ac:dyDescent="0.25">
      <c r="A4336">
        <v>6381</v>
      </c>
      <c r="B4336" t="s">
        <v>14878</v>
      </c>
      <c r="C4336" t="s">
        <v>10942</v>
      </c>
      <c r="D4336" t="s">
        <v>11731</v>
      </c>
      <c r="E4336" t="s">
        <v>638</v>
      </c>
      <c r="F4336" t="s">
        <v>4077</v>
      </c>
      <c r="G4336" t="s">
        <v>11732</v>
      </c>
      <c r="H4336">
        <v>2018</v>
      </c>
      <c r="I4336" t="s">
        <v>15441</v>
      </c>
      <c r="J4336" t="s">
        <v>48</v>
      </c>
      <c r="K4336" t="s">
        <v>13251</v>
      </c>
      <c r="L4336">
        <v>0</v>
      </c>
      <c r="M4336">
        <v>1</v>
      </c>
      <c r="N4336" t="s">
        <v>59</v>
      </c>
      <c r="O4336" t="s">
        <v>50</v>
      </c>
      <c r="P4336">
        <v>0</v>
      </c>
      <c r="Q4336" t="s">
        <v>51</v>
      </c>
      <c r="R4336" t="s">
        <v>51</v>
      </c>
      <c r="S4336" t="s">
        <v>14879</v>
      </c>
      <c r="T4336">
        <v>4.515373493701178</v>
      </c>
      <c r="U4336">
        <v>211.6</v>
      </c>
      <c r="V4336" t="s">
        <v>15172</v>
      </c>
      <c r="W4336" t="s">
        <v>15172</v>
      </c>
      <c r="X4336" t="s">
        <v>13243</v>
      </c>
      <c r="Y4336" s="102">
        <v>45993.385736689816</v>
      </c>
    </row>
    <row r="4337" spans="1:25" x14ac:dyDescent="0.25">
      <c r="A4337">
        <v>6382</v>
      </c>
      <c r="B4337" t="s">
        <v>11733</v>
      </c>
      <c r="C4337" t="s">
        <v>11734</v>
      </c>
      <c r="D4337" t="s">
        <v>11735</v>
      </c>
      <c r="E4337" t="s">
        <v>638</v>
      </c>
      <c r="F4337" t="s">
        <v>638</v>
      </c>
      <c r="G4337" t="s">
        <v>11736</v>
      </c>
      <c r="H4337">
        <v>1929</v>
      </c>
      <c r="I4337" t="s">
        <v>15489</v>
      </c>
      <c r="J4337" t="s">
        <v>48</v>
      </c>
      <c r="K4337" t="s">
        <v>13254</v>
      </c>
      <c r="L4337">
        <v>4</v>
      </c>
      <c r="M4337">
        <v>3</v>
      </c>
      <c r="N4337" t="s">
        <v>165</v>
      </c>
      <c r="O4337" t="s">
        <v>479</v>
      </c>
      <c r="P4337">
        <v>0</v>
      </c>
      <c r="Q4337" t="s">
        <v>51</v>
      </c>
      <c r="R4337" t="s">
        <v>51</v>
      </c>
      <c r="S4337" t="s">
        <v>15769</v>
      </c>
      <c r="T4337">
        <v>0.23137080871607568</v>
      </c>
      <c r="U4337">
        <v>88.6</v>
      </c>
      <c r="V4337" t="s">
        <v>15172</v>
      </c>
      <c r="W4337" t="s">
        <v>15172</v>
      </c>
      <c r="X4337" t="s">
        <v>13243</v>
      </c>
      <c r="Y4337" s="102">
        <v>45993.385736689816</v>
      </c>
    </row>
    <row r="4338" spans="1:25" x14ac:dyDescent="0.25">
      <c r="A4338">
        <v>6383</v>
      </c>
      <c r="B4338" t="s">
        <v>11737</v>
      </c>
      <c r="C4338" t="s">
        <v>11738</v>
      </c>
      <c r="D4338" t="s">
        <v>11735</v>
      </c>
      <c r="E4338" t="s">
        <v>638</v>
      </c>
      <c r="F4338" t="s">
        <v>638</v>
      </c>
      <c r="G4338" t="s">
        <v>11739</v>
      </c>
      <c r="H4338">
        <v>1972</v>
      </c>
      <c r="I4338" t="s">
        <v>15440</v>
      </c>
      <c r="J4338" t="s">
        <v>48</v>
      </c>
      <c r="K4338" t="s">
        <v>13279</v>
      </c>
      <c r="L4338">
        <v>0.8</v>
      </c>
      <c r="M4338">
        <v>4</v>
      </c>
      <c r="N4338" t="s">
        <v>49</v>
      </c>
      <c r="O4338" t="s">
        <v>50</v>
      </c>
      <c r="P4338">
        <v>0</v>
      </c>
      <c r="Q4338" t="s">
        <v>51</v>
      </c>
      <c r="R4338" t="s">
        <v>51</v>
      </c>
      <c r="S4338" t="s">
        <v>14091</v>
      </c>
      <c r="T4338">
        <v>10.054401679663377</v>
      </c>
      <c r="U4338">
        <v>274.5</v>
      </c>
      <c r="V4338" t="s">
        <v>15172</v>
      </c>
      <c r="W4338" t="s">
        <v>15172</v>
      </c>
      <c r="X4338" t="s">
        <v>13242</v>
      </c>
      <c r="Y4338" s="102">
        <v>45993.385736689816</v>
      </c>
    </row>
    <row r="4339" spans="1:25" x14ac:dyDescent="0.25">
      <c r="A4339">
        <v>6384</v>
      </c>
      <c r="B4339" t="s">
        <v>11740</v>
      </c>
      <c r="C4339" t="s">
        <v>9667</v>
      </c>
      <c r="D4339" t="s">
        <v>11741</v>
      </c>
      <c r="E4339" t="s">
        <v>638</v>
      </c>
      <c r="F4339" t="s">
        <v>7330</v>
      </c>
      <c r="G4339" t="s">
        <v>11742</v>
      </c>
      <c r="H4339">
        <v>1949</v>
      </c>
      <c r="I4339" t="s">
        <v>15440</v>
      </c>
      <c r="J4339" t="s">
        <v>48</v>
      </c>
      <c r="K4339" t="s">
        <v>13254</v>
      </c>
      <c r="L4339">
        <v>0.75</v>
      </c>
      <c r="M4339">
        <v>1</v>
      </c>
      <c r="N4339" t="s">
        <v>59</v>
      </c>
      <c r="O4339" t="s">
        <v>50</v>
      </c>
      <c r="P4339">
        <v>0</v>
      </c>
      <c r="Q4339" t="s">
        <v>51</v>
      </c>
      <c r="R4339" t="s">
        <v>51</v>
      </c>
      <c r="S4339" t="s">
        <v>14803</v>
      </c>
      <c r="T4339">
        <v>0.12387283201426608</v>
      </c>
      <c r="U4339">
        <v>82.33</v>
      </c>
      <c r="V4339" t="s">
        <v>15172</v>
      </c>
      <c r="W4339" t="s">
        <v>15172</v>
      </c>
      <c r="X4339" t="s">
        <v>13243</v>
      </c>
      <c r="Y4339" s="102">
        <v>45993.385736689816</v>
      </c>
    </row>
    <row r="4340" spans="1:25" x14ac:dyDescent="0.25">
      <c r="A4340">
        <v>6385</v>
      </c>
      <c r="B4340" t="s">
        <v>11743</v>
      </c>
      <c r="C4340" t="s">
        <v>1261</v>
      </c>
      <c r="D4340" t="s">
        <v>11741</v>
      </c>
      <c r="E4340" t="s">
        <v>638</v>
      </c>
      <c r="F4340" t="s">
        <v>4930</v>
      </c>
      <c r="G4340" t="s">
        <v>11679</v>
      </c>
      <c r="H4340">
        <v>1959</v>
      </c>
      <c r="I4340" t="s">
        <v>15470</v>
      </c>
      <c r="J4340" t="s">
        <v>928</v>
      </c>
      <c r="K4340" t="s">
        <v>13254</v>
      </c>
      <c r="L4340">
        <v>9</v>
      </c>
      <c r="M4340">
        <v>3</v>
      </c>
      <c r="N4340" t="s">
        <v>928</v>
      </c>
      <c r="O4340" t="s">
        <v>50</v>
      </c>
      <c r="P4340">
        <v>0</v>
      </c>
      <c r="Q4340" t="s">
        <v>51</v>
      </c>
      <c r="R4340" t="s">
        <v>51</v>
      </c>
      <c r="S4340" t="s">
        <v>14803</v>
      </c>
      <c r="T4340">
        <v>4.8011514338781263</v>
      </c>
      <c r="U4340">
        <v>75</v>
      </c>
      <c r="V4340" t="s">
        <v>15172</v>
      </c>
      <c r="W4340" t="s">
        <v>15172</v>
      </c>
      <c r="X4340" t="s">
        <v>13243</v>
      </c>
      <c r="Y4340" s="102">
        <v>45993.385736689816</v>
      </c>
    </row>
    <row r="4341" spans="1:25" x14ac:dyDescent="0.25">
      <c r="A4341">
        <v>6386</v>
      </c>
      <c r="B4341" t="s">
        <v>11744</v>
      </c>
      <c r="C4341" t="s">
        <v>470</v>
      </c>
      <c r="D4341" t="s">
        <v>11745</v>
      </c>
      <c r="E4341" t="s">
        <v>399</v>
      </c>
      <c r="F4341" t="s">
        <v>4496</v>
      </c>
      <c r="G4341" t="s">
        <v>9335</v>
      </c>
      <c r="H4341">
        <v>2012</v>
      </c>
      <c r="I4341" t="s">
        <v>15441</v>
      </c>
      <c r="J4341" t="s">
        <v>48</v>
      </c>
      <c r="K4341" t="s">
        <v>13251</v>
      </c>
      <c r="L4341">
        <v>0</v>
      </c>
      <c r="M4341">
        <v>5</v>
      </c>
      <c r="N4341" t="s">
        <v>2396</v>
      </c>
      <c r="O4341" t="s">
        <v>50</v>
      </c>
      <c r="P4341">
        <v>0</v>
      </c>
      <c r="Q4341" t="s">
        <v>51</v>
      </c>
      <c r="R4341" t="s">
        <v>51</v>
      </c>
      <c r="S4341" t="s">
        <v>14880</v>
      </c>
      <c r="T4341">
        <v>0.12910463608032843</v>
      </c>
      <c r="U4341">
        <v>474.8</v>
      </c>
      <c r="V4341" t="s">
        <v>15172</v>
      </c>
      <c r="W4341" t="s">
        <v>15172</v>
      </c>
      <c r="X4341" t="s">
        <v>13243</v>
      </c>
      <c r="Y4341" s="102">
        <v>45993.385736689816</v>
      </c>
    </row>
    <row r="4342" spans="1:25" x14ac:dyDescent="0.25">
      <c r="A4342">
        <v>6387</v>
      </c>
      <c r="B4342" t="s">
        <v>11746</v>
      </c>
      <c r="C4342" t="s">
        <v>11747</v>
      </c>
      <c r="D4342" t="s">
        <v>11748</v>
      </c>
      <c r="E4342" t="s">
        <v>399</v>
      </c>
      <c r="F4342" t="s">
        <v>4496</v>
      </c>
      <c r="G4342" t="s">
        <v>11749</v>
      </c>
      <c r="H4342">
        <v>2011</v>
      </c>
      <c r="I4342" t="s">
        <v>15441</v>
      </c>
      <c r="J4342" t="s">
        <v>48</v>
      </c>
      <c r="K4342" t="s">
        <v>13251</v>
      </c>
      <c r="L4342">
        <v>0</v>
      </c>
      <c r="M4342">
        <v>1</v>
      </c>
      <c r="N4342" t="s">
        <v>49</v>
      </c>
      <c r="O4342" t="s">
        <v>50</v>
      </c>
      <c r="P4342">
        <v>0</v>
      </c>
      <c r="Q4342" t="s">
        <v>51</v>
      </c>
      <c r="R4342" t="s">
        <v>51</v>
      </c>
      <c r="S4342" t="s">
        <v>14880</v>
      </c>
      <c r="T4342">
        <v>10.641898394458126</v>
      </c>
      <c r="U4342">
        <v>136.5</v>
      </c>
      <c r="V4342" t="s">
        <v>15172</v>
      </c>
      <c r="W4342" t="s">
        <v>15172</v>
      </c>
      <c r="X4342" t="s">
        <v>13243</v>
      </c>
      <c r="Y4342" s="102">
        <v>45993.385736689816</v>
      </c>
    </row>
    <row r="4343" spans="1:25" x14ac:dyDescent="0.25">
      <c r="A4343">
        <v>6388</v>
      </c>
      <c r="B4343" t="s">
        <v>11750</v>
      </c>
      <c r="C4343" t="s">
        <v>11751</v>
      </c>
      <c r="D4343" t="s">
        <v>11745</v>
      </c>
      <c r="E4343" t="s">
        <v>399</v>
      </c>
      <c r="F4343" t="s">
        <v>4496</v>
      </c>
      <c r="G4343" t="s">
        <v>11752</v>
      </c>
      <c r="H4343">
        <v>1973</v>
      </c>
      <c r="I4343" t="s">
        <v>15440</v>
      </c>
      <c r="J4343" t="s">
        <v>2211</v>
      </c>
      <c r="K4343" t="s">
        <v>13254</v>
      </c>
      <c r="L4343">
        <v>4</v>
      </c>
      <c r="M4343">
        <v>3</v>
      </c>
      <c r="N4343" t="s">
        <v>49</v>
      </c>
      <c r="O4343" t="s">
        <v>2759</v>
      </c>
      <c r="P4343">
        <v>0</v>
      </c>
      <c r="Q4343" t="s">
        <v>51</v>
      </c>
      <c r="R4343" t="s">
        <v>51</v>
      </c>
      <c r="S4343" t="s">
        <v>14880</v>
      </c>
      <c r="T4343">
        <v>35.911927881776819</v>
      </c>
      <c r="U4343">
        <v>151</v>
      </c>
      <c r="V4343" t="s">
        <v>15172</v>
      </c>
      <c r="W4343" t="s">
        <v>15172</v>
      </c>
      <c r="X4343" t="s">
        <v>13243</v>
      </c>
      <c r="Y4343" s="102">
        <v>45993.385736689816</v>
      </c>
    </row>
    <row r="4344" spans="1:25" x14ac:dyDescent="0.25">
      <c r="A4344">
        <v>6389</v>
      </c>
      <c r="B4344" t="s">
        <v>11753</v>
      </c>
      <c r="C4344" t="s">
        <v>11754</v>
      </c>
      <c r="D4344" t="s">
        <v>11755</v>
      </c>
      <c r="E4344" t="s">
        <v>399</v>
      </c>
      <c r="F4344" t="s">
        <v>615</v>
      </c>
      <c r="G4344" t="s">
        <v>11756</v>
      </c>
      <c r="H4344">
        <v>1964</v>
      </c>
      <c r="I4344" t="s">
        <v>15440</v>
      </c>
      <c r="J4344" t="s">
        <v>48</v>
      </c>
      <c r="K4344" t="s">
        <v>13251</v>
      </c>
      <c r="L4344">
        <v>0</v>
      </c>
      <c r="M4344">
        <v>5</v>
      </c>
      <c r="N4344" t="s">
        <v>49</v>
      </c>
      <c r="O4344" t="s">
        <v>50</v>
      </c>
      <c r="P4344">
        <v>0</v>
      </c>
      <c r="Q4344" t="s">
        <v>51</v>
      </c>
      <c r="R4344" t="s">
        <v>51</v>
      </c>
      <c r="S4344" t="s">
        <v>14881</v>
      </c>
      <c r="T4344">
        <v>32.814156153502609</v>
      </c>
      <c r="U4344">
        <v>257.89999999999998</v>
      </c>
      <c r="V4344" t="s">
        <v>15172</v>
      </c>
      <c r="W4344" t="s">
        <v>15172</v>
      </c>
      <c r="X4344" t="s">
        <v>13242</v>
      </c>
      <c r="Y4344" s="102">
        <v>45993.385736689816</v>
      </c>
    </row>
    <row r="4345" spans="1:25" x14ac:dyDescent="0.25">
      <c r="A4345">
        <v>6390</v>
      </c>
      <c r="B4345" t="s">
        <v>11757</v>
      </c>
      <c r="C4345" t="s">
        <v>11758</v>
      </c>
      <c r="D4345" t="s">
        <v>11759</v>
      </c>
      <c r="E4345" t="s">
        <v>399</v>
      </c>
      <c r="F4345" t="s">
        <v>592</v>
      </c>
      <c r="G4345" t="s">
        <v>10281</v>
      </c>
      <c r="H4345">
        <v>1972</v>
      </c>
      <c r="I4345" t="s">
        <v>15440</v>
      </c>
      <c r="J4345" t="s">
        <v>48</v>
      </c>
      <c r="K4345" t="s">
        <v>13251</v>
      </c>
      <c r="L4345">
        <v>0</v>
      </c>
      <c r="M4345">
        <v>4</v>
      </c>
      <c r="N4345" t="s">
        <v>49</v>
      </c>
      <c r="O4345" t="s">
        <v>50</v>
      </c>
      <c r="P4345">
        <v>0</v>
      </c>
      <c r="Q4345" t="s">
        <v>51</v>
      </c>
      <c r="R4345" t="s">
        <v>51</v>
      </c>
      <c r="S4345" t="s">
        <v>14882</v>
      </c>
      <c r="T4345">
        <v>0.50726020948027994</v>
      </c>
      <c r="U4345">
        <v>337.2</v>
      </c>
      <c r="V4345" t="s">
        <v>15172</v>
      </c>
      <c r="W4345" t="s">
        <v>15172</v>
      </c>
      <c r="X4345" t="s">
        <v>13242</v>
      </c>
      <c r="Y4345" s="102">
        <v>45993.385736689816</v>
      </c>
    </row>
    <row r="4346" spans="1:25" x14ac:dyDescent="0.25">
      <c r="A4346">
        <v>6391</v>
      </c>
      <c r="B4346" t="s">
        <v>11760</v>
      </c>
      <c r="C4346" t="s">
        <v>598</v>
      </c>
      <c r="D4346" t="s">
        <v>11759</v>
      </c>
      <c r="E4346" t="s">
        <v>399</v>
      </c>
      <c r="F4346" t="s">
        <v>592</v>
      </c>
      <c r="G4346" t="s">
        <v>11761</v>
      </c>
      <c r="H4346">
        <v>1971</v>
      </c>
      <c r="I4346" t="s">
        <v>15440</v>
      </c>
      <c r="J4346" t="s">
        <v>48</v>
      </c>
      <c r="K4346" t="s">
        <v>13251</v>
      </c>
      <c r="L4346">
        <v>0</v>
      </c>
      <c r="M4346">
        <v>2</v>
      </c>
      <c r="N4346" t="s">
        <v>49</v>
      </c>
      <c r="O4346" t="s">
        <v>50</v>
      </c>
      <c r="P4346">
        <v>0</v>
      </c>
      <c r="Q4346" t="s">
        <v>51</v>
      </c>
      <c r="R4346" t="s">
        <v>51</v>
      </c>
      <c r="S4346" t="s">
        <v>14882</v>
      </c>
      <c r="T4346">
        <v>1.1078699999999999</v>
      </c>
      <c r="U4346">
        <v>100</v>
      </c>
      <c r="V4346" t="s">
        <v>15172</v>
      </c>
      <c r="W4346" t="s">
        <v>15172</v>
      </c>
      <c r="X4346" t="s">
        <v>13243</v>
      </c>
      <c r="Y4346" s="102">
        <v>45993.385736689816</v>
      </c>
    </row>
    <row r="4347" spans="1:25" x14ac:dyDescent="0.25">
      <c r="A4347">
        <v>6392</v>
      </c>
      <c r="B4347" t="s">
        <v>11762</v>
      </c>
      <c r="C4347" t="s">
        <v>598</v>
      </c>
      <c r="D4347" t="s">
        <v>11759</v>
      </c>
      <c r="E4347" t="s">
        <v>399</v>
      </c>
      <c r="F4347" t="s">
        <v>592</v>
      </c>
      <c r="G4347" t="s">
        <v>11763</v>
      </c>
      <c r="H4347">
        <v>1964</v>
      </c>
      <c r="I4347" t="s">
        <v>15450</v>
      </c>
      <c r="J4347" t="s">
        <v>928</v>
      </c>
      <c r="K4347" t="s">
        <v>13254</v>
      </c>
      <c r="L4347">
        <v>4.5</v>
      </c>
      <c r="M4347">
        <v>2</v>
      </c>
      <c r="N4347" t="s">
        <v>928</v>
      </c>
      <c r="O4347" t="s">
        <v>50</v>
      </c>
      <c r="P4347">
        <v>0</v>
      </c>
      <c r="Q4347" t="s">
        <v>51</v>
      </c>
      <c r="R4347" t="s">
        <v>51</v>
      </c>
      <c r="S4347" t="s">
        <v>14882</v>
      </c>
      <c r="T4347">
        <v>10.488795689841821</v>
      </c>
      <c r="U4347">
        <v>60</v>
      </c>
      <c r="V4347" t="s">
        <v>15172</v>
      </c>
      <c r="W4347" t="s">
        <v>15172</v>
      </c>
      <c r="X4347" t="s">
        <v>13243</v>
      </c>
      <c r="Y4347" s="102">
        <v>45993.385736689816</v>
      </c>
    </row>
    <row r="4348" spans="1:25" x14ac:dyDescent="0.25">
      <c r="A4348">
        <v>6393</v>
      </c>
      <c r="B4348" t="s">
        <v>11764</v>
      </c>
      <c r="C4348" t="s">
        <v>172</v>
      </c>
      <c r="D4348" t="s">
        <v>11759</v>
      </c>
      <c r="E4348" t="s">
        <v>399</v>
      </c>
      <c r="F4348" t="s">
        <v>592</v>
      </c>
      <c r="G4348" t="s">
        <v>11765</v>
      </c>
      <c r="H4348">
        <v>1973</v>
      </c>
      <c r="I4348" t="s">
        <v>15450</v>
      </c>
      <c r="J4348" t="s">
        <v>928</v>
      </c>
      <c r="K4348" t="s">
        <v>13254</v>
      </c>
      <c r="L4348">
        <v>9.5</v>
      </c>
      <c r="M4348">
        <v>1</v>
      </c>
      <c r="N4348" t="s">
        <v>928</v>
      </c>
      <c r="O4348" t="s">
        <v>50</v>
      </c>
      <c r="P4348">
        <v>0</v>
      </c>
      <c r="Q4348" t="s">
        <v>51</v>
      </c>
      <c r="R4348" t="s">
        <v>51</v>
      </c>
      <c r="S4348" t="s">
        <v>14882</v>
      </c>
      <c r="T4348">
        <v>19.359694103632492</v>
      </c>
      <c r="U4348">
        <v>24</v>
      </c>
      <c r="V4348" t="s">
        <v>15172</v>
      </c>
      <c r="W4348" t="s">
        <v>15172</v>
      </c>
      <c r="X4348" t="s">
        <v>13243</v>
      </c>
      <c r="Y4348" s="102">
        <v>45993.385736689816</v>
      </c>
    </row>
    <row r="4349" spans="1:25" x14ac:dyDescent="0.25">
      <c r="A4349">
        <v>6394</v>
      </c>
      <c r="B4349" t="s">
        <v>11766</v>
      </c>
      <c r="C4349" t="s">
        <v>11767</v>
      </c>
      <c r="D4349" t="s">
        <v>11768</v>
      </c>
      <c r="E4349" t="s">
        <v>399</v>
      </c>
      <c r="F4349" t="s">
        <v>579</v>
      </c>
      <c r="G4349" t="s">
        <v>11769</v>
      </c>
      <c r="H4349">
        <v>1949</v>
      </c>
      <c r="I4349" t="s">
        <v>15489</v>
      </c>
      <c r="J4349" t="s">
        <v>928</v>
      </c>
      <c r="K4349" t="s">
        <v>13254</v>
      </c>
      <c r="L4349">
        <v>3.5</v>
      </c>
      <c r="M4349">
        <v>3</v>
      </c>
      <c r="N4349" t="s">
        <v>928</v>
      </c>
      <c r="O4349" t="s">
        <v>50</v>
      </c>
      <c r="P4349">
        <v>0</v>
      </c>
      <c r="Q4349" t="s">
        <v>51</v>
      </c>
      <c r="R4349" t="s">
        <v>51</v>
      </c>
      <c r="S4349" t="s">
        <v>14883</v>
      </c>
      <c r="T4349">
        <v>3.0759669181259843</v>
      </c>
      <c r="U4349">
        <v>57</v>
      </c>
      <c r="V4349" t="s">
        <v>15172</v>
      </c>
      <c r="W4349" t="s">
        <v>15172</v>
      </c>
      <c r="X4349" t="s">
        <v>13243</v>
      </c>
      <c r="Y4349" s="102">
        <v>45993.385736689816</v>
      </c>
    </row>
    <row r="4350" spans="1:25" x14ac:dyDescent="0.25">
      <c r="A4350">
        <v>6395</v>
      </c>
      <c r="B4350" t="s">
        <v>11770</v>
      </c>
      <c r="C4350" t="s">
        <v>172</v>
      </c>
      <c r="D4350" t="s">
        <v>11768</v>
      </c>
      <c r="E4350" t="s">
        <v>399</v>
      </c>
      <c r="F4350" t="s">
        <v>592</v>
      </c>
      <c r="G4350" t="s">
        <v>11771</v>
      </c>
      <c r="H4350">
        <v>1955</v>
      </c>
      <c r="I4350" t="s">
        <v>15441</v>
      </c>
      <c r="J4350" t="s">
        <v>51</v>
      </c>
      <c r="K4350" t="s">
        <v>15442</v>
      </c>
      <c r="L4350">
        <v>0</v>
      </c>
      <c r="M4350">
        <v>2</v>
      </c>
      <c r="N4350" t="s">
        <v>59</v>
      </c>
      <c r="O4350" t="s">
        <v>116</v>
      </c>
      <c r="P4350">
        <v>0</v>
      </c>
      <c r="Q4350" t="s">
        <v>51</v>
      </c>
      <c r="R4350" t="s">
        <v>51</v>
      </c>
      <c r="S4350" t="s">
        <v>14883</v>
      </c>
      <c r="T4350">
        <v>15.311447357103857</v>
      </c>
      <c r="U4350">
        <v>31</v>
      </c>
      <c r="V4350" t="s">
        <v>15172</v>
      </c>
      <c r="W4350" t="s">
        <v>15172</v>
      </c>
      <c r="X4350" t="s">
        <v>13243</v>
      </c>
      <c r="Y4350" s="102">
        <v>45993.385736689816</v>
      </c>
    </row>
    <row r="4351" spans="1:25" x14ac:dyDescent="0.25">
      <c r="A4351">
        <v>6396</v>
      </c>
      <c r="B4351" t="s">
        <v>11772</v>
      </c>
      <c r="C4351" t="s">
        <v>172</v>
      </c>
      <c r="D4351" t="s">
        <v>11768</v>
      </c>
      <c r="E4351" t="s">
        <v>399</v>
      </c>
      <c r="F4351" t="s">
        <v>592</v>
      </c>
      <c r="G4351" t="s">
        <v>6565</v>
      </c>
      <c r="H4351">
        <v>2003</v>
      </c>
      <c r="I4351" t="s">
        <v>15440</v>
      </c>
      <c r="J4351" t="s">
        <v>48</v>
      </c>
      <c r="K4351" t="s">
        <v>13251</v>
      </c>
      <c r="L4351">
        <v>0</v>
      </c>
      <c r="M4351">
        <v>1</v>
      </c>
      <c r="N4351" t="s">
        <v>49</v>
      </c>
      <c r="O4351" t="s">
        <v>50</v>
      </c>
      <c r="P4351">
        <v>0</v>
      </c>
      <c r="Q4351" t="s">
        <v>51</v>
      </c>
      <c r="R4351" t="s">
        <v>51</v>
      </c>
      <c r="S4351" t="s">
        <v>14883</v>
      </c>
      <c r="T4351">
        <v>17.540571552046927</v>
      </c>
      <c r="U4351">
        <v>76.400000000000006</v>
      </c>
      <c r="V4351" t="s">
        <v>15172</v>
      </c>
      <c r="W4351" t="s">
        <v>15172</v>
      </c>
      <c r="X4351" t="s">
        <v>13243</v>
      </c>
      <c r="Y4351" s="102">
        <v>45993.385736689816</v>
      </c>
    </row>
    <row r="4352" spans="1:25" x14ac:dyDescent="0.25">
      <c r="A4352">
        <v>6397</v>
      </c>
      <c r="B4352" t="s">
        <v>11773</v>
      </c>
      <c r="C4352" t="s">
        <v>595</v>
      </c>
      <c r="D4352" t="s">
        <v>11768</v>
      </c>
      <c r="E4352" t="s">
        <v>399</v>
      </c>
      <c r="F4352" t="s">
        <v>592</v>
      </c>
      <c r="G4352" t="s">
        <v>11774</v>
      </c>
      <c r="H4352">
        <v>2004</v>
      </c>
      <c r="I4352" t="s">
        <v>15450</v>
      </c>
      <c r="J4352" t="s">
        <v>51</v>
      </c>
      <c r="K4352" t="s">
        <v>15442</v>
      </c>
      <c r="L4352">
        <v>13.78</v>
      </c>
      <c r="M4352">
        <v>1</v>
      </c>
      <c r="N4352" t="s">
        <v>165</v>
      </c>
      <c r="O4352" t="s">
        <v>116</v>
      </c>
      <c r="P4352">
        <v>0</v>
      </c>
      <c r="Q4352" t="s">
        <v>51</v>
      </c>
      <c r="R4352" t="s">
        <v>51</v>
      </c>
      <c r="S4352" t="s">
        <v>14883</v>
      </c>
      <c r="T4352">
        <v>19.603373478709972</v>
      </c>
      <c r="U4352">
        <v>11.365</v>
      </c>
      <c r="V4352" t="s">
        <v>15172</v>
      </c>
      <c r="W4352" t="s">
        <v>15172</v>
      </c>
      <c r="X4352" t="s">
        <v>13243</v>
      </c>
      <c r="Y4352" s="102">
        <v>45993.385736689816</v>
      </c>
    </row>
    <row r="4353" spans="1:25" x14ac:dyDescent="0.25">
      <c r="A4353">
        <v>6398</v>
      </c>
      <c r="B4353" t="s">
        <v>11775</v>
      </c>
      <c r="C4353" t="s">
        <v>9546</v>
      </c>
      <c r="D4353" t="s">
        <v>11776</v>
      </c>
      <c r="E4353" t="s">
        <v>399</v>
      </c>
      <c r="F4353" t="s">
        <v>579</v>
      </c>
      <c r="G4353" t="s">
        <v>7970</v>
      </c>
      <c r="H4353">
        <v>1981</v>
      </c>
      <c r="I4353" t="s">
        <v>15440</v>
      </c>
      <c r="J4353" t="s">
        <v>48</v>
      </c>
      <c r="K4353" t="s">
        <v>13251</v>
      </c>
      <c r="L4353">
        <v>0</v>
      </c>
      <c r="M4353">
        <v>3</v>
      </c>
      <c r="N4353" t="s">
        <v>49</v>
      </c>
      <c r="O4353" t="s">
        <v>50</v>
      </c>
      <c r="P4353">
        <v>0</v>
      </c>
      <c r="Q4353" t="s">
        <v>51</v>
      </c>
      <c r="R4353" t="s">
        <v>51</v>
      </c>
      <c r="S4353" t="s">
        <v>14884</v>
      </c>
      <c r="T4353">
        <v>11.497598</v>
      </c>
      <c r="U4353">
        <v>173</v>
      </c>
      <c r="V4353" t="s">
        <v>15172</v>
      </c>
      <c r="W4353" t="s">
        <v>15172</v>
      </c>
      <c r="X4353" t="s">
        <v>13243</v>
      </c>
      <c r="Y4353" s="102">
        <v>45993.385736689816</v>
      </c>
    </row>
    <row r="4354" spans="1:25" x14ac:dyDescent="0.25">
      <c r="A4354">
        <v>6399</v>
      </c>
      <c r="B4354" t="s">
        <v>11777</v>
      </c>
      <c r="C4354" t="s">
        <v>11110</v>
      </c>
      <c r="D4354" t="s">
        <v>11776</v>
      </c>
      <c r="E4354" t="s">
        <v>399</v>
      </c>
      <c r="F4354" t="s">
        <v>579</v>
      </c>
      <c r="G4354" t="s">
        <v>11778</v>
      </c>
      <c r="H4354">
        <v>1981</v>
      </c>
      <c r="I4354" t="s">
        <v>15440</v>
      </c>
      <c r="J4354" t="s">
        <v>48</v>
      </c>
      <c r="K4354" t="s">
        <v>13251</v>
      </c>
      <c r="L4354">
        <v>0</v>
      </c>
      <c r="M4354">
        <v>1</v>
      </c>
      <c r="N4354" t="s">
        <v>49</v>
      </c>
      <c r="O4354" t="s">
        <v>50</v>
      </c>
      <c r="P4354">
        <v>0</v>
      </c>
      <c r="Q4354" t="s">
        <v>51</v>
      </c>
      <c r="R4354" t="s">
        <v>51</v>
      </c>
      <c r="S4354" t="s">
        <v>14884</v>
      </c>
      <c r="T4354">
        <v>12.015494</v>
      </c>
      <c r="U4354">
        <v>95</v>
      </c>
      <c r="V4354" t="s">
        <v>15172</v>
      </c>
      <c r="W4354" t="s">
        <v>15172</v>
      </c>
      <c r="X4354" t="s">
        <v>13243</v>
      </c>
      <c r="Y4354" s="102">
        <v>45993.385736689816</v>
      </c>
    </row>
    <row r="4355" spans="1:25" x14ac:dyDescent="0.25">
      <c r="A4355">
        <v>6400</v>
      </c>
      <c r="B4355" t="s">
        <v>11779</v>
      </c>
      <c r="C4355" t="s">
        <v>587</v>
      </c>
      <c r="D4355" t="s">
        <v>11780</v>
      </c>
      <c r="E4355" t="s">
        <v>399</v>
      </c>
      <c r="F4355" t="s">
        <v>579</v>
      </c>
      <c r="G4355" t="s">
        <v>11781</v>
      </c>
      <c r="H4355">
        <v>1939</v>
      </c>
      <c r="I4355" t="s">
        <v>15489</v>
      </c>
      <c r="J4355" t="s">
        <v>48</v>
      </c>
      <c r="K4355" t="s">
        <v>13251</v>
      </c>
      <c r="L4355">
        <v>0</v>
      </c>
      <c r="M4355">
        <v>3</v>
      </c>
      <c r="N4355" t="s">
        <v>73</v>
      </c>
      <c r="O4355" t="s">
        <v>50</v>
      </c>
      <c r="P4355">
        <v>3</v>
      </c>
      <c r="Q4355" t="s">
        <v>928</v>
      </c>
      <c r="R4355" t="s">
        <v>50</v>
      </c>
      <c r="S4355" t="s">
        <v>14885</v>
      </c>
      <c r="T4355">
        <v>4.931557361651226</v>
      </c>
      <c r="U4355">
        <v>269.89999999999998</v>
      </c>
      <c r="V4355" t="s">
        <v>15172</v>
      </c>
      <c r="W4355" t="s">
        <v>15172</v>
      </c>
      <c r="X4355" t="s">
        <v>13243</v>
      </c>
      <c r="Y4355" s="102">
        <v>45993.385736689816</v>
      </c>
    </row>
    <row r="4356" spans="1:25" x14ac:dyDescent="0.25">
      <c r="A4356">
        <v>6401</v>
      </c>
      <c r="B4356" t="s">
        <v>11782</v>
      </c>
      <c r="C4356" t="s">
        <v>149</v>
      </c>
      <c r="D4356" t="s">
        <v>11783</v>
      </c>
      <c r="E4356" t="s">
        <v>45</v>
      </c>
      <c r="F4356" t="s">
        <v>46</v>
      </c>
      <c r="G4356" t="s">
        <v>11784</v>
      </c>
      <c r="H4356">
        <v>1936</v>
      </c>
      <c r="I4356" t="s">
        <v>15489</v>
      </c>
      <c r="J4356" t="s">
        <v>48</v>
      </c>
      <c r="K4356" t="s">
        <v>13254</v>
      </c>
      <c r="L4356">
        <v>4</v>
      </c>
      <c r="M4356">
        <v>3</v>
      </c>
      <c r="N4356" t="s">
        <v>165</v>
      </c>
      <c r="O4356" t="s">
        <v>479</v>
      </c>
      <c r="P4356">
        <v>0</v>
      </c>
      <c r="Q4356" t="s">
        <v>51</v>
      </c>
      <c r="R4356" t="s">
        <v>51</v>
      </c>
      <c r="S4356" t="s">
        <v>14886</v>
      </c>
      <c r="T4356">
        <v>2.72724454301727</v>
      </c>
      <c r="U4356">
        <v>77</v>
      </c>
      <c r="V4356" t="s">
        <v>15172</v>
      </c>
      <c r="W4356" t="s">
        <v>15172</v>
      </c>
      <c r="X4356" t="s">
        <v>13242</v>
      </c>
      <c r="Y4356" s="102">
        <v>45993.385736689816</v>
      </c>
    </row>
    <row r="4357" spans="1:25" x14ac:dyDescent="0.25">
      <c r="A4357">
        <v>6402</v>
      </c>
      <c r="B4357" t="s">
        <v>11785</v>
      </c>
      <c r="C4357" t="s">
        <v>470</v>
      </c>
      <c r="D4357" t="s">
        <v>11783</v>
      </c>
      <c r="E4357" t="s">
        <v>45</v>
      </c>
      <c r="F4357" t="s">
        <v>46</v>
      </c>
      <c r="G4357" t="s">
        <v>11784</v>
      </c>
      <c r="H4357">
        <v>1936</v>
      </c>
      <c r="I4357" t="s">
        <v>15489</v>
      </c>
      <c r="J4357" t="s">
        <v>48</v>
      </c>
      <c r="K4357" t="s">
        <v>13254</v>
      </c>
      <c r="L4357">
        <v>4</v>
      </c>
      <c r="M4357">
        <v>3</v>
      </c>
      <c r="N4357" t="s">
        <v>165</v>
      </c>
      <c r="O4357" t="s">
        <v>479</v>
      </c>
      <c r="P4357">
        <v>0</v>
      </c>
      <c r="Q4357" t="s">
        <v>51</v>
      </c>
      <c r="R4357" t="s">
        <v>51</v>
      </c>
      <c r="S4357" t="s">
        <v>14886</v>
      </c>
      <c r="T4357">
        <v>2.8271544775346542</v>
      </c>
      <c r="U4357">
        <v>143.16999999999999</v>
      </c>
      <c r="V4357" t="s">
        <v>15172</v>
      </c>
      <c r="W4357" t="s">
        <v>15172</v>
      </c>
      <c r="X4357" t="s">
        <v>13242</v>
      </c>
      <c r="Y4357" s="102">
        <v>45993.385736689816</v>
      </c>
    </row>
    <row r="4358" spans="1:25" x14ac:dyDescent="0.25">
      <c r="A4358">
        <v>6403</v>
      </c>
      <c r="B4358" t="s">
        <v>11786</v>
      </c>
      <c r="C4358" t="s">
        <v>43</v>
      </c>
      <c r="D4358" t="s">
        <v>11783</v>
      </c>
      <c r="E4358" t="s">
        <v>45</v>
      </c>
      <c r="F4358" t="s">
        <v>46</v>
      </c>
      <c r="G4358" t="s">
        <v>11784</v>
      </c>
      <c r="H4358">
        <v>1945</v>
      </c>
      <c r="I4358" t="s">
        <v>15440</v>
      </c>
      <c r="J4358" t="s">
        <v>48</v>
      </c>
      <c r="K4358" t="s">
        <v>13256</v>
      </c>
      <c r="L4358">
        <v>0</v>
      </c>
      <c r="M4358">
        <v>3</v>
      </c>
      <c r="N4358" t="s">
        <v>73</v>
      </c>
      <c r="O4358" t="s">
        <v>50</v>
      </c>
      <c r="P4358">
        <v>0</v>
      </c>
      <c r="Q4358" t="s">
        <v>51</v>
      </c>
      <c r="R4358" t="s">
        <v>51</v>
      </c>
      <c r="S4358" t="s">
        <v>14886</v>
      </c>
      <c r="T4358">
        <v>3.2782616146511865</v>
      </c>
      <c r="U4358">
        <v>139.75</v>
      </c>
      <c r="V4358" t="s">
        <v>15172</v>
      </c>
      <c r="W4358" t="s">
        <v>15172</v>
      </c>
      <c r="X4358" t="s">
        <v>13242</v>
      </c>
      <c r="Y4358" s="102">
        <v>45993.385736689816</v>
      </c>
    </row>
    <row r="4359" spans="1:25" x14ac:dyDescent="0.25">
      <c r="A4359">
        <v>6404</v>
      </c>
      <c r="B4359" t="s">
        <v>11787</v>
      </c>
      <c r="C4359" t="s">
        <v>587</v>
      </c>
      <c r="D4359" t="s">
        <v>11788</v>
      </c>
      <c r="E4359" t="s">
        <v>399</v>
      </c>
      <c r="F4359" t="s">
        <v>3309</v>
      </c>
      <c r="G4359" t="s">
        <v>11789</v>
      </c>
      <c r="H4359">
        <v>1953</v>
      </c>
      <c r="I4359" t="s">
        <v>15470</v>
      </c>
      <c r="J4359" t="s">
        <v>48</v>
      </c>
      <c r="K4359" t="s">
        <v>13251</v>
      </c>
      <c r="L4359">
        <v>0</v>
      </c>
      <c r="M4359">
        <v>6</v>
      </c>
      <c r="N4359" t="s">
        <v>165</v>
      </c>
      <c r="O4359" t="s">
        <v>479</v>
      </c>
      <c r="P4359">
        <v>0</v>
      </c>
      <c r="Q4359" t="s">
        <v>51</v>
      </c>
      <c r="R4359" t="s">
        <v>51</v>
      </c>
      <c r="S4359" t="s">
        <v>14887</v>
      </c>
      <c r="T4359">
        <v>1.3274853260613551</v>
      </c>
      <c r="U4359">
        <v>298.89999999999998</v>
      </c>
      <c r="V4359" t="s">
        <v>15172</v>
      </c>
      <c r="W4359" t="s">
        <v>15172</v>
      </c>
      <c r="X4359" t="s">
        <v>13243</v>
      </c>
      <c r="Y4359" s="102">
        <v>45993.385736689816</v>
      </c>
    </row>
    <row r="4360" spans="1:25" x14ac:dyDescent="0.25">
      <c r="A4360">
        <v>6405</v>
      </c>
      <c r="B4360" t="s">
        <v>11790</v>
      </c>
      <c r="C4360" t="s">
        <v>614</v>
      </c>
      <c r="D4360" t="s">
        <v>11788</v>
      </c>
      <c r="E4360" t="s">
        <v>399</v>
      </c>
      <c r="F4360" t="s">
        <v>5391</v>
      </c>
      <c r="G4360" t="s">
        <v>11791</v>
      </c>
      <c r="H4360">
        <v>1966</v>
      </c>
      <c r="I4360" t="s">
        <v>15470</v>
      </c>
      <c r="J4360" t="s">
        <v>48</v>
      </c>
      <c r="K4360" t="s">
        <v>13251</v>
      </c>
      <c r="L4360">
        <v>0</v>
      </c>
      <c r="M4360">
        <v>5</v>
      </c>
      <c r="N4360" t="s">
        <v>49</v>
      </c>
      <c r="O4360" t="s">
        <v>50</v>
      </c>
      <c r="P4360">
        <v>0</v>
      </c>
      <c r="Q4360" t="s">
        <v>51</v>
      </c>
      <c r="R4360" t="s">
        <v>51</v>
      </c>
      <c r="S4360" t="s">
        <v>14887</v>
      </c>
      <c r="T4360">
        <v>34.347383244546421</v>
      </c>
      <c r="U4360">
        <v>347.9</v>
      </c>
      <c r="V4360" t="s">
        <v>15172</v>
      </c>
      <c r="W4360" t="s">
        <v>15172</v>
      </c>
      <c r="X4360" t="s">
        <v>13243</v>
      </c>
      <c r="Y4360" s="102">
        <v>45993.385736689816</v>
      </c>
    </row>
    <row r="4361" spans="1:25" x14ac:dyDescent="0.25">
      <c r="A4361">
        <v>6406</v>
      </c>
      <c r="B4361" t="s">
        <v>11792</v>
      </c>
      <c r="C4361" t="s">
        <v>1987</v>
      </c>
      <c r="D4361" t="s">
        <v>11788</v>
      </c>
      <c r="E4361" t="s">
        <v>399</v>
      </c>
      <c r="F4361" t="s">
        <v>5391</v>
      </c>
      <c r="G4361" t="s">
        <v>11793</v>
      </c>
      <c r="H4361">
        <v>1963</v>
      </c>
      <c r="I4361" t="s">
        <v>15441</v>
      </c>
      <c r="J4361" t="s">
        <v>51</v>
      </c>
      <c r="K4361" t="s">
        <v>15442</v>
      </c>
      <c r="L4361">
        <v>24</v>
      </c>
      <c r="M4361">
        <v>2</v>
      </c>
      <c r="N4361" t="s">
        <v>59</v>
      </c>
      <c r="O4361" t="s">
        <v>116</v>
      </c>
      <c r="P4361">
        <v>0</v>
      </c>
      <c r="Q4361" t="s">
        <v>51</v>
      </c>
      <c r="R4361" t="s">
        <v>51</v>
      </c>
      <c r="S4361" t="s">
        <v>14887</v>
      </c>
      <c r="T4361">
        <v>46.509613276147739</v>
      </c>
      <c r="U4361">
        <v>36.1</v>
      </c>
      <c r="V4361" t="s">
        <v>15172</v>
      </c>
      <c r="W4361" t="s">
        <v>15172</v>
      </c>
      <c r="X4361" t="s">
        <v>13243</v>
      </c>
      <c r="Y4361" s="102">
        <v>45993.385736689816</v>
      </c>
    </row>
    <row r="4362" spans="1:25" x14ac:dyDescent="0.25">
      <c r="A4362">
        <v>6407</v>
      </c>
      <c r="B4362" t="s">
        <v>11794</v>
      </c>
      <c r="C4362" t="s">
        <v>1987</v>
      </c>
      <c r="D4362" t="s">
        <v>11788</v>
      </c>
      <c r="E4362" t="s">
        <v>399</v>
      </c>
      <c r="F4362" t="s">
        <v>5391</v>
      </c>
      <c r="G4362" t="s">
        <v>11795</v>
      </c>
      <c r="H4362">
        <v>1960</v>
      </c>
      <c r="I4362" t="s">
        <v>15441</v>
      </c>
      <c r="J4362" t="s">
        <v>51</v>
      </c>
      <c r="K4362" t="s">
        <v>15442</v>
      </c>
      <c r="L4362">
        <v>24</v>
      </c>
      <c r="M4362">
        <v>2</v>
      </c>
      <c r="N4362" t="s">
        <v>59</v>
      </c>
      <c r="O4362" t="s">
        <v>116</v>
      </c>
      <c r="P4362">
        <v>0</v>
      </c>
      <c r="Q4362" t="s">
        <v>51</v>
      </c>
      <c r="R4362" t="s">
        <v>51</v>
      </c>
      <c r="S4362" t="s">
        <v>14887</v>
      </c>
      <c r="T4362">
        <v>50.538137777147355</v>
      </c>
      <c r="U4362">
        <v>33.799999999999997</v>
      </c>
      <c r="V4362" t="s">
        <v>15172</v>
      </c>
      <c r="W4362" t="s">
        <v>15172</v>
      </c>
      <c r="X4362" t="s">
        <v>13243</v>
      </c>
      <c r="Y4362" s="102">
        <v>45993.385736689816</v>
      </c>
    </row>
    <row r="4363" spans="1:25" x14ac:dyDescent="0.25">
      <c r="A4363">
        <v>6408</v>
      </c>
      <c r="B4363" t="s">
        <v>11796</v>
      </c>
      <c r="C4363" t="s">
        <v>587</v>
      </c>
      <c r="D4363" t="s">
        <v>8095</v>
      </c>
      <c r="E4363" t="s">
        <v>399</v>
      </c>
      <c r="F4363" t="s">
        <v>3309</v>
      </c>
      <c r="G4363" t="s">
        <v>11797</v>
      </c>
      <c r="H4363">
        <v>1966</v>
      </c>
      <c r="I4363" t="s">
        <v>15470</v>
      </c>
      <c r="J4363" t="s">
        <v>48</v>
      </c>
      <c r="K4363" t="s">
        <v>13251</v>
      </c>
      <c r="L4363">
        <v>0</v>
      </c>
      <c r="M4363">
        <v>6</v>
      </c>
      <c r="N4363" t="s">
        <v>49</v>
      </c>
      <c r="O4363" t="s">
        <v>50</v>
      </c>
      <c r="P4363">
        <v>0</v>
      </c>
      <c r="Q4363" t="s">
        <v>51</v>
      </c>
      <c r="R4363" t="s">
        <v>51</v>
      </c>
      <c r="S4363" t="s">
        <v>14888</v>
      </c>
      <c r="T4363">
        <v>29.720481867536943</v>
      </c>
      <c r="U4363">
        <v>409</v>
      </c>
      <c r="V4363" t="s">
        <v>15481</v>
      </c>
      <c r="W4363" t="s">
        <v>15481</v>
      </c>
      <c r="X4363" t="s">
        <v>13243</v>
      </c>
      <c r="Y4363" s="102">
        <v>45993.385736689816</v>
      </c>
    </row>
    <row r="4364" spans="1:25" x14ac:dyDescent="0.25">
      <c r="A4364">
        <v>6409</v>
      </c>
      <c r="B4364" t="s">
        <v>11798</v>
      </c>
      <c r="C4364" t="s">
        <v>598</v>
      </c>
      <c r="D4364" t="s">
        <v>11799</v>
      </c>
      <c r="E4364" t="s">
        <v>399</v>
      </c>
      <c r="F4364" t="s">
        <v>5391</v>
      </c>
      <c r="G4364" t="s">
        <v>11800</v>
      </c>
      <c r="H4364">
        <v>1984</v>
      </c>
      <c r="I4364" t="s">
        <v>15505</v>
      </c>
      <c r="J4364" t="s">
        <v>2211</v>
      </c>
      <c r="K4364" t="s">
        <v>13251</v>
      </c>
      <c r="L4364">
        <v>0</v>
      </c>
      <c r="M4364">
        <v>1</v>
      </c>
      <c r="N4364" t="s">
        <v>49</v>
      </c>
      <c r="O4364" t="s">
        <v>479</v>
      </c>
      <c r="P4364">
        <v>0</v>
      </c>
      <c r="Q4364" t="s">
        <v>51</v>
      </c>
      <c r="R4364" t="s">
        <v>51</v>
      </c>
      <c r="S4364" t="s">
        <v>14888</v>
      </c>
      <c r="T4364">
        <v>49.190213813229832</v>
      </c>
      <c r="U4364">
        <v>82</v>
      </c>
      <c r="V4364" t="s">
        <v>15481</v>
      </c>
      <c r="W4364" t="s">
        <v>15481</v>
      </c>
      <c r="X4364" t="s">
        <v>13243</v>
      </c>
      <c r="Y4364" s="102">
        <v>45993.385736689816</v>
      </c>
    </row>
    <row r="4365" spans="1:25" x14ac:dyDescent="0.25">
      <c r="A4365">
        <v>6410</v>
      </c>
      <c r="B4365" t="s">
        <v>11801</v>
      </c>
      <c r="C4365" t="s">
        <v>11802</v>
      </c>
      <c r="D4365" t="s">
        <v>2906</v>
      </c>
      <c r="E4365" t="s">
        <v>399</v>
      </c>
      <c r="F4365" t="s">
        <v>487</v>
      </c>
      <c r="G4365" t="s">
        <v>11803</v>
      </c>
      <c r="H4365">
        <v>1937</v>
      </c>
      <c r="I4365" t="s">
        <v>15489</v>
      </c>
      <c r="J4365" t="s">
        <v>928</v>
      </c>
      <c r="K4365" t="s">
        <v>13254</v>
      </c>
      <c r="L4365">
        <v>5</v>
      </c>
      <c r="M4365">
        <v>3</v>
      </c>
      <c r="N4365" t="s">
        <v>928</v>
      </c>
      <c r="O4365" t="s">
        <v>50</v>
      </c>
      <c r="P4365">
        <v>0</v>
      </c>
      <c r="Q4365" t="s">
        <v>51</v>
      </c>
      <c r="R4365" t="s">
        <v>51</v>
      </c>
      <c r="S4365" t="s">
        <v>14798</v>
      </c>
      <c r="T4365">
        <v>3.4364022374357241</v>
      </c>
      <c r="U4365">
        <v>58</v>
      </c>
      <c r="V4365" t="s">
        <v>15481</v>
      </c>
      <c r="W4365" t="s">
        <v>15481</v>
      </c>
      <c r="X4365" t="s">
        <v>13243</v>
      </c>
      <c r="Y4365" s="102">
        <v>45993.385736689816</v>
      </c>
    </row>
    <row r="4366" spans="1:25" x14ac:dyDescent="0.25">
      <c r="A4366">
        <v>6411</v>
      </c>
      <c r="B4366" t="s">
        <v>11804</v>
      </c>
      <c r="C4366" t="s">
        <v>172</v>
      </c>
      <c r="D4366" t="s">
        <v>11805</v>
      </c>
      <c r="E4366" t="s">
        <v>399</v>
      </c>
      <c r="F4366" t="s">
        <v>487</v>
      </c>
      <c r="G4366" t="s">
        <v>11806</v>
      </c>
      <c r="H4366">
        <v>1937</v>
      </c>
      <c r="I4366" t="s">
        <v>15440</v>
      </c>
      <c r="J4366" t="s">
        <v>928</v>
      </c>
      <c r="K4366" t="s">
        <v>13254</v>
      </c>
      <c r="L4366">
        <v>8.5</v>
      </c>
      <c r="M4366">
        <v>1</v>
      </c>
      <c r="N4366" t="s">
        <v>928</v>
      </c>
      <c r="O4366" t="s">
        <v>50</v>
      </c>
      <c r="P4366">
        <v>0</v>
      </c>
      <c r="Q4366" t="s">
        <v>51</v>
      </c>
      <c r="R4366" t="s">
        <v>51</v>
      </c>
      <c r="S4366" t="s">
        <v>14802</v>
      </c>
      <c r="T4366">
        <v>0.87610062975010516</v>
      </c>
      <c r="U4366">
        <v>8</v>
      </c>
      <c r="V4366" t="s">
        <v>15172</v>
      </c>
      <c r="W4366" t="s">
        <v>15172</v>
      </c>
      <c r="X4366" t="s">
        <v>13243</v>
      </c>
      <c r="Y4366" s="102">
        <v>45993.385736689816</v>
      </c>
    </row>
    <row r="4367" spans="1:25" x14ac:dyDescent="0.25">
      <c r="A4367">
        <v>6412</v>
      </c>
      <c r="B4367" t="s">
        <v>11807</v>
      </c>
      <c r="C4367" t="s">
        <v>11802</v>
      </c>
      <c r="D4367" t="s">
        <v>11808</v>
      </c>
      <c r="E4367" t="s">
        <v>399</v>
      </c>
      <c r="F4367" t="s">
        <v>487</v>
      </c>
      <c r="G4367" t="s">
        <v>3127</v>
      </c>
      <c r="H4367">
        <v>2011</v>
      </c>
      <c r="I4367" t="s">
        <v>15440</v>
      </c>
      <c r="J4367" t="s">
        <v>51</v>
      </c>
      <c r="K4367" t="s">
        <v>15442</v>
      </c>
      <c r="L4367">
        <v>0</v>
      </c>
      <c r="M4367">
        <v>1</v>
      </c>
      <c r="N4367" t="s">
        <v>165</v>
      </c>
      <c r="O4367" t="s">
        <v>116</v>
      </c>
      <c r="P4367">
        <v>0</v>
      </c>
      <c r="Q4367" t="s">
        <v>51</v>
      </c>
      <c r="R4367" t="s">
        <v>51</v>
      </c>
      <c r="S4367" t="s">
        <v>14889</v>
      </c>
      <c r="T4367">
        <v>2.0899139999999998</v>
      </c>
      <c r="U4367">
        <v>17.3</v>
      </c>
      <c r="V4367" t="s">
        <v>15172</v>
      </c>
      <c r="W4367" t="s">
        <v>15172</v>
      </c>
      <c r="X4367" t="s">
        <v>13243</v>
      </c>
      <c r="Y4367" s="102">
        <v>45993.385736689816</v>
      </c>
    </row>
    <row r="4368" spans="1:25" x14ac:dyDescent="0.25">
      <c r="A4368">
        <v>6413</v>
      </c>
      <c r="B4368" t="s">
        <v>11809</v>
      </c>
      <c r="C4368" t="s">
        <v>11802</v>
      </c>
      <c r="D4368" t="s">
        <v>11808</v>
      </c>
      <c r="E4368" t="s">
        <v>399</v>
      </c>
      <c r="F4368" t="s">
        <v>487</v>
      </c>
      <c r="G4368" t="s">
        <v>3135</v>
      </c>
      <c r="H4368">
        <v>1985</v>
      </c>
      <c r="I4368" t="s">
        <v>15440</v>
      </c>
      <c r="J4368" t="s">
        <v>48</v>
      </c>
      <c r="K4368" t="s">
        <v>13251</v>
      </c>
      <c r="L4368">
        <v>0</v>
      </c>
      <c r="M4368">
        <v>1</v>
      </c>
      <c r="N4368" t="s">
        <v>165</v>
      </c>
      <c r="O4368" t="s">
        <v>65</v>
      </c>
      <c r="P4368">
        <v>0</v>
      </c>
      <c r="Q4368" t="s">
        <v>51</v>
      </c>
      <c r="R4368" t="s">
        <v>51</v>
      </c>
      <c r="S4368" t="s">
        <v>14889</v>
      </c>
      <c r="T4368">
        <v>4.8843328498517398</v>
      </c>
      <c r="U4368">
        <v>15</v>
      </c>
      <c r="V4368" t="s">
        <v>15172</v>
      </c>
      <c r="W4368" t="s">
        <v>15172</v>
      </c>
      <c r="X4368" t="s">
        <v>13243</v>
      </c>
      <c r="Y4368" s="102">
        <v>45993.385736689816</v>
      </c>
    </row>
    <row r="4369" spans="1:25" x14ac:dyDescent="0.25">
      <c r="A4369">
        <v>6414</v>
      </c>
      <c r="B4369" t="s">
        <v>11810</v>
      </c>
      <c r="C4369" t="s">
        <v>1987</v>
      </c>
      <c r="D4369" t="s">
        <v>11808</v>
      </c>
      <c r="E4369" t="s">
        <v>399</v>
      </c>
      <c r="F4369" t="s">
        <v>487</v>
      </c>
      <c r="G4369" t="s">
        <v>11811</v>
      </c>
      <c r="H4369">
        <v>1948</v>
      </c>
      <c r="I4369" t="s">
        <v>15450</v>
      </c>
      <c r="J4369" t="s">
        <v>928</v>
      </c>
      <c r="K4369" t="s">
        <v>13254</v>
      </c>
      <c r="L4369">
        <v>9.5</v>
      </c>
      <c r="M4369">
        <v>1</v>
      </c>
      <c r="N4369" t="s">
        <v>928</v>
      </c>
      <c r="O4369" t="s">
        <v>50</v>
      </c>
      <c r="P4369">
        <v>0</v>
      </c>
      <c r="Q4369" t="s">
        <v>51</v>
      </c>
      <c r="R4369" t="s">
        <v>51</v>
      </c>
      <c r="S4369" t="s">
        <v>14889</v>
      </c>
      <c r="T4369">
        <v>7.9879123202945586</v>
      </c>
      <c r="U4369">
        <v>21</v>
      </c>
      <c r="V4369" t="s">
        <v>15172</v>
      </c>
      <c r="W4369" t="s">
        <v>15172</v>
      </c>
      <c r="X4369" t="s">
        <v>13243</v>
      </c>
      <c r="Y4369" s="102">
        <v>45993.385736689816</v>
      </c>
    </row>
    <row r="4370" spans="1:25" x14ac:dyDescent="0.25">
      <c r="A4370">
        <v>6415</v>
      </c>
      <c r="B4370" t="s">
        <v>11812</v>
      </c>
      <c r="C4370" t="s">
        <v>11813</v>
      </c>
      <c r="D4370" t="s">
        <v>11814</v>
      </c>
      <c r="E4370" t="s">
        <v>399</v>
      </c>
      <c r="F4370" t="s">
        <v>487</v>
      </c>
      <c r="G4370" t="s">
        <v>11815</v>
      </c>
      <c r="H4370">
        <v>1941</v>
      </c>
      <c r="I4370" t="s">
        <v>15489</v>
      </c>
      <c r="J4370" t="s">
        <v>928</v>
      </c>
      <c r="K4370" t="s">
        <v>13254</v>
      </c>
      <c r="L4370">
        <v>6</v>
      </c>
      <c r="M4370">
        <v>3</v>
      </c>
      <c r="N4370" t="s">
        <v>928</v>
      </c>
      <c r="O4370" t="s">
        <v>50</v>
      </c>
      <c r="P4370">
        <v>0</v>
      </c>
      <c r="Q4370" t="s">
        <v>51</v>
      </c>
      <c r="R4370" t="s">
        <v>51</v>
      </c>
      <c r="S4370" t="s">
        <v>14890</v>
      </c>
      <c r="T4370">
        <v>10.334210551136941</v>
      </c>
      <c r="U4370">
        <v>59</v>
      </c>
      <c r="V4370" t="s">
        <v>15172</v>
      </c>
      <c r="W4370" t="s">
        <v>15172</v>
      </c>
      <c r="X4370" t="s">
        <v>13243</v>
      </c>
      <c r="Y4370" s="102">
        <v>45993.385736689816</v>
      </c>
    </row>
    <row r="4371" spans="1:25" x14ac:dyDescent="0.25">
      <c r="A4371">
        <v>6416</v>
      </c>
      <c r="B4371" t="s">
        <v>11816</v>
      </c>
      <c r="C4371" t="s">
        <v>11197</v>
      </c>
      <c r="D4371" t="s">
        <v>11814</v>
      </c>
      <c r="E4371" t="s">
        <v>399</v>
      </c>
      <c r="F4371" t="s">
        <v>487</v>
      </c>
      <c r="G4371" t="s">
        <v>11817</v>
      </c>
      <c r="H4371">
        <v>2009</v>
      </c>
      <c r="I4371" t="s">
        <v>15441</v>
      </c>
      <c r="J4371" t="s">
        <v>48</v>
      </c>
      <c r="K4371" t="s">
        <v>13251</v>
      </c>
      <c r="L4371">
        <v>0</v>
      </c>
      <c r="M4371">
        <v>3</v>
      </c>
      <c r="N4371" t="s">
        <v>49</v>
      </c>
      <c r="O4371" t="s">
        <v>50</v>
      </c>
      <c r="P4371">
        <v>0</v>
      </c>
      <c r="Q4371" t="s">
        <v>51</v>
      </c>
      <c r="R4371" t="s">
        <v>51</v>
      </c>
      <c r="S4371" t="s">
        <v>14890</v>
      </c>
      <c r="T4371">
        <v>16.443877015226533</v>
      </c>
      <c r="U4371">
        <v>272.2</v>
      </c>
      <c r="V4371" t="s">
        <v>15172</v>
      </c>
      <c r="W4371" t="s">
        <v>15172</v>
      </c>
      <c r="X4371" t="s">
        <v>13243</v>
      </c>
      <c r="Y4371" s="102">
        <v>45993.385736689816</v>
      </c>
    </row>
    <row r="4372" spans="1:25" x14ac:dyDescent="0.25">
      <c r="A4372">
        <v>6417</v>
      </c>
      <c r="B4372" t="s">
        <v>11818</v>
      </c>
      <c r="C4372" t="s">
        <v>11819</v>
      </c>
      <c r="D4372" t="s">
        <v>11820</v>
      </c>
      <c r="E4372" t="s">
        <v>399</v>
      </c>
      <c r="F4372" t="s">
        <v>3309</v>
      </c>
      <c r="G4372" t="s">
        <v>11821</v>
      </c>
      <c r="H4372">
        <v>1999</v>
      </c>
      <c r="I4372" t="s">
        <v>15441</v>
      </c>
      <c r="J4372" t="s">
        <v>48</v>
      </c>
      <c r="K4372" t="s">
        <v>13251</v>
      </c>
      <c r="L4372">
        <v>0</v>
      </c>
      <c r="M4372">
        <v>2</v>
      </c>
      <c r="N4372" t="s">
        <v>59</v>
      </c>
      <c r="O4372" t="s">
        <v>50</v>
      </c>
      <c r="P4372">
        <v>0</v>
      </c>
      <c r="Q4372" t="s">
        <v>51</v>
      </c>
      <c r="R4372" t="s">
        <v>51</v>
      </c>
      <c r="S4372" t="s">
        <v>14890</v>
      </c>
      <c r="T4372">
        <v>22.420591999999999</v>
      </c>
      <c r="U4372">
        <v>114.5</v>
      </c>
      <c r="V4372" t="s">
        <v>15172</v>
      </c>
      <c r="W4372" t="s">
        <v>15172</v>
      </c>
      <c r="X4372" t="s">
        <v>13243</v>
      </c>
      <c r="Y4372" s="102">
        <v>45993.385736689816</v>
      </c>
    </row>
    <row r="4373" spans="1:25" x14ac:dyDescent="0.25">
      <c r="A4373">
        <v>6418</v>
      </c>
      <c r="B4373" t="s">
        <v>11822</v>
      </c>
      <c r="C4373" t="s">
        <v>408</v>
      </c>
      <c r="D4373" t="s">
        <v>11823</v>
      </c>
      <c r="E4373" t="s">
        <v>399</v>
      </c>
      <c r="F4373" t="s">
        <v>400</v>
      </c>
      <c r="G4373" t="s">
        <v>406</v>
      </c>
      <c r="H4373">
        <v>1992</v>
      </c>
      <c r="I4373" t="s">
        <v>15440</v>
      </c>
      <c r="J4373" t="s">
        <v>48</v>
      </c>
      <c r="K4373" t="s">
        <v>13251</v>
      </c>
      <c r="L4373">
        <v>0</v>
      </c>
      <c r="M4373">
        <v>3</v>
      </c>
      <c r="N4373" t="s">
        <v>64</v>
      </c>
      <c r="O4373" t="s">
        <v>65</v>
      </c>
      <c r="P4373">
        <v>0</v>
      </c>
      <c r="Q4373" t="s">
        <v>51</v>
      </c>
      <c r="R4373" t="s">
        <v>51</v>
      </c>
      <c r="S4373" t="s">
        <v>15770</v>
      </c>
      <c r="T4373">
        <v>1.0630210198709871</v>
      </c>
      <c r="U4373">
        <v>79</v>
      </c>
      <c r="V4373" t="s">
        <v>15172</v>
      </c>
      <c r="W4373" t="s">
        <v>15172</v>
      </c>
      <c r="X4373" t="s">
        <v>13243</v>
      </c>
      <c r="Y4373" s="102">
        <v>45993.385736689816</v>
      </c>
    </row>
    <row r="4374" spans="1:25" x14ac:dyDescent="0.25">
      <c r="A4374">
        <v>6419</v>
      </c>
      <c r="B4374" t="s">
        <v>11824</v>
      </c>
      <c r="C4374" t="s">
        <v>405</v>
      </c>
      <c r="D4374" t="s">
        <v>11823</v>
      </c>
      <c r="E4374" t="s">
        <v>399</v>
      </c>
      <c r="F4374" t="s">
        <v>400</v>
      </c>
      <c r="G4374" t="s">
        <v>5227</v>
      </c>
      <c r="H4374">
        <v>1992</v>
      </c>
      <c r="I4374" t="s">
        <v>15440</v>
      </c>
      <c r="J4374" t="s">
        <v>48</v>
      </c>
      <c r="K4374" t="s">
        <v>13280</v>
      </c>
      <c r="L4374">
        <v>0.375</v>
      </c>
      <c r="M4374">
        <v>3</v>
      </c>
      <c r="N4374" t="s">
        <v>64</v>
      </c>
      <c r="O4374" t="s">
        <v>65</v>
      </c>
      <c r="P4374">
        <v>0</v>
      </c>
      <c r="Q4374" t="s">
        <v>51</v>
      </c>
      <c r="R4374" t="s">
        <v>51</v>
      </c>
      <c r="S4374" t="s">
        <v>15770</v>
      </c>
      <c r="T4374">
        <v>2.2089381688769638</v>
      </c>
      <c r="U4374">
        <v>62</v>
      </c>
      <c r="V4374" t="s">
        <v>15172</v>
      </c>
      <c r="W4374" t="s">
        <v>15172</v>
      </c>
      <c r="X4374" t="s">
        <v>13243</v>
      </c>
      <c r="Y4374" s="102">
        <v>45993.385736689816</v>
      </c>
    </row>
    <row r="4375" spans="1:25" x14ac:dyDescent="0.25">
      <c r="A4375">
        <v>6420</v>
      </c>
      <c r="B4375" t="s">
        <v>11825</v>
      </c>
      <c r="C4375" t="s">
        <v>405</v>
      </c>
      <c r="D4375" t="s">
        <v>11823</v>
      </c>
      <c r="E4375" t="s">
        <v>399</v>
      </c>
      <c r="F4375" t="s">
        <v>400</v>
      </c>
      <c r="G4375" t="s">
        <v>409</v>
      </c>
      <c r="H4375">
        <v>2000</v>
      </c>
      <c r="I4375" t="s">
        <v>15440</v>
      </c>
      <c r="J4375" t="s">
        <v>2211</v>
      </c>
      <c r="K4375" t="s">
        <v>13251</v>
      </c>
      <c r="L4375">
        <v>0</v>
      </c>
      <c r="M4375">
        <v>1</v>
      </c>
      <c r="N4375" t="s">
        <v>49</v>
      </c>
      <c r="O4375" t="s">
        <v>479</v>
      </c>
      <c r="P4375">
        <v>0</v>
      </c>
      <c r="Q4375" t="s">
        <v>51</v>
      </c>
      <c r="R4375" t="s">
        <v>51</v>
      </c>
      <c r="S4375" t="s">
        <v>15770</v>
      </c>
      <c r="T4375">
        <v>4.00041834942233</v>
      </c>
      <c r="U4375">
        <v>39</v>
      </c>
      <c r="V4375" t="s">
        <v>15172</v>
      </c>
      <c r="W4375" t="s">
        <v>15172</v>
      </c>
      <c r="X4375" t="s">
        <v>13243</v>
      </c>
      <c r="Y4375" s="102">
        <v>45993.385736689816</v>
      </c>
    </row>
    <row r="4376" spans="1:25" x14ac:dyDescent="0.25">
      <c r="A4376">
        <v>6421</v>
      </c>
      <c r="B4376" t="s">
        <v>11826</v>
      </c>
      <c r="C4376" t="s">
        <v>415</v>
      </c>
      <c r="D4376" t="s">
        <v>11823</v>
      </c>
      <c r="E4376" t="s">
        <v>399</v>
      </c>
      <c r="F4376" t="s">
        <v>400</v>
      </c>
      <c r="G4376" t="s">
        <v>416</v>
      </c>
      <c r="H4376">
        <v>2000</v>
      </c>
      <c r="I4376" t="s">
        <v>15440</v>
      </c>
      <c r="J4376" t="s">
        <v>2211</v>
      </c>
      <c r="K4376" t="s">
        <v>13251</v>
      </c>
      <c r="L4376">
        <v>0</v>
      </c>
      <c r="M4376">
        <v>1</v>
      </c>
      <c r="N4376" t="s">
        <v>49</v>
      </c>
      <c r="O4376" t="s">
        <v>479</v>
      </c>
      <c r="P4376">
        <v>0</v>
      </c>
      <c r="Q4376" t="s">
        <v>51</v>
      </c>
      <c r="R4376" t="s">
        <v>51</v>
      </c>
      <c r="S4376" t="s">
        <v>15770</v>
      </c>
      <c r="T4376">
        <v>5.5751582987576933</v>
      </c>
      <c r="U4376">
        <v>40</v>
      </c>
      <c r="V4376" t="s">
        <v>15172</v>
      </c>
      <c r="W4376" t="s">
        <v>15172</v>
      </c>
      <c r="X4376" t="s">
        <v>13243</v>
      </c>
      <c r="Y4376" s="102">
        <v>45993.385736689816</v>
      </c>
    </row>
    <row r="4377" spans="1:25" x14ac:dyDescent="0.25">
      <c r="A4377">
        <v>6422</v>
      </c>
      <c r="B4377" t="s">
        <v>11827</v>
      </c>
      <c r="C4377" t="s">
        <v>11828</v>
      </c>
      <c r="D4377" t="s">
        <v>11829</v>
      </c>
      <c r="E4377" t="s">
        <v>399</v>
      </c>
      <c r="F4377" t="s">
        <v>4634</v>
      </c>
      <c r="G4377" t="s">
        <v>11830</v>
      </c>
      <c r="H4377">
        <v>1976</v>
      </c>
      <c r="I4377" t="s">
        <v>15441</v>
      </c>
      <c r="J4377" t="s">
        <v>48</v>
      </c>
      <c r="K4377" t="s">
        <v>13251</v>
      </c>
      <c r="L4377">
        <v>0</v>
      </c>
      <c r="M4377">
        <v>1</v>
      </c>
      <c r="N4377" t="s">
        <v>49</v>
      </c>
      <c r="O4377" t="s">
        <v>50</v>
      </c>
      <c r="P4377">
        <v>0</v>
      </c>
      <c r="Q4377" t="s">
        <v>51</v>
      </c>
      <c r="R4377" t="s">
        <v>51</v>
      </c>
      <c r="S4377" t="s">
        <v>15771</v>
      </c>
      <c r="T4377">
        <v>1.9253731162863239</v>
      </c>
      <c r="U4377">
        <v>101</v>
      </c>
      <c r="V4377" t="s">
        <v>15172</v>
      </c>
      <c r="W4377" t="s">
        <v>15172</v>
      </c>
      <c r="X4377" t="s">
        <v>13243</v>
      </c>
      <c r="Y4377" s="102">
        <v>45993.385736689816</v>
      </c>
    </row>
    <row r="4378" spans="1:25" x14ac:dyDescent="0.25">
      <c r="A4378">
        <v>6423</v>
      </c>
      <c r="B4378" t="s">
        <v>11831</v>
      </c>
      <c r="C4378" t="s">
        <v>2141</v>
      </c>
      <c r="D4378" t="s">
        <v>11832</v>
      </c>
      <c r="E4378" t="s">
        <v>399</v>
      </c>
      <c r="F4378" t="s">
        <v>4634</v>
      </c>
      <c r="G4378" t="s">
        <v>11833</v>
      </c>
      <c r="H4378">
        <v>2002</v>
      </c>
      <c r="I4378" t="s">
        <v>15440</v>
      </c>
      <c r="J4378" t="s">
        <v>48</v>
      </c>
      <c r="K4378" t="s">
        <v>13251</v>
      </c>
      <c r="L4378">
        <v>0</v>
      </c>
      <c r="M4378">
        <v>3</v>
      </c>
      <c r="N4378" t="s">
        <v>64</v>
      </c>
      <c r="O4378" t="s">
        <v>65</v>
      </c>
      <c r="P4378">
        <v>0</v>
      </c>
      <c r="Q4378" t="s">
        <v>51</v>
      </c>
      <c r="R4378" t="s">
        <v>51</v>
      </c>
      <c r="S4378" t="s">
        <v>14891</v>
      </c>
      <c r="T4378">
        <v>12.199149149910884</v>
      </c>
      <c r="U4378">
        <v>63</v>
      </c>
      <c r="V4378" t="s">
        <v>15172</v>
      </c>
      <c r="W4378" t="s">
        <v>15172</v>
      </c>
      <c r="X4378" t="s">
        <v>13243</v>
      </c>
      <c r="Y4378" s="102">
        <v>45993.385736689816</v>
      </c>
    </row>
    <row r="4379" spans="1:25" x14ac:dyDescent="0.25">
      <c r="A4379">
        <v>6424</v>
      </c>
      <c r="B4379" t="s">
        <v>11834</v>
      </c>
      <c r="C4379" t="s">
        <v>2141</v>
      </c>
      <c r="D4379" t="s">
        <v>11832</v>
      </c>
      <c r="E4379" t="s">
        <v>399</v>
      </c>
      <c r="F4379" t="s">
        <v>4634</v>
      </c>
      <c r="G4379" t="s">
        <v>11835</v>
      </c>
      <c r="H4379">
        <v>2003</v>
      </c>
      <c r="I4379" t="s">
        <v>15440</v>
      </c>
      <c r="J4379" t="s">
        <v>48</v>
      </c>
      <c r="K4379" t="s">
        <v>13251</v>
      </c>
      <c r="L4379">
        <v>0</v>
      </c>
      <c r="M4379">
        <v>3</v>
      </c>
      <c r="N4379" t="s">
        <v>64</v>
      </c>
      <c r="O4379" t="s">
        <v>65</v>
      </c>
      <c r="P4379">
        <v>0</v>
      </c>
      <c r="Q4379" t="s">
        <v>51</v>
      </c>
      <c r="R4379" t="s">
        <v>51</v>
      </c>
      <c r="S4379" t="s">
        <v>14891</v>
      </c>
      <c r="T4379">
        <v>14.997133749836681</v>
      </c>
      <c r="U4379">
        <v>81</v>
      </c>
      <c r="V4379" t="s">
        <v>15172</v>
      </c>
      <c r="W4379" t="s">
        <v>15172</v>
      </c>
      <c r="X4379" t="s">
        <v>13243</v>
      </c>
      <c r="Y4379" s="102">
        <v>45993.385736689816</v>
      </c>
    </row>
    <row r="4380" spans="1:25" x14ac:dyDescent="0.25">
      <c r="A4380">
        <v>6425</v>
      </c>
      <c r="B4380" t="s">
        <v>11836</v>
      </c>
      <c r="C4380" t="s">
        <v>2141</v>
      </c>
      <c r="D4380" t="s">
        <v>11832</v>
      </c>
      <c r="E4380" t="s">
        <v>399</v>
      </c>
      <c r="F4380" t="s">
        <v>4634</v>
      </c>
      <c r="G4380" t="s">
        <v>11837</v>
      </c>
      <c r="H4380">
        <v>2003</v>
      </c>
      <c r="I4380" t="s">
        <v>15440</v>
      </c>
      <c r="J4380" t="s">
        <v>48</v>
      </c>
      <c r="K4380" t="s">
        <v>13251</v>
      </c>
      <c r="L4380">
        <v>0</v>
      </c>
      <c r="M4380">
        <v>3</v>
      </c>
      <c r="N4380" t="s">
        <v>64</v>
      </c>
      <c r="O4380" t="s">
        <v>65</v>
      </c>
      <c r="P4380">
        <v>0</v>
      </c>
      <c r="Q4380" t="s">
        <v>51</v>
      </c>
      <c r="R4380" t="s">
        <v>51</v>
      </c>
      <c r="S4380" t="s">
        <v>14891</v>
      </c>
      <c r="T4380">
        <v>17.754135916637043</v>
      </c>
      <c r="U4380">
        <v>81</v>
      </c>
      <c r="V4380" t="s">
        <v>15172</v>
      </c>
      <c r="W4380" t="s">
        <v>15172</v>
      </c>
      <c r="X4380" t="s">
        <v>13243</v>
      </c>
      <c r="Y4380" s="102">
        <v>45993.385736689816</v>
      </c>
    </row>
    <row r="4381" spans="1:25" x14ac:dyDescent="0.25">
      <c r="A4381">
        <v>6426</v>
      </c>
      <c r="B4381" t="s">
        <v>11838</v>
      </c>
      <c r="C4381" t="s">
        <v>2141</v>
      </c>
      <c r="D4381" t="s">
        <v>11832</v>
      </c>
      <c r="E4381" t="s">
        <v>399</v>
      </c>
      <c r="F4381" t="s">
        <v>4634</v>
      </c>
      <c r="G4381" t="s">
        <v>11839</v>
      </c>
      <c r="H4381">
        <v>2003</v>
      </c>
      <c r="I4381" t="s">
        <v>15440</v>
      </c>
      <c r="J4381" t="s">
        <v>48</v>
      </c>
      <c r="K4381" t="s">
        <v>13251</v>
      </c>
      <c r="L4381">
        <v>0</v>
      </c>
      <c r="M4381">
        <v>3</v>
      </c>
      <c r="N4381" t="s">
        <v>64</v>
      </c>
      <c r="O4381" t="s">
        <v>65</v>
      </c>
      <c r="P4381">
        <v>0</v>
      </c>
      <c r="Q4381" t="s">
        <v>51</v>
      </c>
      <c r="R4381" t="s">
        <v>51</v>
      </c>
      <c r="S4381" t="s">
        <v>14891</v>
      </c>
      <c r="T4381">
        <v>19.397416146974152</v>
      </c>
      <c r="U4381">
        <v>63</v>
      </c>
      <c r="V4381" t="s">
        <v>15172</v>
      </c>
      <c r="W4381" t="s">
        <v>15172</v>
      </c>
      <c r="X4381" t="s">
        <v>13243</v>
      </c>
      <c r="Y4381" s="102">
        <v>45993.385736689816</v>
      </c>
    </row>
    <row r="4382" spans="1:25" x14ac:dyDescent="0.25">
      <c r="A4382">
        <v>6427</v>
      </c>
      <c r="B4382" t="s">
        <v>11840</v>
      </c>
      <c r="C4382" t="s">
        <v>10921</v>
      </c>
      <c r="D4382" t="s">
        <v>15772</v>
      </c>
      <c r="E4382" t="s">
        <v>45</v>
      </c>
      <c r="F4382" t="s">
        <v>1118</v>
      </c>
      <c r="G4382" t="s">
        <v>11841</v>
      </c>
      <c r="H4382">
        <v>2011</v>
      </c>
      <c r="I4382" t="s">
        <v>15441</v>
      </c>
      <c r="J4382" t="s">
        <v>48</v>
      </c>
      <c r="K4382" t="s">
        <v>13256</v>
      </c>
      <c r="L4382">
        <v>0</v>
      </c>
      <c r="M4382">
        <v>1</v>
      </c>
      <c r="N4382" t="s">
        <v>59</v>
      </c>
      <c r="O4382" t="s">
        <v>50</v>
      </c>
      <c r="P4382">
        <v>0</v>
      </c>
      <c r="Q4382" t="s">
        <v>51</v>
      </c>
      <c r="R4382" t="s">
        <v>51</v>
      </c>
      <c r="S4382" t="s">
        <v>14892</v>
      </c>
      <c r="T4382">
        <v>1.457364937912101</v>
      </c>
      <c r="U4382">
        <v>44</v>
      </c>
      <c r="V4382" t="s">
        <v>15481</v>
      </c>
      <c r="W4382" t="s">
        <v>15481</v>
      </c>
      <c r="X4382" t="s">
        <v>13243</v>
      </c>
      <c r="Y4382" s="102">
        <v>45993.385736689816</v>
      </c>
    </row>
    <row r="4383" spans="1:25" x14ac:dyDescent="0.25">
      <c r="A4383">
        <v>6428</v>
      </c>
      <c r="B4383" t="s">
        <v>11842</v>
      </c>
      <c r="C4383" t="s">
        <v>461</v>
      </c>
      <c r="D4383" t="s">
        <v>11843</v>
      </c>
      <c r="E4383" t="s">
        <v>1292</v>
      </c>
      <c r="F4383" t="s">
        <v>3806</v>
      </c>
      <c r="G4383" t="s">
        <v>11844</v>
      </c>
      <c r="H4383">
        <v>1953</v>
      </c>
      <c r="I4383" t="s">
        <v>15489</v>
      </c>
      <c r="J4383" t="s">
        <v>928</v>
      </c>
      <c r="K4383" t="s">
        <v>13254</v>
      </c>
      <c r="L4383">
        <v>9</v>
      </c>
      <c r="M4383">
        <v>2</v>
      </c>
      <c r="N4383" t="s">
        <v>928</v>
      </c>
      <c r="O4383" t="s">
        <v>50</v>
      </c>
      <c r="P4383">
        <v>0</v>
      </c>
      <c r="Q4383" t="s">
        <v>51</v>
      </c>
      <c r="R4383" t="s">
        <v>51</v>
      </c>
      <c r="S4383" t="s">
        <v>14893</v>
      </c>
      <c r="T4383">
        <v>4.2393301752397941</v>
      </c>
      <c r="U4383">
        <v>38</v>
      </c>
      <c r="V4383" t="s">
        <v>15172</v>
      </c>
      <c r="W4383" t="s">
        <v>15172</v>
      </c>
      <c r="X4383" t="s">
        <v>13243</v>
      </c>
      <c r="Y4383" s="102">
        <v>45993.385736689816</v>
      </c>
    </row>
    <row r="4384" spans="1:25" x14ac:dyDescent="0.25">
      <c r="A4384">
        <v>6429</v>
      </c>
      <c r="B4384" t="s">
        <v>11845</v>
      </c>
      <c r="C4384" t="s">
        <v>172</v>
      </c>
      <c r="D4384" t="s">
        <v>11843</v>
      </c>
      <c r="E4384" t="s">
        <v>1292</v>
      </c>
      <c r="F4384" t="s">
        <v>3806</v>
      </c>
      <c r="G4384" t="s">
        <v>11846</v>
      </c>
      <c r="H4384">
        <v>1954</v>
      </c>
      <c r="I4384" t="s">
        <v>15489</v>
      </c>
      <c r="J4384" t="s">
        <v>928</v>
      </c>
      <c r="K4384" t="s">
        <v>13254</v>
      </c>
      <c r="L4384">
        <v>8</v>
      </c>
      <c r="M4384">
        <v>2</v>
      </c>
      <c r="N4384" t="s">
        <v>928</v>
      </c>
      <c r="O4384" t="s">
        <v>50</v>
      </c>
      <c r="P4384">
        <v>0</v>
      </c>
      <c r="Q4384" t="s">
        <v>51</v>
      </c>
      <c r="R4384" t="s">
        <v>51</v>
      </c>
      <c r="S4384" t="s">
        <v>14893</v>
      </c>
      <c r="T4384">
        <v>6.2762305194536996</v>
      </c>
      <c r="U4384">
        <v>38</v>
      </c>
      <c r="V4384" t="s">
        <v>15172</v>
      </c>
      <c r="W4384" t="s">
        <v>15172</v>
      </c>
      <c r="X4384" t="s">
        <v>13243</v>
      </c>
      <c r="Y4384" s="102">
        <v>45993.385736689816</v>
      </c>
    </row>
    <row r="4385" spans="1:25" x14ac:dyDescent="0.25">
      <c r="A4385">
        <v>6430</v>
      </c>
      <c r="B4385" t="s">
        <v>11847</v>
      </c>
      <c r="C4385" t="s">
        <v>461</v>
      </c>
      <c r="D4385" t="s">
        <v>11843</v>
      </c>
      <c r="E4385" t="s">
        <v>1292</v>
      </c>
      <c r="F4385" t="s">
        <v>3806</v>
      </c>
      <c r="G4385" t="s">
        <v>3843</v>
      </c>
      <c r="H4385">
        <v>1954</v>
      </c>
      <c r="I4385" t="s">
        <v>15489</v>
      </c>
      <c r="J4385" t="s">
        <v>928</v>
      </c>
      <c r="K4385" t="s">
        <v>13254</v>
      </c>
      <c r="L4385">
        <v>8</v>
      </c>
      <c r="M4385">
        <v>2</v>
      </c>
      <c r="N4385" t="s">
        <v>928</v>
      </c>
      <c r="O4385" t="s">
        <v>50</v>
      </c>
      <c r="P4385">
        <v>0</v>
      </c>
      <c r="Q4385" t="s">
        <v>51</v>
      </c>
      <c r="R4385" t="s">
        <v>51</v>
      </c>
      <c r="S4385" t="s">
        <v>14893</v>
      </c>
      <c r="T4385">
        <v>9.5380504658571219</v>
      </c>
      <c r="U4385">
        <v>38</v>
      </c>
      <c r="V4385" t="s">
        <v>15172</v>
      </c>
      <c r="W4385" t="s">
        <v>15172</v>
      </c>
      <c r="X4385" t="s">
        <v>13243</v>
      </c>
      <c r="Y4385" s="102">
        <v>45993.385736689816</v>
      </c>
    </row>
    <row r="4386" spans="1:25" x14ac:dyDescent="0.25">
      <c r="A4386">
        <v>6431</v>
      </c>
      <c r="B4386" t="s">
        <v>11848</v>
      </c>
      <c r="C4386" t="s">
        <v>461</v>
      </c>
      <c r="D4386" t="s">
        <v>11843</v>
      </c>
      <c r="E4386" t="s">
        <v>1292</v>
      </c>
      <c r="F4386" t="s">
        <v>3806</v>
      </c>
      <c r="G4386" t="s">
        <v>3843</v>
      </c>
      <c r="H4386">
        <v>1954</v>
      </c>
      <c r="I4386" t="s">
        <v>15489</v>
      </c>
      <c r="J4386" t="s">
        <v>928</v>
      </c>
      <c r="K4386" t="s">
        <v>13254</v>
      </c>
      <c r="L4386">
        <v>7</v>
      </c>
      <c r="M4386">
        <v>3</v>
      </c>
      <c r="N4386" t="s">
        <v>928</v>
      </c>
      <c r="O4386" t="s">
        <v>50</v>
      </c>
      <c r="P4386">
        <v>0</v>
      </c>
      <c r="Q4386" t="s">
        <v>51</v>
      </c>
      <c r="R4386" t="s">
        <v>51</v>
      </c>
      <c r="S4386" t="s">
        <v>14893</v>
      </c>
      <c r="T4386">
        <v>10.114956119083224</v>
      </c>
      <c r="U4386">
        <v>58</v>
      </c>
      <c r="V4386" t="s">
        <v>15172</v>
      </c>
      <c r="W4386" t="s">
        <v>15172</v>
      </c>
      <c r="X4386" t="s">
        <v>13243</v>
      </c>
      <c r="Y4386" s="102">
        <v>45993.385736689816</v>
      </c>
    </row>
    <row r="4387" spans="1:25" x14ac:dyDescent="0.25">
      <c r="A4387">
        <v>6432</v>
      </c>
      <c r="B4387" t="s">
        <v>11849</v>
      </c>
      <c r="C4387" t="s">
        <v>491</v>
      </c>
      <c r="D4387" t="s">
        <v>11850</v>
      </c>
      <c r="E4387" t="s">
        <v>399</v>
      </c>
      <c r="F4387" t="s">
        <v>3309</v>
      </c>
      <c r="G4387" t="s">
        <v>11851</v>
      </c>
      <c r="H4387">
        <v>1982</v>
      </c>
      <c r="I4387" t="s">
        <v>15440</v>
      </c>
      <c r="J4387" t="s">
        <v>48</v>
      </c>
      <c r="K4387" t="s">
        <v>13251</v>
      </c>
      <c r="L4387">
        <v>0</v>
      </c>
      <c r="M4387">
        <v>4</v>
      </c>
      <c r="N4387" t="s">
        <v>73</v>
      </c>
      <c r="O4387" t="s">
        <v>50</v>
      </c>
      <c r="P4387">
        <v>2</v>
      </c>
      <c r="Q4387" t="s">
        <v>59</v>
      </c>
      <c r="R4387" t="s">
        <v>50</v>
      </c>
      <c r="S4387" t="s">
        <v>14893</v>
      </c>
      <c r="T4387">
        <v>46.86875605666819</v>
      </c>
      <c r="U4387">
        <v>904</v>
      </c>
      <c r="V4387" t="s">
        <v>15481</v>
      </c>
      <c r="W4387" t="s">
        <v>15481</v>
      </c>
      <c r="X4387" t="s">
        <v>13243</v>
      </c>
      <c r="Y4387" s="102">
        <v>45993.385736689816</v>
      </c>
    </row>
    <row r="4388" spans="1:25" x14ac:dyDescent="0.25">
      <c r="A4388">
        <v>6433</v>
      </c>
      <c r="B4388" t="s">
        <v>11852</v>
      </c>
      <c r="C4388" t="s">
        <v>10732</v>
      </c>
      <c r="D4388" t="s">
        <v>11853</v>
      </c>
      <c r="E4388" t="s">
        <v>1292</v>
      </c>
      <c r="F4388" t="s">
        <v>3806</v>
      </c>
      <c r="G4388" t="s">
        <v>11854</v>
      </c>
      <c r="H4388">
        <v>1999</v>
      </c>
      <c r="I4388" t="s">
        <v>15440</v>
      </c>
      <c r="J4388" t="s">
        <v>48</v>
      </c>
      <c r="K4388" t="s">
        <v>13251</v>
      </c>
      <c r="L4388">
        <v>0</v>
      </c>
      <c r="M4388">
        <v>1</v>
      </c>
      <c r="N4388" t="s">
        <v>49</v>
      </c>
      <c r="O4388" t="s">
        <v>50</v>
      </c>
      <c r="P4388">
        <v>0</v>
      </c>
      <c r="Q4388" t="s">
        <v>51</v>
      </c>
      <c r="R4388" t="s">
        <v>51</v>
      </c>
      <c r="S4388" t="s">
        <v>14894</v>
      </c>
      <c r="T4388">
        <v>1.908023100027201</v>
      </c>
      <c r="U4388">
        <v>88.6</v>
      </c>
      <c r="V4388" t="s">
        <v>15481</v>
      </c>
      <c r="W4388" t="s">
        <v>15481</v>
      </c>
      <c r="X4388" t="s">
        <v>13243</v>
      </c>
      <c r="Y4388" s="102">
        <v>45993.385736689816</v>
      </c>
    </row>
    <row r="4389" spans="1:25" x14ac:dyDescent="0.25">
      <c r="A4389">
        <v>6434</v>
      </c>
      <c r="B4389" t="s">
        <v>11855</v>
      </c>
      <c r="C4389" t="s">
        <v>11048</v>
      </c>
      <c r="D4389" t="s">
        <v>11856</v>
      </c>
      <c r="E4389" t="s">
        <v>1292</v>
      </c>
      <c r="F4389" t="s">
        <v>3806</v>
      </c>
      <c r="G4389" t="s">
        <v>11857</v>
      </c>
      <c r="H4389">
        <v>1958</v>
      </c>
      <c r="I4389" t="s">
        <v>15470</v>
      </c>
      <c r="J4389" t="s">
        <v>48</v>
      </c>
      <c r="K4389" t="s">
        <v>13251</v>
      </c>
      <c r="L4389">
        <v>0</v>
      </c>
      <c r="M4389">
        <v>2</v>
      </c>
      <c r="N4389" t="s">
        <v>165</v>
      </c>
      <c r="O4389" t="s">
        <v>65</v>
      </c>
      <c r="P4389">
        <v>0</v>
      </c>
      <c r="Q4389" t="s">
        <v>51</v>
      </c>
      <c r="R4389" t="s">
        <v>51</v>
      </c>
      <c r="S4389" t="s">
        <v>14895</v>
      </c>
      <c r="T4389">
        <v>0.37429153708501622</v>
      </c>
      <c r="U4389">
        <v>49</v>
      </c>
      <c r="V4389" t="s">
        <v>15172</v>
      </c>
      <c r="W4389" t="s">
        <v>15172</v>
      </c>
      <c r="X4389" t="s">
        <v>13243</v>
      </c>
      <c r="Y4389" s="102">
        <v>45993.385736689816</v>
      </c>
    </row>
    <row r="4390" spans="1:25" x14ac:dyDescent="0.25">
      <c r="A4390">
        <v>6435</v>
      </c>
      <c r="B4390" t="s">
        <v>11858</v>
      </c>
      <c r="C4390" t="s">
        <v>11859</v>
      </c>
      <c r="D4390" t="s">
        <v>11860</v>
      </c>
      <c r="E4390" t="s">
        <v>1292</v>
      </c>
      <c r="F4390" t="s">
        <v>3806</v>
      </c>
      <c r="G4390" t="s">
        <v>11861</v>
      </c>
      <c r="H4390">
        <v>1958</v>
      </c>
      <c r="I4390" t="s">
        <v>15440</v>
      </c>
      <c r="J4390" t="s">
        <v>2211</v>
      </c>
      <c r="K4390" t="s">
        <v>13254</v>
      </c>
      <c r="L4390">
        <v>2</v>
      </c>
      <c r="M4390">
        <v>1</v>
      </c>
      <c r="N4390" t="s">
        <v>49</v>
      </c>
      <c r="O4390" t="s">
        <v>65</v>
      </c>
      <c r="P4390">
        <v>0</v>
      </c>
      <c r="Q4390" t="s">
        <v>51</v>
      </c>
      <c r="R4390" t="s">
        <v>51</v>
      </c>
      <c r="S4390" t="s">
        <v>14895</v>
      </c>
      <c r="T4390">
        <v>10.220744413442114</v>
      </c>
      <c r="U4390">
        <v>30</v>
      </c>
      <c r="V4390" t="s">
        <v>15172</v>
      </c>
      <c r="W4390" t="s">
        <v>15172</v>
      </c>
      <c r="X4390" t="s">
        <v>13243</v>
      </c>
      <c r="Y4390" s="102">
        <v>45993.385736689816</v>
      </c>
    </row>
    <row r="4391" spans="1:25" x14ac:dyDescent="0.25">
      <c r="A4391">
        <v>6436</v>
      </c>
      <c r="B4391" t="s">
        <v>11862</v>
      </c>
      <c r="C4391" t="s">
        <v>11859</v>
      </c>
      <c r="D4391" t="s">
        <v>11860</v>
      </c>
      <c r="E4391" t="s">
        <v>1292</v>
      </c>
      <c r="F4391" t="s">
        <v>3806</v>
      </c>
      <c r="G4391" t="s">
        <v>11863</v>
      </c>
      <c r="H4391">
        <v>1958</v>
      </c>
      <c r="I4391" t="s">
        <v>15450</v>
      </c>
      <c r="J4391" t="s">
        <v>2211</v>
      </c>
      <c r="K4391" t="s">
        <v>13254</v>
      </c>
      <c r="L4391">
        <v>1</v>
      </c>
      <c r="M4391">
        <v>1</v>
      </c>
      <c r="N4391" t="s">
        <v>49</v>
      </c>
      <c r="O4391" t="s">
        <v>65</v>
      </c>
      <c r="P4391">
        <v>0</v>
      </c>
      <c r="Q4391" t="s">
        <v>51</v>
      </c>
      <c r="R4391" t="s">
        <v>51</v>
      </c>
      <c r="S4391" t="s">
        <v>14895</v>
      </c>
      <c r="T4391">
        <v>10.837810756930843</v>
      </c>
      <c r="U4391">
        <v>21</v>
      </c>
      <c r="V4391" t="s">
        <v>15481</v>
      </c>
      <c r="W4391" t="s">
        <v>15481</v>
      </c>
      <c r="X4391" t="s">
        <v>13243</v>
      </c>
      <c r="Y4391" s="102">
        <v>45993.385736689816</v>
      </c>
    </row>
    <row r="4392" spans="1:25" x14ac:dyDescent="0.25">
      <c r="A4392">
        <v>6437</v>
      </c>
      <c r="B4392" t="s">
        <v>11864</v>
      </c>
      <c r="C4392" t="s">
        <v>11859</v>
      </c>
      <c r="D4392" t="s">
        <v>11865</v>
      </c>
      <c r="E4392" t="s">
        <v>1292</v>
      </c>
      <c r="F4392" t="s">
        <v>3806</v>
      </c>
      <c r="G4392" t="s">
        <v>11863</v>
      </c>
      <c r="H4392">
        <v>1984</v>
      </c>
      <c r="I4392" t="s">
        <v>15450</v>
      </c>
      <c r="J4392" t="s">
        <v>928</v>
      </c>
      <c r="K4392" t="s">
        <v>260</v>
      </c>
      <c r="L4392">
        <v>3</v>
      </c>
      <c r="M4392">
        <v>1</v>
      </c>
      <c r="N4392" t="s">
        <v>928</v>
      </c>
      <c r="O4392" t="s">
        <v>50</v>
      </c>
      <c r="P4392">
        <v>0</v>
      </c>
      <c r="Q4392" t="s">
        <v>51</v>
      </c>
      <c r="R4392" t="s">
        <v>51</v>
      </c>
      <c r="S4392" t="s">
        <v>14895</v>
      </c>
      <c r="T4392">
        <v>12.833985708869385</v>
      </c>
      <c r="U4392">
        <v>19.399999999999999</v>
      </c>
      <c r="V4392" t="s">
        <v>15481</v>
      </c>
      <c r="W4392" t="s">
        <v>15481</v>
      </c>
      <c r="X4392" t="s">
        <v>13243</v>
      </c>
      <c r="Y4392" s="102">
        <v>45993.385736689816</v>
      </c>
    </row>
    <row r="4393" spans="1:25" x14ac:dyDescent="0.25">
      <c r="A4393">
        <v>6438</v>
      </c>
      <c r="B4393" t="s">
        <v>11866</v>
      </c>
      <c r="C4393" t="s">
        <v>10070</v>
      </c>
      <c r="D4393" t="s">
        <v>11867</v>
      </c>
      <c r="E4393" t="s">
        <v>1292</v>
      </c>
      <c r="F4393" t="s">
        <v>4535</v>
      </c>
      <c r="G4393" t="s">
        <v>11868</v>
      </c>
      <c r="H4393">
        <v>1967</v>
      </c>
      <c r="I4393" t="s">
        <v>15470</v>
      </c>
      <c r="J4393" t="s">
        <v>48</v>
      </c>
      <c r="K4393" t="s">
        <v>13251</v>
      </c>
      <c r="L4393">
        <v>0</v>
      </c>
      <c r="M4393">
        <v>2</v>
      </c>
      <c r="N4393" t="s">
        <v>49</v>
      </c>
      <c r="O4393" t="s">
        <v>50</v>
      </c>
      <c r="P4393">
        <v>0</v>
      </c>
      <c r="Q4393" t="s">
        <v>51</v>
      </c>
      <c r="R4393" t="s">
        <v>51</v>
      </c>
      <c r="S4393" t="s">
        <v>14895</v>
      </c>
      <c r="T4393">
        <v>63.84270536309009</v>
      </c>
      <c r="U4393">
        <v>102</v>
      </c>
      <c r="V4393" t="s">
        <v>15172</v>
      </c>
      <c r="W4393" t="s">
        <v>15172</v>
      </c>
      <c r="X4393" t="s">
        <v>13243</v>
      </c>
      <c r="Y4393" s="102">
        <v>45993.385736689816</v>
      </c>
    </row>
    <row r="4394" spans="1:25" x14ac:dyDescent="0.25">
      <c r="A4394">
        <v>6439</v>
      </c>
      <c r="B4394" t="s">
        <v>11869</v>
      </c>
      <c r="C4394" t="s">
        <v>11030</v>
      </c>
      <c r="D4394" t="s">
        <v>11870</v>
      </c>
      <c r="E4394" t="s">
        <v>1292</v>
      </c>
      <c r="F4394" t="s">
        <v>4853</v>
      </c>
      <c r="G4394" t="s">
        <v>11871</v>
      </c>
      <c r="H4394">
        <v>1961</v>
      </c>
      <c r="I4394" t="s">
        <v>15470</v>
      </c>
      <c r="J4394" t="s">
        <v>48</v>
      </c>
      <c r="K4394" t="s">
        <v>13254</v>
      </c>
      <c r="L4394">
        <v>1</v>
      </c>
      <c r="M4394">
        <v>1</v>
      </c>
      <c r="N4394" t="s">
        <v>49</v>
      </c>
      <c r="O4394" t="s">
        <v>50</v>
      </c>
      <c r="P4394">
        <v>0</v>
      </c>
      <c r="Q4394" t="s">
        <v>51</v>
      </c>
      <c r="R4394" t="s">
        <v>51</v>
      </c>
      <c r="S4394" t="s">
        <v>14896</v>
      </c>
      <c r="T4394">
        <v>3.1007700513014833</v>
      </c>
      <c r="U4394">
        <v>65</v>
      </c>
      <c r="V4394" t="s">
        <v>15172</v>
      </c>
      <c r="W4394" t="s">
        <v>15172</v>
      </c>
      <c r="X4394" t="s">
        <v>13243</v>
      </c>
      <c r="Y4394" s="102">
        <v>45993.385736689816</v>
      </c>
    </row>
    <row r="4395" spans="1:25" x14ac:dyDescent="0.25">
      <c r="A4395">
        <v>6440</v>
      </c>
      <c r="B4395" t="s">
        <v>11872</v>
      </c>
      <c r="C4395" t="s">
        <v>313</v>
      </c>
      <c r="D4395" t="s">
        <v>11873</v>
      </c>
      <c r="E4395" t="s">
        <v>399</v>
      </c>
      <c r="F4395" t="s">
        <v>2581</v>
      </c>
      <c r="G4395" t="s">
        <v>9367</v>
      </c>
      <c r="H4395">
        <v>1964</v>
      </c>
      <c r="I4395" t="s">
        <v>15441</v>
      </c>
      <c r="J4395" t="s">
        <v>51</v>
      </c>
      <c r="K4395" t="s">
        <v>15442</v>
      </c>
      <c r="L4395">
        <v>0</v>
      </c>
      <c r="M4395">
        <v>2</v>
      </c>
      <c r="N4395" t="s">
        <v>59</v>
      </c>
      <c r="O4395" t="s">
        <v>116</v>
      </c>
      <c r="P4395">
        <v>0</v>
      </c>
      <c r="Q4395" t="s">
        <v>51</v>
      </c>
      <c r="R4395" t="s">
        <v>51</v>
      </c>
      <c r="S4395" t="s">
        <v>14897</v>
      </c>
      <c r="T4395">
        <v>1.1255315729424447</v>
      </c>
      <c r="U4395">
        <v>28.8</v>
      </c>
      <c r="V4395" t="s">
        <v>15172</v>
      </c>
      <c r="W4395" t="s">
        <v>15172</v>
      </c>
      <c r="X4395" t="s">
        <v>13243</v>
      </c>
      <c r="Y4395" s="102">
        <v>45993.385736689816</v>
      </c>
    </row>
    <row r="4396" spans="1:25" x14ac:dyDescent="0.25">
      <c r="A4396">
        <v>6441</v>
      </c>
      <c r="B4396" t="s">
        <v>11874</v>
      </c>
      <c r="C4396" t="s">
        <v>9360</v>
      </c>
      <c r="D4396" t="s">
        <v>11873</v>
      </c>
      <c r="E4396" t="s">
        <v>399</v>
      </c>
      <c r="F4396" t="s">
        <v>2581</v>
      </c>
      <c r="G4396" t="s">
        <v>9367</v>
      </c>
      <c r="H4396">
        <v>1964</v>
      </c>
      <c r="I4396" t="s">
        <v>15440</v>
      </c>
      <c r="J4396" t="s">
        <v>48</v>
      </c>
      <c r="K4396" t="s">
        <v>13254</v>
      </c>
      <c r="L4396">
        <v>0.5</v>
      </c>
      <c r="M4396">
        <v>3</v>
      </c>
      <c r="N4396" t="s">
        <v>49</v>
      </c>
      <c r="O4396" t="s">
        <v>50</v>
      </c>
      <c r="P4396">
        <v>0</v>
      </c>
      <c r="Q4396" t="s">
        <v>51</v>
      </c>
      <c r="R4396" t="s">
        <v>51</v>
      </c>
      <c r="S4396" t="s">
        <v>14897</v>
      </c>
      <c r="T4396">
        <v>1.5104038358830663</v>
      </c>
      <c r="U4396">
        <v>213.9</v>
      </c>
      <c r="V4396" t="s">
        <v>15172</v>
      </c>
      <c r="W4396" t="s">
        <v>15172</v>
      </c>
      <c r="X4396" t="s">
        <v>13243</v>
      </c>
      <c r="Y4396" s="102">
        <v>45993.385736689816</v>
      </c>
    </row>
    <row r="4397" spans="1:25" x14ac:dyDescent="0.25">
      <c r="A4397">
        <v>6442</v>
      </c>
      <c r="B4397" t="s">
        <v>11875</v>
      </c>
      <c r="C4397" t="s">
        <v>10234</v>
      </c>
      <c r="D4397" t="s">
        <v>11873</v>
      </c>
      <c r="E4397" t="s">
        <v>399</v>
      </c>
      <c r="F4397" t="s">
        <v>2581</v>
      </c>
      <c r="G4397" t="s">
        <v>11876</v>
      </c>
      <c r="H4397">
        <v>2014</v>
      </c>
      <c r="I4397" t="s">
        <v>15441</v>
      </c>
      <c r="J4397" t="s">
        <v>2211</v>
      </c>
      <c r="K4397" t="s">
        <v>13251</v>
      </c>
      <c r="L4397">
        <v>0</v>
      </c>
      <c r="M4397">
        <v>3</v>
      </c>
      <c r="N4397" t="s">
        <v>59</v>
      </c>
      <c r="O4397" t="s">
        <v>50</v>
      </c>
      <c r="P4397">
        <v>0</v>
      </c>
      <c r="Q4397" t="s">
        <v>51</v>
      </c>
      <c r="R4397" t="s">
        <v>51</v>
      </c>
      <c r="S4397" t="s">
        <v>14897</v>
      </c>
      <c r="T4397">
        <v>2.9346086508101652</v>
      </c>
      <c r="U4397">
        <v>98.6</v>
      </c>
      <c r="V4397" t="s">
        <v>15172</v>
      </c>
      <c r="W4397" t="s">
        <v>15172</v>
      </c>
      <c r="X4397" t="s">
        <v>13243</v>
      </c>
      <c r="Y4397" s="102">
        <v>45993.385736689816</v>
      </c>
    </row>
    <row r="4398" spans="1:25" x14ac:dyDescent="0.25">
      <c r="A4398">
        <v>6443</v>
      </c>
      <c r="B4398" t="s">
        <v>11877</v>
      </c>
      <c r="C4398" t="s">
        <v>11878</v>
      </c>
      <c r="D4398" t="s">
        <v>11873</v>
      </c>
      <c r="E4398" t="s">
        <v>399</v>
      </c>
      <c r="F4398" t="s">
        <v>2581</v>
      </c>
      <c r="G4398" t="s">
        <v>11879</v>
      </c>
      <c r="H4398">
        <v>1957</v>
      </c>
      <c r="I4398" t="s">
        <v>15470</v>
      </c>
      <c r="J4398" t="s">
        <v>928</v>
      </c>
      <c r="K4398" t="s">
        <v>13254</v>
      </c>
      <c r="L4398">
        <v>3</v>
      </c>
      <c r="M4398">
        <v>2</v>
      </c>
      <c r="N4398" t="s">
        <v>928</v>
      </c>
      <c r="O4398" t="s">
        <v>50</v>
      </c>
      <c r="P4398">
        <v>0</v>
      </c>
      <c r="Q4398" t="s">
        <v>51</v>
      </c>
      <c r="R4398" t="s">
        <v>51</v>
      </c>
      <c r="S4398" t="s">
        <v>14897</v>
      </c>
      <c r="T4398">
        <v>12.348972608172268</v>
      </c>
      <c r="U4398">
        <v>39.5</v>
      </c>
      <c r="V4398" t="s">
        <v>15172</v>
      </c>
      <c r="W4398" t="s">
        <v>15172</v>
      </c>
      <c r="X4398" t="s">
        <v>13243</v>
      </c>
      <c r="Y4398" s="102">
        <v>45993.385736689816</v>
      </c>
    </row>
    <row r="4399" spans="1:25" x14ac:dyDescent="0.25">
      <c r="A4399">
        <v>6444</v>
      </c>
      <c r="B4399" t="s">
        <v>11880</v>
      </c>
      <c r="C4399" t="s">
        <v>11881</v>
      </c>
      <c r="D4399" t="s">
        <v>11873</v>
      </c>
      <c r="E4399" t="s">
        <v>399</v>
      </c>
      <c r="F4399" t="s">
        <v>2581</v>
      </c>
      <c r="G4399" t="s">
        <v>11882</v>
      </c>
      <c r="H4399">
        <v>1957</v>
      </c>
      <c r="I4399" t="s">
        <v>15470</v>
      </c>
      <c r="J4399" t="s">
        <v>928</v>
      </c>
      <c r="K4399" t="s">
        <v>13254</v>
      </c>
      <c r="L4399">
        <v>3</v>
      </c>
      <c r="M4399">
        <v>2</v>
      </c>
      <c r="N4399" t="s">
        <v>928</v>
      </c>
      <c r="O4399" t="s">
        <v>50</v>
      </c>
      <c r="P4399">
        <v>0</v>
      </c>
      <c r="Q4399" t="s">
        <v>51</v>
      </c>
      <c r="R4399" t="s">
        <v>51</v>
      </c>
      <c r="S4399" t="s">
        <v>14897</v>
      </c>
      <c r="T4399">
        <v>16.536690212383505</v>
      </c>
      <c r="U4399">
        <v>39</v>
      </c>
      <c r="V4399" t="s">
        <v>15172</v>
      </c>
      <c r="W4399" t="s">
        <v>15172</v>
      </c>
      <c r="X4399" t="s">
        <v>13243</v>
      </c>
      <c r="Y4399" s="102">
        <v>45993.385736689816</v>
      </c>
    </row>
    <row r="4400" spans="1:25" x14ac:dyDescent="0.25">
      <c r="A4400">
        <v>6445</v>
      </c>
      <c r="B4400" t="s">
        <v>11883</v>
      </c>
      <c r="C4400" t="s">
        <v>9399</v>
      </c>
      <c r="D4400" t="s">
        <v>11873</v>
      </c>
      <c r="E4400" t="s">
        <v>399</v>
      </c>
      <c r="F4400" t="s">
        <v>2581</v>
      </c>
      <c r="G4400" t="s">
        <v>11884</v>
      </c>
      <c r="H4400">
        <v>1957</v>
      </c>
      <c r="I4400" t="s">
        <v>15470</v>
      </c>
      <c r="J4400" t="s">
        <v>928</v>
      </c>
      <c r="K4400" t="s">
        <v>13254</v>
      </c>
      <c r="L4400">
        <v>3.5</v>
      </c>
      <c r="M4400">
        <v>3</v>
      </c>
      <c r="N4400" t="s">
        <v>928</v>
      </c>
      <c r="O4400" t="s">
        <v>50</v>
      </c>
      <c r="P4400">
        <v>0</v>
      </c>
      <c r="Q4400" t="s">
        <v>51</v>
      </c>
      <c r="R4400" t="s">
        <v>51</v>
      </c>
      <c r="S4400" t="s">
        <v>14897</v>
      </c>
      <c r="T4400">
        <v>24.969072123331912</v>
      </c>
      <c r="U4400">
        <v>58</v>
      </c>
      <c r="V4400" t="s">
        <v>15172</v>
      </c>
      <c r="W4400" t="s">
        <v>15172</v>
      </c>
      <c r="X4400" t="s">
        <v>13243</v>
      </c>
      <c r="Y4400" s="102">
        <v>45993.385736689816</v>
      </c>
    </row>
    <row r="4401" spans="1:25" x14ac:dyDescent="0.25">
      <c r="A4401">
        <v>6446</v>
      </c>
      <c r="B4401" t="s">
        <v>11885</v>
      </c>
      <c r="C4401" t="s">
        <v>11886</v>
      </c>
      <c r="D4401" t="s">
        <v>11887</v>
      </c>
      <c r="E4401" t="s">
        <v>399</v>
      </c>
      <c r="F4401" t="s">
        <v>2581</v>
      </c>
      <c r="G4401" t="s">
        <v>2748</v>
      </c>
      <c r="H4401">
        <v>1957</v>
      </c>
      <c r="I4401" t="s">
        <v>15470</v>
      </c>
      <c r="J4401" t="s">
        <v>928</v>
      </c>
      <c r="K4401" t="s">
        <v>13254</v>
      </c>
      <c r="L4401">
        <v>5</v>
      </c>
      <c r="M4401">
        <v>4</v>
      </c>
      <c r="N4401" t="s">
        <v>928</v>
      </c>
      <c r="O4401" t="s">
        <v>50</v>
      </c>
      <c r="P4401">
        <v>0</v>
      </c>
      <c r="Q4401" t="s">
        <v>51</v>
      </c>
      <c r="R4401" t="s">
        <v>51</v>
      </c>
      <c r="S4401" t="s">
        <v>14898</v>
      </c>
      <c r="T4401">
        <v>1.2527263558240147</v>
      </c>
      <c r="U4401">
        <v>89</v>
      </c>
      <c r="V4401" t="s">
        <v>15172</v>
      </c>
      <c r="W4401" t="s">
        <v>15172</v>
      </c>
      <c r="X4401" t="s">
        <v>13243</v>
      </c>
      <c r="Y4401" s="102">
        <v>45993.385736689816</v>
      </c>
    </row>
    <row r="4402" spans="1:25" x14ac:dyDescent="0.25">
      <c r="A4402">
        <v>6447</v>
      </c>
      <c r="B4402" t="s">
        <v>11888</v>
      </c>
      <c r="C4402" t="s">
        <v>11889</v>
      </c>
      <c r="D4402" t="s">
        <v>11890</v>
      </c>
      <c r="E4402" t="s">
        <v>399</v>
      </c>
      <c r="F4402" t="s">
        <v>2581</v>
      </c>
      <c r="G4402" t="s">
        <v>11891</v>
      </c>
      <c r="H4402">
        <v>1957</v>
      </c>
      <c r="I4402" t="s">
        <v>15440</v>
      </c>
      <c r="J4402" t="s">
        <v>928</v>
      </c>
      <c r="K4402" t="s">
        <v>13254</v>
      </c>
      <c r="L4402">
        <v>4</v>
      </c>
      <c r="M4402">
        <v>1</v>
      </c>
      <c r="N4402" t="s">
        <v>928</v>
      </c>
      <c r="O4402" t="s">
        <v>50</v>
      </c>
      <c r="P4402">
        <v>0</v>
      </c>
      <c r="Q4402" t="s">
        <v>51</v>
      </c>
      <c r="R4402" t="s">
        <v>51</v>
      </c>
      <c r="S4402" t="s">
        <v>14898</v>
      </c>
      <c r="T4402">
        <v>1.6643923565796954</v>
      </c>
      <c r="U4402">
        <v>21</v>
      </c>
      <c r="V4402" t="s">
        <v>15172</v>
      </c>
      <c r="W4402" t="s">
        <v>15172</v>
      </c>
      <c r="X4402" t="s">
        <v>13243</v>
      </c>
      <c r="Y4402" s="102">
        <v>45993.385736689816</v>
      </c>
    </row>
    <row r="4403" spans="1:25" x14ac:dyDescent="0.25">
      <c r="A4403">
        <v>6448</v>
      </c>
      <c r="B4403" t="s">
        <v>11892</v>
      </c>
      <c r="C4403" t="s">
        <v>11893</v>
      </c>
      <c r="D4403" t="s">
        <v>11890</v>
      </c>
      <c r="E4403" t="s">
        <v>399</v>
      </c>
      <c r="F4403" t="s">
        <v>2581</v>
      </c>
      <c r="G4403" t="s">
        <v>11894</v>
      </c>
      <c r="H4403">
        <v>1940</v>
      </c>
      <c r="I4403" t="s">
        <v>15489</v>
      </c>
      <c r="J4403" t="s">
        <v>928</v>
      </c>
      <c r="K4403" t="s">
        <v>13254</v>
      </c>
      <c r="L4403">
        <v>5.375</v>
      </c>
      <c r="M4403">
        <v>3</v>
      </c>
      <c r="N4403" t="s">
        <v>928</v>
      </c>
      <c r="O4403" t="s">
        <v>50</v>
      </c>
      <c r="P4403">
        <v>0</v>
      </c>
      <c r="Q4403" t="s">
        <v>51</v>
      </c>
      <c r="R4403" t="s">
        <v>51</v>
      </c>
      <c r="S4403" t="s">
        <v>14898</v>
      </c>
      <c r="T4403">
        <v>2.0308831265410876</v>
      </c>
      <c r="U4403">
        <v>58</v>
      </c>
      <c r="V4403" t="s">
        <v>15172</v>
      </c>
      <c r="W4403" t="s">
        <v>15172</v>
      </c>
      <c r="X4403" t="s">
        <v>13243</v>
      </c>
      <c r="Y4403" s="102">
        <v>45993.385736689816</v>
      </c>
    </row>
    <row r="4404" spans="1:25" x14ac:dyDescent="0.25">
      <c r="A4404">
        <v>6449</v>
      </c>
      <c r="B4404" t="s">
        <v>11895</v>
      </c>
      <c r="C4404" t="s">
        <v>11896</v>
      </c>
      <c r="D4404" t="s">
        <v>11890</v>
      </c>
      <c r="E4404" t="s">
        <v>399</v>
      </c>
      <c r="F4404" t="s">
        <v>2581</v>
      </c>
      <c r="G4404" t="s">
        <v>11897</v>
      </c>
      <c r="H4404">
        <v>1947</v>
      </c>
      <c r="I4404" t="s">
        <v>15489</v>
      </c>
      <c r="J4404" t="s">
        <v>928</v>
      </c>
      <c r="K4404" t="s">
        <v>13254</v>
      </c>
      <c r="L4404">
        <v>4</v>
      </c>
      <c r="M4404">
        <v>4</v>
      </c>
      <c r="N4404" t="s">
        <v>928</v>
      </c>
      <c r="O4404" t="s">
        <v>50</v>
      </c>
      <c r="P4404">
        <v>0</v>
      </c>
      <c r="Q4404" t="s">
        <v>51</v>
      </c>
      <c r="R4404" t="s">
        <v>51</v>
      </c>
      <c r="S4404" t="s">
        <v>14898</v>
      </c>
      <c r="T4404">
        <v>8.4914834183576051</v>
      </c>
      <c r="U4404">
        <v>77</v>
      </c>
      <c r="V4404" t="s">
        <v>15172</v>
      </c>
      <c r="W4404" t="s">
        <v>15172</v>
      </c>
      <c r="X4404" t="s">
        <v>13243</v>
      </c>
      <c r="Y4404" s="102">
        <v>45993.385736689816</v>
      </c>
    </row>
    <row r="4405" spans="1:25" x14ac:dyDescent="0.25">
      <c r="A4405">
        <v>6450</v>
      </c>
      <c r="B4405" t="s">
        <v>11898</v>
      </c>
      <c r="C4405" t="s">
        <v>11899</v>
      </c>
      <c r="D4405" t="s">
        <v>11890</v>
      </c>
      <c r="E4405" t="s">
        <v>399</v>
      </c>
      <c r="F4405" t="s">
        <v>2581</v>
      </c>
      <c r="G4405" t="s">
        <v>11900</v>
      </c>
      <c r="H4405">
        <v>1947</v>
      </c>
      <c r="I4405" t="s">
        <v>15489</v>
      </c>
      <c r="J4405" t="s">
        <v>928</v>
      </c>
      <c r="K4405" t="s">
        <v>13254</v>
      </c>
      <c r="L4405">
        <v>4.5</v>
      </c>
      <c r="M4405">
        <v>4</v>
      </c>
      <c r="N4405" t="s">
        <v>928</v>
      </c>
      <c r="O4405" t="s">
        <v>50</v>
      </c>
      <c r="P4405">
        <v>0</v>
      </c>
      <c r="Q4405" t="s">
        <v>51</v>
      </c>
      <c r="R4405" t="s">
        <v>51</v>
      </c>
      <c r="S4405" t="s">
        <v>14898</v>
      </c>
      <c r="T4405">
        <v>10.136744173764875</v>
      </c>
      <c r="U4405">
        <v>77</v>
      </c>
      <c r="V4405" t="s">
        <v>15172</v>
      </c>
      <c r="W4405" t="s">
        <v>15172</v>
      </c>
      <c r="X4405" t="s">
        <v>13243</v>
      </c>
      <c r="Y4405" s="102">
        <v>45993.385736689816</v>
      </c>
    </row>
    <row r="4406" spans="1:25" x14ac:dyDescent="0.25">
      <c r="A4406">
        <v>6451</v>
      </c>
      <c r="B4406" t="s">
        <v>11901</v>
      </c>
      <c r="C4406" t="s">
        <v>11902</v>
      </c>
      <c r="D4406" t="s">
        <v>11890</v>
      </c>
      <c r="E4406" t="s">
        <v>399</v>
      </c>
      <c r="F4406" t="s">
        <v>2581</v>
      </c>
      <c r="G4406" t="s">
        <v>11900</v>
      </c>
      <c r="H4406">
        <v>1947</v>
      </c>
      <c r="I4406" t="s">
        <v>15489</v>
      </c>
      <c r="J4406" t="s">
        <v>928</v>
      </c>
      <c r="K4406" t="s">
        <v>13254</v>
      </c>
      <c r="L4406">
        <v>4</v>
      </c>
      <c r="M4406">
        <v>3</v>
      </c>
      <c r="N4406" t="s">
        <v>928</v>
      </c>
      <c r="O4406" t="s">
        <v>50</v>
      </c>
      <c r="P4406">
        <v>0</v>
      </c>
      <c r="Q4406" t="s">
        <v>51</v>
      </c>
      <c r="R4406" t="s">
        <v>51</v>
      </c>
      <c r="S4406" t="s">
        <v>14898</v>
      </c>
      <c r="T4406">
        <v>10.767491938438948</v>
      </c>
      <c r="U4406">
        <v>58</v>
      </c>
      <c r="V4406" t="s">
        <v>15172</v>
      </c>
      <c r="W4406" t="s">
        <v>15172</v>
      </c>
      <c r="X4406" t="s">
        <v>13243</v>
      </c>
      <c r="Y4406" s="102">
        <v>45993.385736689816</v>
      </c>
    </row>
    <row r="4407" spans="1:25" x14ac:dyDescent="0.25">
      <c r="A4407">
        <v>6452</v>
      </c>
      <c r="B4407" t="s">
        <v>11903</v>
      </c>
      <c r="C4407" t="s">
        <v>11904</v>
      </c>
      <c r="D4407" t="s">
        <v>11890</v>
      </c>
      <c r="E4407" t="s">
        <v>399</v>
      </c>
      <c r="F4407" t="s">
        <v>2581</v>
      </c>
      <c r="G4407" t="s">
        <v>11905</v>
      </c>
      <c r="H4407">
        <v>1947</v>
      </c>
      <c r="I4407" t="s">
        <v>15489</v>
      </c>
      <c r="J4407" t="s">
        <v>928</v>
      </c>
      <c r="K4407" t="s">
        <v>13254</v>
      </c>
      <c r="L4407">
        <v>5.375</v>
      </c>
      <c r="M4407">
        <v>3</v>
      </c>
      <c r="N4407" t="s">
        <v>928</v>
      </c>
      <c r="O4407" t="s">
        <v>50</v>
      </c>
      <c r="P4407">
        <v>0</v>
      </c>
      <c r="Q4407" t="s">
        <v>51</v>
      </c>
      <c r="R4407" t="s">
        <v>51</v>
      </c>
      <c r="S4407" t="s">
        <v>14898</v>
      </c>
      <c r="T4407">
        <v>12.080988764593247</v>
      </c>
      <c r="U4407">
        <v>58</v>
      </c>
      <c r="V4407" t="s">
        <v>15172</v>
      </c>
      <c r="W4407" t="s">
        <v>15172</v>
      </c>
      <c r="X4407" t="s">
        <v>13243</v>
      </c>
      <c r="Y4407" s="102">
        <v>45993.385736689816</v>
      </c>
    </row>
    <row r="4408" spans="1:25" x14ac:dyDescent="0.25">
      <c r="A4408">
        <v>6453</v>
      </c>
      <c r="B4408" t="s">
        <v>11906</v>
      </c>
      <c r="C4408" t="s">
        <v>11907</v>
      </c>
      <c r="D4408" t="s">
        <v>11890</v>
      </c>
      <c r="E4408" t="s">
        <v>399</v>
      </c>
      <c r="F4408" t="s">
        <v>2581</v>
      </c>
      <c r="G4408" t="s">
        <v>11908</v>
      </c>
      <c r="H4408">
        <v>1947</v>
      </c>
      <c r="I4408" t="s">
        <v>15489</v>
      </c>
      <c r="J4408" t="s">
        <v>928</v>
      </c>
      <c r="K4408" t="s">
        <v>13254</v>
      </c>
      <c r="L4408">
        <v>5.875</v>
      </c>
      <c r="M4408">
        <v>3</v>
      </c>
      <c r="N4408" t="s">
        <v>928</v>
      </c>
      <c r="O4408" t="s">
        <v>50</v>
      </c>
      <c r="P4408">
        <v>0</v>
      </c>
      <c r="Q4408" t="s">
        <v>51</v>
      </c>
      <c r="R4408" t="s">
        <v>51</v>
      </c>
      <c r="S4408" t="s">
        <v>14898</v>
      </c>
      <c r="T4408">
        <v>13.184150831988475</v>
      </c>
      <c r="U4408">
        <v>58</v>
      </c>
      <c r="V4408" t="s">
        <v>15172</v>
      </c>
      <c r="W4408" t="s">
        <v>15172</v>
      </c>
      <c r="X4408" t="s">
        <v>13243</v>
      </c>
      <c r="Y4408" s="102">
        <v>45993.385736689816</v>
      </c>
    </row>
    <row r="4409" spans="1:25" x14ac:dyDescent="0.25">
      <c r="A4409">
        <v>6454</v>
      </c>
      <c r="B4409" t="s">
        <v>11909</v>
      </c>
      <c r="C4409" t="s">
        <v>11910</v>
      </c>
      <c r="D4409" t="s">
        <v>11890</v>
      </c>
      <c r="E4409" t="s">
        <v>399</v>
      </c>
      <c r="F4409" t="s">
        <v>2581</v>
      </c>
      <c r="G4409" t="s">
        <v>11911</v>
      </c>
      <c r="H4409">
        <v>1981</v>
      </c>
      <c r="I4409" t="s">
        <v>15440</v>
      </c>
      <c r="J4409" t="s">
        <v>48</v>
      </c>
      <c r="K4409" t="s">
        <v>13251</v>
      </c>
      <c r="L4409">
        <v>0</v>
      </c>
      <c r="M4409">
        <v>1</v>
      </c>
      <c r="N4409" t="s">
        <v>49</v>
      </c>
      <c r="O4409" t="s">
        <v>50</v>
      </c>
      <c r="P4409">
        <v>0</v>
      </c>
      <c r="Q4409" t="s">
        <v>51</v>
      </c>
      <c r="R4409" t="s">
        <v>51</v>
      </c>
      <c r="S4409" t="s">
        <v>14898</v>
      </c>
      <c r="T4409">
        <v>37.830230407041967</v>
      </c>
      <c r="U4409">
        <v>125</v>
      </c>
      <c r="V4409" t="s">
        <v>15172</v>
      </c>
      <c r="W4409" t="s">
        <v>15172</v>
      </c>
      <c r="X4409" t="s">
        <v>13243</v>
      </c>
      <c r="Y4409" s="102">
        <v>45993.385736689816</v>
      </c>
    </row>
    <row r="4410" spans="1:25" x14ac:dyDescent="0.25">
      <c r="A4410">
        <v>6455</v>
      </c>
      <c r="B4410" t="s">
        <v>11912</v>
      </c>
      <c r="C4410" t="s">
        <v>9360</v>
      </c>
      <c r="D4410" t="s">
        <v>11913</v>
      </c>
      <c r="E4410" t="s">
        <v>1820</v>
      </c>
      <c r="F4410" t="s">
        <v>6251</v>
      </c>
      <c r="G4410" t="s">
        <v>11914</v>
      </c>
      <c r="H4410">
        <v>1999</v>
      </c>
      <c r="I4410" t="s">
        <v>15441</v>
      </c>
      <c r="J4410" t="s">
        <v>48</v>
      </c>
      <c r="K4410" t="s">
        <v>13251</v>
      </c>
      <c r="L4410">
        <v>0</v>
      </c>
      <c r="M4410">
        <v>3</v>
      </c>
      <c r="N4410" t="s">
        <v>49</v>
      </c>
      <c r="O4410" t="s">
        <v>50</v>
      </c>
      <c r="P4410">
        <v>0</v>
      </c>
      <c r="Q4410" t="s">
        <v>51</v>
      </c>
      <c r="R4410" t="s">
        <v>51</v>
      </c>
      <c r="S4410" t="s">
        <v>14899</v>
      </c>
      <c r="T4410">
        <v>5.8849297470865398</v>
      </c>
      <c r="U4410">
        <v>230.8</v>
      </c>
      <c r="V4410" t="s">
        <v>15481</v>
      </c>
      <c r="W4410" t="s">
        <v>15481</v>
      </c>
      <c r="X4410" t="s">
        <v>13243</v>
      </c>
      <c r="Y4410" s="102">
        <v>45993.385736689816</v>
      </c>
    </row>
    <row r="4411" spans="1:25" x14ac:dyDescent="0.25">
      <c r="A4411">
        <v>6456</v>
      </c>
      <c r="B4411" t="s">
        <v>11915</v>
      </c>
      <c r="C4411" t="s">
        <v>11572</v>
      </c>
      <c r="D4411" t="s">
        <v>11916</v>
      </c>
      <c r="E4411" t="s">
        <v>1820</v>
      </c>
      <c r="F4411" t="s">
        <v>6251</v>
      </c>
      <c r="G4411" t="s">
        <v>11917</v>
      </c>
      <c r="H4411">
        <v>1976</v>
      </c>
      <c r="I4411" t="s">
        <v>15450</v>
      </c>
      <c r="J4411" t="s">
        <v>2179</v>
      </c>
      <c r="K4411" t="s">
        <v>13254</v>
      </c>
      <c r="L4411">
        <v>3</v>
      </c>
      <c r="M4411">
        <v>2</v>
      </c>
      <c r="N4411" t="s">
        <v>59</v>
      </c>
      <c r="O4411" t="s">
        <v>50</v>
      </c>
      <c r="P4411">
        <v>0</v>
      </c>
      <c r="Q4411" t="s">
        <v>51</v>
      </c>
      <c r="R4411" t="s">
        <v>51</v>
      </c>
      <c r="S4411" t="s">
        <v>14899</v>
      </c>
      <c r="T4411">
        <v>11.107073107120748</v>
      </c>
      <c r="U4411">
        <v>80.5</v>
      </c>
      <c r="V4411" t="s">
        <v>15481</v>
      </c>
      <c r="W4411" t="s">
        <v>15481</v>
      </c>
      <c r="X4411" t="s">
        <v>13243</v>
      </c>
      <c r="Y4411" s="102">
        <v>45993.385736689816</v>
      </c>
    </row>
    <row r="4412" spans="1:25" x14ac:dyDescent="0.25">
      <c r="A4412">
        <v>6457</v>
      </c>
      <c r="B4412" t="s">
        <v>11918</v>
      </c>
      <c r="C4412" t="s">
        <v>15773</v>
      </c>
      <c r="D4412" t="s">
        <v>11916</v>
      </c>
      <c r="E4412" t="s">
        <v>1820</v>
      </c>
      <c r="F4412" t="s">
        <v>6251</v>
      </c>
      <c r="G4412" t="s">
        <v>11919</v>
      </c>
      <c r="H4412">
        <v>2003</v>
      </c>
      <c r="I4412" t="s">
        <v>15464</v>
      </c>
      <c r="J4412" t="s">
        <v>48</v>
      </c>
      <c r="K4412" t="s">
        <v>13251</v>
      </c>
      <c r="L4412">
        <v>0</v>
      </c>
      <c r="M4412">
        <v>1</v>
      </c>
      <c r="N4412" t="s">
        <v>49</v>
      </c>
      <c r="O4412" t="s">
        <v>50</v>
      </c>
      <c r="P4412">
        <v>0</v>
      </c>
      <c r="Q4412" t="s">
        <v>51</v>
      </c>
      <c r="R4412" t="s">
        <v>51</v>
      </c>
      <c r="S4412" t="s">
        <v>14899</v>
      </c>
      <c r="T4412">
        <v>11.576082182839077</v>
      </c>
      <c r="U4412">
        <v>78.7</v>
      </c>
      <c r="V4412" t="s">
        <v>15481</v>
      </c>
      <c r="W4412" t="s">
        <v>15481</v>
      </c>
      <c r="X4412" t="s">
        <v>13243</v>
      </c>
      <c r="Y4412" s="102">
        <v>45993.385736689816</v>
      </c>
    </row>
    <row r="4413" spans="1:25" x14ac:dyDescent="0.25">
      <c r="A4413">
        <v>6458</v>
      </c>
      <c r="B4413" t="s">
        <v>11920</v>
      </c>
      <c r="C4413" t="s">
        <v>9360</v>
      </c>
      <c r="D4413" t="s">
        <v>11916</v>
      </c>
      <c r="E4413" t="s">
        <v>1820</v>
      </c>
      <c r="F4413" t="s">
        <v>6251</v>
      </c>
      <c r="G4413" t="s">
        <v>11921</v>
      </c>
      <c r="H4413">
        <v>1954</v>
      </c>
      <c r="I4413" t="s">
        <v>15470</v>
      </c>
      <c r="J4413" t="s">
        <v>48</v>
      </c>
      <c r="K4413" t="s">
        <v>13251</v>
      </c>
      <c r="L4413">
        <v>0</v>
      </c>
      <c r="M4413">
        <v>3</v>
      </c>
      <c r="N4413" t="s">
        <v>73</v>
      </c>
      <c r="O4413" t="s">
        <v>50</v>
      </c>
      <c r="P4413">
        <v>0</v>
      </c>
      <c r="Q4413" t="s">
        <v>51</v>
      </c>
      <c r="R4413" t="s">
        <v>51</v>
      </c>
      <c r="S4413" t="s">
        <v>14899</v>
      </c>
      <c r="T4413">
        <v>15.393301067851935</v>
      </c>
      <c r="U4413">
        <v>253.9</v>
      </c>
      <c r="V4413" t="s">
        <v>15172</v>
      </c>
      <c r="W4413" t="s">
        <v>15172</v>
      </c>
      <c r="X4413" t="s">
        <v>13243</v>
      </c>
      <c r="Y4413" s="102">
        <v>45993.385736689816</v>
      </c>
    </row>
    <row r="4414" spans="1:25" x14ac:dyDescent="0.25">
      <c r="A4414">
        <v>6459</v>
      </c>
      <c r="B4414" t="s">
        <v>11922</v>
      </c>
      <c r="C4414" t="s">
        <v>172</v>
      </c>
      <c r="D4414" t="s">
        <v>11916</v>
      </c>
      <c r="E4414" t="s">
        <v>1820</v>
      </c>
      <c r="F4414" t="s">
        <v>6251</v>
      </c>
      <c r="G4414" t="s">
        <v>11923</v>
      </c>
      <c r="H4414">
        <v>1936</v>
      </c>
      <c r="I4414" t="s">
        <v>15489</v>
      </c>
      <c r="J4414" t="s">
        <v>928</v>
      </c>
      <c r="K4414" t="s">
        <v>13254</v>
      </c>
      <c r="L4414">
        <v>5.5</v>
      </c>
      <c r="M4414">
        <v>6</v>
      </c>
      <c r="N4414" t="s">
        <v>928</v>
      </c>
      <c r="O4414" t="s">
        <v>50</v>
      </c>
      <c r="P4414">
        <v>0</v>
      </c>
      <c r="Q4414" t="s">
        <v>51</v>
      </c>
      <c r="R4414" t="s">
        <v>51</v>
      </c>
      <c r="S4414" t="s">
        <v>14899</v>
      </c>
      <c r="T4414">
        <v>19.432546300389291</v>
      </c>
      <c r="U4414">
        <v>115</v>
      </c>
      <c r="V4414" t="s">
        <v>15172</v>
      </c>
      <c r="W4414" t="s">
        <v>15172</v>
      </c>
      <c r="X4414" t="s">
        <v>13243</v>
      </c>
      <c r="Y4414" s="102">
        <v>45993.385736689816</v>
      </c>
    </row>
    <row r="4415" spans="1:25" x14ac:dyDescent="0.25">
      <c r="A4415">
        <v>6460</v>
      </c>
      <c r="B4415" t="s">
        <v>11924</v>
      </c>
      <c r="C4415" t="s">
        <v>172</v>
      </c>
      <c r="D4415" t="s">
        <v>11916</v>
      </c>
      <c r="E4415" t="s">
        <v>1820</v>
      </c>
      <c r="F4415" t="s">
        <v>6251</v>
      </c>
      <c r="G4415" t="s">
        <v>11923</v>
      </c>
      <c r="H4415">
        <v>1936</v>
      </c>
      <c r="I4415" t="s">
        <v>15489</v>
      </c>
      <c r="J4415" t="s">
        <v>928</v>
      </c>
      <c r="K4415" t="s">
        <v>13254</v>
      </c>
      <c r="L4415">
        <v>6</v>
      </c>
      <c r="M4415">
        <v>2</v>
      </c>
      <c r="N4415" t="s">
        <v>928</v>
      </c>
      <c r="O4415" t="s">
        <v>50</v>
      </c>
      <c r="P4415">
        <v>0</v>
      </c>
      <c r="Q4415" t="s">
        <v>51</v>
      </c>
      <c r="R4415" t="s">
        <v>51</v>
      </c>
      <c r="S4415" t="s">
        <v>14899</v>
      </c>
      <c r="T4415">
        <v>19.619173207943536</v>
      </c>
      <c r="U4415">
        <v>39</v>
      </c>
      <c r="V4415" t="s">
        <v>15172</v>
      </c>
      <c r="W4415" t="s">
        <v>15172</v>
      </c>
      <c r="X4415" t="s">
        <v>13243</v>
      </c>
      <c r="Y4415" s="102">
        <v>45993.385736689816</v>
      </c>
    </row>
    <row r="4416" spans="1:25" x14ac:dyDescent="0.25">
      <c r="A4416">
        <v>6463</v>
      </c>
      <c r="B4416" t="s">
        <v>11925</v>
      </c>
      <c r="C4416" t="s">
        <v>172</v>
      </c>
      <c r="D4416" t="s">
        <v>11916</v>
      </c>
      <c r="E4416" t="s">
        <v>1820</v>
      </c>
      <c r="F4416" t="s">
        <v>6251</v>
      </c>
      <c r="G4416" t="s">
        <v>11923</v>
      </c>
      <c r="H4416">
        <v>2003</v>
      </c>
      <c r="I4416" t="s">
        <v>15441</v>
      </c>
      <c r="J4416" t="s">
        <v>48</v>
      </c>
      <c r="K4416" t="s">
        <v>13251</v>
      </c>
      <c r="L4416">
        <v>0</v>
      </c>
      <c r="M4416">
        <v>3</v>
      </c>
      <c r="N4416" t="s">
        <v>49</v>
      </c>
      <c r="O4416" t="s">
        <v>50</v>
      </c>
      <c r="P4416">
        <v>0</v>
      </c>
      <c r="Q4416" t="s">
        <v>51</v>
      </c>
      <c r="R4416" t="s">
        <v>51</v>
      </c>
      <c r="S4416" t="s">
        <v>14899</v>
      </c>
      <c r="T4416">
        <v>19.99221424658402</v>
      </c>
      <c r="U4416">
        <v>147</v>
      </c>
      <c r="V4416" t="s">
        <v>15172</v>
      </c>
      <c r="W4416" t="s">
        <v>15172</v>
      </c>
      <c r="X4416" t="s">
        <v>13243</v>
      </c>
      <c r="Y4416" s="102">
        <v>45993.385736689816</v>
      </c>
    </row>
    <row r="4417" spans="1:25" x14ac:dyDescent="0.25">
      <c r="A4417">
        <v>6464</v>
      </c>
      <c r="B4417" t="s">
        <v>11926</v>
      </c>
      <c r="C4417" t="s">
        <v>172</v>
      </c>
      <c r="D4417" t="s">
        <v>11916</v>
      </c>
      <c r="E4417" t="s">
        <v>1820</v>
      </c>
      <c r="F4417" t="s">
        <v>6251</v>
      </c>
      <c r="G4417" t="s">
        <v>11923</v>
      </c>
      <c r="H4417">
        <v>2003</v>
      </c>
      <c r="I4417" t="s">
        <v>15441</v>
      </c>
      <c r="J4417" t="s">
        <v>48</v>
      </c>
      <c r="K4417" t="s">
        <v>13251</v>
      </c>
      <c r="L4417">
        <v>0</v>
      </c>
      <c r="M4417">
        <v>3</v>
      </c>
      <c r="N4417" t="s">
        <v>49</v>
      </c>
      <c r="O4417" t="s">
        <v>50</v>
      </c>
      <c r="P4417">
        <v>0</v>
      </c>
      <c r="Q4417" t="s">
        <v>51</v>
      </c>
      <c r="R4417" t="s">
        <v>51</v>
      </c>
      <c r="S4417" t="s">
        <v>14899</v>
      </c>
      <c r="T4417">
        <v>20.144194750993432</v>
      </c>
      <c r="U4417">
        <v>147</v>
      </c>
      <c r="V4417" t="s">
        <v>15172</v>
      </c>
      <c r="W4417" t="s">
        <v>15172</v>
      </c>
      <c r="X4417" t="s">
        <v>13243</v>
      </c>
      <c r="Y4417" s="102">
        <v>45993.385736689816</v>
      </c>
    </row>
    <row r="4418" spans="1:25" x14ac:dyDescent="0.25">
      <c r="A4418">
        <v>6465</v>
      </c>
      <c r="B4418" t="s">
        <v>11927</v>
      </c>
      <c r="C4418" t="s">
        <v>4707</v>
      </c>
      <c r="D4418" t="s">
        <v>11916</v>
      </c>
      <c r="E4418" t="s">
        <v>1820</v>
      </c>
      <c r="F4418" t="s">
        <v>6251</v>
      </c>
      <c r="G4418" t="s">
        <v>11923</v>
      </c>
      <c r="H4418">
        <v>2003</v>
      </c>
      <c r="I4418" t="s">
        <v>15441</v>
      </c>
      <c r="J4418" t="s">
        <v>48</v>
      </c>
      <c r="K4418" t="s">
        <v>13251</v>
      </c>
      <c r="L4418">
        <v>0</v>
      </c>
      <c r="M4418">
        <v>3</v>
      </c>
      <c r="N4418" t="s">
        <v>49</v>
      </c>
      <c r="O4418" t="s">
        <v>50</v>
      </c>
      <c r="P4418">
        <v>0</v>
      </c>
      <c r="Q4418" t="s">
        <v>51</v>
      </c>
      <c r="R4418" t="s">
        <v>51</v>
      </c>
      <c r="S4418" t="s">
        <v>14899</v>
      </c>
      <c r="T4418">
        <v>20.468915296532998</v>
      </c>
      <c r="U4418">
        <v>147</v>
      </c>
      <c r="V4418" t="s">
        <v>15172</v>
      </c>
      <c r="W4418" t="s">
        <v>15172</v>
      </c>
      <c r="X4418" t="s">
        <v>13243</v>
      </c>
      <c r="Y4418" s="102">
        <v>45993.385736689816</v>
      </c>
    </row>
    <row r="4419" spans="1:25" x14ac:dyDescent="0.25">
      <c r="A4419">
        <v>6466</v>
      </c>
      <c r="B4419" t="s">
        <v>11928</v>
      </c>
      <c r="C4419" t="s">
        <v>172</v>
      </c>
      <c r="D4419" t="s">
        <v>11929</v>
      </c>
      <c r="E4419" t="s">
        <v>1292</v>
      </c>
      <c r="F4419" t="s">
        <v>6203</v>
      </c>
      <c r="G4419" t="s">
        <v>11930</v>
      </c>
      <c r="H4419">
        <v>1940</v>
      </c>
      <c r="I4419" t="s">
        <v>15489</v>
      </c>
      <c r="J4419" t="s">
        <v>928</v>
      </c>
      <c r="K4419" t="s">
        <v>13254</v>
      </c>
      <c r="L4419">
        <v>7</v>
      </c>
      <c r="M4419">
        <v>2</v>
      </c>
      <c r="N4419" t="s">
        <v>928</v>
      </c>
      <c r="O4419" t="s">
        <v>50</v>
      </c>
      <c r="P4419">
        <v>0</v>
      </c>
      <c r="Q4419" t="s">
        <v>51</v>
      </c>
      <c r="R4419" t="s">
        <v>51</v>
      </c>
      <c r="S4419" t="s">
        <v>14900</v>
      </c>
      <c r="T4419">
        <v>2.3468023133260156</v>
      </c>
      <c r="U4419">
        <v>39</v>
      </c>
      <c r="V4419" t="s">
        <v>15172</v>
      </c>
      <c r="W4419" t="s">
        <v>15172</v>
      </c>
      <c r="X4419" t="s">
        <v>13243</v>
      </c>
      <c r="Y4419" s="102">
        <v>45993.385736689816</v>
      </c>
    </row>
    <row r="4420" spans="1:25" x14ac:dyDescent="0.25">
      <c r="A4420">
        <v>6467</v>
      </c>
      <c r="B4420" t="s">
        <v>11931</v>
      </c>
      <c r="C4420" t="s">
        <v>172</v>
      </c>
      <c r="D4420" t="s">
        <v>11929</v>
      </c>
      <c r="E4420" t="s">
        <v>1292</v>
      </c>
      <c r="F4420" t="s">
        <v>6203</v>
      </c>
      <c r="G4420" t="s">
        <v>11932</v>
      </c>
      <c r="H4420">
        <v>1939</v>
      </c>
      <c r="I4420" t="s">
        <v>15450</v>
      </c>
      <c r="J4420" t="s">
        <v>928</v>
      </c>
      <c r="K4420" t="s">
        <v>13254</v>
      </c>
      <c r="L4420">
        <v>7</v>
      </c>
      <c r="M4420">
        <v>1</v>
      </c>
      <c r="N4420" t="s">
        <v>928</v>
      </c>
      <c r="O4420" t="s">
        <v>50</v>
      </c>
      <c r="P4420">
        <v>0</v>
      </c>
      <c r="Q4420" t="s">
        <v>51</v>
      </c>
      <c r="R4420" t="s">
        <v>51</v>
      </c>
      <c r="S4420" t="s">
        <v>14900</v>
      </c>
      <c r="T4420">
        <v>4.2651125172766289</v>
      </c>
      <c r="U4420">
        <v>20</v>
      </c>
      <c r="V4420" t="s">
        <v>15172</v>
      </c>
      <c r="W4420" t="s">
        <v>15172</v>
      </c>
      <c r="X4420" t="s">
        <v>13243</v>
      </c>
      <c r="Y4420" s="102">
        <v>45993.385736689816</v>
      </c>
    </row>
    <row r="4421" spans="1:25" x14ac:dyDescent="0.25">
      <c r="A4421">
        <v>6468</v>
      </c>
      <c r="B4421" t="s">
        <v>11933</v>
      </c>
      <c r="C4421" t="s">
        <v>11934</v>
      </c>
      <c r="D4421" t="s">
        <v>11929</v>
      </c>
      <c r="E4421" t="s">
        <v>1292</v>
      </c>
      <c r="F4421" t="s">
        <v>6203</v>
      </c>
      <c r="G4421" t="s">
        <v>11935</v>
      </c>
      <c r="H4421">
        <v>1939</v>
      </c>
      <c r="I4421" t="s">
        <v>15489</v>
      </c>
      <c r="J4421" t="s">
        <v>928</v>
      </c>
      <c r="K4421" t="s">
        <v>13254</v>
      </c>
      <c r="L4421">
        <v>6</v>
      </c>
      <c r="M4421">
        <v>7</v>
      </c>
      <c r="N4421" t="s">
        <v>928</v>
      </c>
      <c r="O4421" t="s">
        <v>50</v>
      </c>
      <c r="P4421">
        <v>0</v>
      </c>
      <c r="Q4421" t="s">
        <v>51</v>
      </c>
      <c r="R4421" t="s">
        <v>51</v>
      </c>
      <c r="S4421" t="s">
        <v>14900</v>
      </c>
      <c r="T4421">
        <v>5.7227200237547144</v>
      </c>
      <c r="U4421">
        <v>133.5</v>
      </c>
      <c r="V4421" t="s">
        <v>15172</v>
      </c>
      <c r="W4421" t="s">
        <v>15172</v>
      </c>
      <c r="X4421" t="s">
        <v>13243</v>
      </c>
      <c r="Y4421" s="102">
        <v>45993.385736689816</v>
      </c>
    </row>
    <row r="4422" spans="1:25" x14ac:dyDescent="0.25">
      <c r="A4422">
        <v>6469</v>
      </c>
      <c r="B4422" t="s">
        <v>11936</v>
      </c>
      <c r="C4422" t="s">
        <v>11937</v>
      </c>
      <c r="D4422" t="s">
        <v>11929</v>
      </c>
      <c r="E4422" t="s">
        <v>1292</v>
      </c>
      <c r="F4422" t="s">
        <v>6203</v>
      </c>
      <c r="G4422" t="s">
        <v>11938</v>
      </c>
      <c r="H4422">
        <v>1939</v>
      </c>
      <c r="I4422" t="s">
        <v>15489</v>
      </c>
      <c r="J4422" t="s">
        <v>928</v>
      </c>
      <c r="K4422" t="s">
        <v>13254</v>
      </c>
      <c r="L4422">
        <v>11</v>
      </c>
      <c r="M4422">
        <v>2</v>
      </c>
      <c r="N4422" t="s">
        <v>928</v>
      </c>
      <c r="O4422" t="s">
        <v>50</v>
      </c>
      <c r="P4422">
        <v>0</v>
      </c>
      <c r="Q4422" t="s">
        <v>51</v>
      </c>
      <c r="R4422" t="s">
        <v>51</v>
      </c>
      <c r="S4422" t="s">
        <v>14900</v>
      </c>
      <c r="T4422">
        <v>11.981424529578245</v>
      </c>
      <c r="U4422">
        <v>38</v>
      </c>
      <c r="V4422" t="s">
        <v>15172</v>
      </c>
      <c r="W4422" t="s">
        <v>15172</v>
      </c>
      <c r="X4422" t="s">
        <v>13243</v>
      </c>
      <c r="Y4422" s="102">
        <v>45993.385736689816</v>
      </c>
    </row>
    <row r="4423" spans="1:25" x14ac:dyDescent="0.25">
      <c r="A4423">
        <v>6470</v>
      </c>
      <c r="B4423" t="s">
        <v>11939</v>
      </c>
      <c r="C4423" t="s">
        <v>172</v>
      </c>
      <c r="D4423" t="s">
        <v>11929</v>
      </c>
      <c r="E4423" t="s">
        <v>1292</v>
      </c>
      <c r="F4423" t="s">
        <v>6203</v>
      </c>
      <c r="G4423" t="s">
        <v>11938</v>
      </c>
      <c r="H4423">
        <v>1935</v>
      </c>
      <c r="I4423" t="s">
        <v>15489</v>
      </c>
      <c r="J4423" t="s">
        <v>928</v>
      </c>
      <c r="K4423" t="s">
        <v>13254</v>
      </c>
      <c r="L4423">
        <v>11</v>
      </c>
      <c r="M4423">
        <v>2</v>
      </c>
      <c r="N4423" t="s">
        <v>928</v>
      </c>
      <c r="O4423" t="s">
        <v>50</v>
      </c>
      <c r="P4423">
        <v>0</v>
      </c>
      <c r="Q4423" t="s">
        <v>51</v>
      </c>
      <c r="R4423" t="s">
        <v>51</v>
      </c>
      <c r="S4423" t="s">
        <v>14900</v>
      </c>
      <c r="T4423">
        <v>12.176642535814471</v>
      </c>
      <c r="U4423">
        <v>38.799999999999997</v>
      </c>
      <c r="V4423" t="s">
        <v>15172</v>
      </c>
      <c r="W4423" t="s">
        <v>15172</v>
      </c>
      <c r="X4423" t="s">
        <v>13243</v>
      </c>
      <c r="Y4423" s="102">
        <v>45993.385736689816</v>
      </c>
    </row>
    <row r="4424" spans="1:25" x14ac:dyDescent="0.25">
      <c r="A4424">
        <v>6471</v>
      </c>
      <c r="B4424" t="s">
        <v>11940</v>
      </c>
      <c r="C4424" t="s">
        <v>11941</v>
      </c>
      <c r="D4424" t="s">
        <v>11929</v>
      </c>
      <c r="E4424" t="s">
        <v>1292</v>
      </c>
      <c r="F4424" t="s">
        <v>6203</v>
      </c>
      <c r="G4424" t="s">
        <v>11942</v>
      </c>
      <c r="H4424">
        <v>1948</v>
      </c>
      <c r="I4424" t="s">
        <v>15489</v>
      </c>
      <c r="J4424" t="s">
        <v>928</v>
      </c>
      <c r="K4424" t="s">
        <v>13254</v>
      </c>
      <c r="L4424">
        <v>12</v>
      </c>
      <c r="M4424">
        <v>4</v>
      </c>
      <c r="N4424" t="s">
        <v>928</v>
      </c>
      <c r="O4424" t="s">
        <v>50</v>
      </c>
      <c r="P4424">
        <v>0</v>
      </c>
      <c r="Q4424" t="s">
        <v>51</v>
      </c>
      <c r="R4424" t="s">
        <v>51</v>
      </c>
      <c r="S4424" t="s">
        <v>14900</v>
      </c>
      <c r="T4424">
        <v>17.955062104185249</v>
      </c>
      <c r="U4424">
        <v>77</v>
      </c>
      <c r="V4424" t="s">
        <v>15172</v>
      </c>
      <c r="W4424" t="s">
        <v>15172</v>
      </c>
      <c r="X4424" t="s">
        <v>13243</v>
      </c>
      <c r="Y4424" s="102">
        <v>45993.385736689816</v>
      </c>
    </row>
    <row r="4425" spans="1:25" x14ac:dyDescent="0.25">
      <c r="A4425">
        <v>6472</v>
      </c>
      <c r="B4425" t="s">
        <v>11943</v>
      </c>
      <c r="C4425" t="s">
        <v>11078</v>
      </c>
      <c r="D4425" t="s">
        <v>11929</v>
      </c>
      <c r="E4425" t="s">
        <v>1292</v>
      </c>
      <c r="F4425" t="s">
        <v>6203</v>
      </c>
      <c r="G4425" t="s">
        <v>11944</v>
      </c>
      <c r="H4425">
        <v>1941</v>
      </c>
      <c r="I4425" t="s">
        <v>15489</v>
      </c>
      <c r="J4425" t="s">
        <v>928</v>
      </c>
      <c r="K4425" t="s">
        <v>13254</v>
      </c>
      <c r="L4425">
        <v>13</v>
      </c>
      <c r="M4425">
        <v>5</v>
      </c>
      <c r="N4425" t="s">
        <v>928</v>
      </c>
      <c r="O4425" t="s">
        <v>50</v>
      </c>
      <c r="P4425">
        <v>0</v>
      </c>
      <c r="Q4425" t="s">
        <v>51</v>
      </c>
      <c r="R4425" t="s">
        <v>51</v>
      </c>
      <c r="S4425" t="s">
        <v>14900</v>
      </c>
      <c r="T4425">
        <v>23.217379650555458</v>
      </c>
      <c r="U4425">
        <v>124.83</v>
      </c>
      <c r="V4425" t="s">
        <v>15172</v>
      </c>
      <c r="W4425" t="s">
        <v>15172</v>
      </c>
      <c r="X4425" t="s">
        <v>13243</v>
      </c>
      <c r="Y4425" s="102">
        <v>45993.385736689816</v>
      </c>
    </row>
    <row r="4426" spans="1:25" x14ac:dyDescent="0.25">
      <c r="A4426">
        <v>6473</v>
      </c>
      <c r="B4426" t="s">
        <v>11945</v>
      </c>
      <c r="C4426" t="s">
        <v>9456</v>
      </c>
      <c r="D4426" t="s">
        <v>15774</v>
      </c>
      <c r="E4426" t="s">
        <v>1820</v>
      </c>
      <c r="F4426" t="s">
        <v>8197</v>
      </c>
      <c r="G4426" t="s">
        <v>11946</v>
      </c>
      <c r="H4426">
        <v>1989</v>
      </c>
      <c r="I4426" t="s">
        <v>15470</v>
      </c>
      <c r="J4426" t="s">
        <v>48</v>
      </c>
      <c r="K4426" t="s">
        <v>13280</v>
      </c>
      <c r="L4426">
        <v>0.125</v>
      </c>
      <c r="M4426">
        <v>4</v>
      </c>
      <c r="N4426" t="s">
        <v>64</v>
      </c>
      <c r="O4426" t="s">
        <v>479</v>
      </c>
      <c r="P4426">
        <v>0</v>
      </c>
      <c r="Q4426" t="s">
        <v>51</v>
      </c>
      <c r="R4426" t="s">
        <v>51</v>
      </c>
      <c r="S4426" t="s">
        <v>14901</v>
      </c>
      <c r="T4426">
        <v>0.68680332646540232</v>
      </c>
      <c r="U4426">
        <v>120</v>
      </c>
      <c r="V4426" t="s">
        <v>15172</v>
      </c>
      <c r="W4426" t="s">
        <v>15172</v>
      </c>
      <c r="X4426" t="s">
        <v>13243</v>
      </c>
      <c r="Y4426" s="102">
        <v>45993.385736689816</v>
      </c>
    </row>
    <row r="4427" spans="1:25" x14ac:dyDescent="0.25">
      <c r="A4427">
        <v>6474</v>
      </c>
      <c r="B4427" t="s">
        <v>11947</v>
      </c>
      <c r="C4427" t="s">
        <v>9453</v>
      </c>
      <c r="D4427" t="s">
        <v>8292</v>
      </c>
      <c r="E4427" t="s">
        <v>1820</v>
      </c>
      <c r="F4427" t="s">
        <v>8197</v>
      </c>
      <c r="G4427" t="s">
        <v>11948</v>
      </c>
      <c r="H4427">
        <v>1960</v>
      </c>
      <c r="I4427" t="s">
        <v>15470</v>
      </c>
      <c r="J4427" t="s">
        <v>928</v>
      </c>
      <c r="K4427" t="s">
        <v>13254</v>
      </c>
      <c r="L4427">
        <v>7.5</v>
      </c>
      <c r="M4427">
        <v>3</v>
      </c>
      <c r="N4427" t="s">
        <v>928</v>
      </c>
      <c r="O4427" t="s">
        <v>50</v>
      </c>
      <c r="P4427">
        <v>0</v>
      </c>
      <c r="Q4427" t="s">
        <v>51</v>
      </c>
      <c r="R4427" t="s">
        <v>51</v>
      </c>
      <c r="S4427" t="s">
        <v>14901</v>
      </c>
      <c r="T4427">
        <v>1.1806325262506188</v>
      </c>
      <c r="U4427">
        <v>75</v>
      </c>
      <c r="V4427" t="s">
        <v>15172</v>
      </c>
      <c r="W4427" t="s">
        <v>15172</v>
      </c>
      <c r="X4427" t="s">
        <v>13243</v>
      </c>
      <c r="Y4427" s="102">
        <v>45993.385736689816</v>
      </c>
    </row>
    <row r="4428" spans="1:25" x14ac:dyDescent="0.25">
      <c r="A4428">
        <v>6475</v>
      </c>
      <c r="B4428" t="s">
        <v>11949</v>
      </c>
      <c r="C4428" t="s">
        <v>9360</v>
      </c>
      <c r="D4428" t="s">
        <v>8292</v>
      </c>
      <c r="E4428" t="s">
        <v>1820</v>
      </c>
      <c r="F4428" t="s">
        <v>8197</v>
      </c>
      <c r="G4428" t="s">
        <v>11950</v>
      </c>
      <c r="H4428">
        <v>1960</v>
      </c>
      <c r="I4428" t="s">
        <v>15470</v>
      </c>
      <c r="J4428" t="s">
        <v>48</v>
      </c>
      <c r="K4428" t="s">
        <v>13251</v>
      </c>
      <c r="L4428">
        <v>0</v>
      </c>
      <c r="M4428">
        <v>3</v>
      </c>
      <c r="N4428" t="s">
        <v>73</v>
      </c>
      <c r="O4428" t="s">
        <v>475</v>
      </c>
      <c r="P4428">
        <v>0</v>
      </c>
      <c r="Q4428" t="s">
        <v>51</v>
      </c>
      <c r="R4428" t="s">
        <v>51</v>
      </c>
      <c r="S4428" t="s">
        <v>14901</v>
      </c>
      <c r="T4428">
        <v>2.114073309317507</v>
      </c>
      <c r="U4428">
        <v>404.8</v>
      </c>
      <c r="V4428" t="s">
        <v>15172</v>
      </c>
      <c r="W4428" t="s">
        <v>15172</v>
      </c>
      <c r="X4428" t="s">
        <v>13243</v>
      </c>
      <c r="Y4428" s="102">
        <v>45993.385736689816</v>
      </c>
    </row>
    <row r="4429" spans="1:25" x14ac:dyDescent="0.25">
      <c r="A4429">
        <v>6476</v>
      </c>
      <c r="B4429" t="s">
        <v>11951</v>
      </c>
      <c r="C4429" t="s">
        <v>926</v>
      </c>
      <c r="D4429" t="s">
        <v>8292</v>
      </c>
      <c r="E4429" t="s">
        <v>1820</v>
      </c>
      <c r="F4429" t="s">
        <v>8197</v>
      </c>
      <c r="G4429" t="s">
        <v>11952</v>
      </c>
      <c r="H4429">
        <v>1980</v>
      </c>
      <c r="I4429" t="s">
        <v>15440</v>
      </c>
      <c r="J4429" t="s">
        <v>48</v>
      </c>
      <c r="K4429" t="s">
        <v>13254</v>
      </c>
      <c r="L4429">
        <v>1.5</v>
      </c>
      <c r="M4429">
        <v>3</v>
      </c>
      <c r="N4429" t="s">
        <v>73</v>
      </c>
      <c r="O4429" t="s">
        <v>50</v>
      </c>
      <c r="P4429">
        <v>0</v>
      </c>
      <c r="Q4429" t="s">
        <v>51</v>
      </c>
      <c r="R4429" t="s">
        <v>51</v>
      </c>
      <c r="S4429" t="s">
        <v>14901</v>
      </c>
      <c r="T4429">
        <v>6.7214937485044128</v>
      </c>
      <c r="U4429">
        <v>96.2</v>
      </c>
      <c r="V4429" t="s">
        <v>15172</v>
      </c>
      <c r="W4429" t="s">
        <v>15172</v>
      </c>
      <c r="X4429" t="s">
        <v>13243</v>
      </c>
      <c r="Y4429" s="102">
        <v>45993.385736689816</v>
      </c>
    </row>
    <row r="4430" spans="1:25" x14ac:dyDescent="0.25">
      <c r="A4430">
        <v>6477</v>
      </c>
      <c r="B4430" t="s">
        <v>11953</v>
      </c>
      <c r="C4430" t="s">
        <v>11954</v>
      </c>
      <c r="D4430" t="s">
        <v>11955</v>
      </c>
      <c r="E4430" t="s">
        <v>1820</v>
      </c>
      <c r="F4430" t="s">
        <v>3478</v>
      </c>
      <c r="G4430" t="s">
        <v>11956</v>
      </c>
      <c r="H4430">
        <v>1950</v>
      </c>
      <c r="I4430" t="s">
        <v>15489</v>
      </c>
      <c r="J4430" t="s">
        <v>928</v>
      </c>
      <c r="K4430" t="s">
        <v>13254</v>
      </c>
      <c r="L4430">
        <v>7</v>
      </c>
      <c r="M4430">
        <v>2</v>
      </c>
      <c r="N4430" t="s">
        <v>928</v>
      </c>
      <c r="O4430" t="s">
        <v>50</v>
      </c>
      <c r="P4430">
        <v>0</v>
      </c>
      <c r="Q4430" t="s">
        <v>51</v>
      </c>
      <c r="R4430" t="s">
        <v>51</v>
      </c>
      <c r="S4430" t="s">
        <v>14902</v>
      </c>
      <c r="T4430">
        <v>14.733112610025158</v>
      </c>
      <c r="U4430">
        <v>45</v>
      </c>
      <c r="V4430" t="s">
        <v>15172</v>
      </c>
      <c r="W4430" t="s">
        <v>15172</v>
      </c>
      <c r="X4430" t="s">
        <v>13243</v>
      </c>
      <c r="Y4430" s="102">
        <v>45993.385736689816</v>
      </c>
    </row>
    <row r="4431" spans="1:25" x14ac:dyDescent="0.25">
      <c r="A4431">
        <v>6478</v>
      </c>
      <c r="B4431" t="s">
        <v>11957</v>
      </c>
      <c r="C4431" t="s">
        <v>11958</v>
      </c>
      <c r="D4431" t="s">
        <v>11955</v>
      </c>
      <c r="E4431" t="s">
        <v>1820</v>
      </c>
      <c r="F4431" t="s">
        <v>8197</v>
      </c>
      <c r="G4431" t="s">
        <v>11959</v>
      </c>
      <c r="H4431">
        <v>1948</v>
      </c>
      <c r="I4431" t="s">
        <v>15489</v>
      </c>
      <c r="J4431" t="s">
        <v>928</v>
      </c>
      <c r="K4431" t="s">
        <v>13254</v>
      </c>
      <c r="L4431">
        <v>6</v>
      </c>
      <c r="M4431">
        <v>3</v>
      </c>
      <c r="N4431" t="s">
        <v>928</v>
      </c>
      <c r="O4431" t="s">
        <v>50</v>
      </c>
      <c r="P4431">
        <v>0</v>
      </c>
      <c r="Q4431" t="s">
        <v>51</v>
      </c>
      <c r="R4431" t="s">
        <v>51</v>
      </c>
      <c r="S4431" t="s">
        <v>14902</v>
      </c>
      <c r="T4431">
        <v>16.988086149073727</v>
      </c>
      <c r="U4431">
        <v>76</v>
      </c>
      <c r="V4431" t="s">
        <v>15172</v>
      </c>
      <c r="W4431" t="s">
        <v>15172</v>
      </c>
      <c r="X4431" t="s">
        <v>13243</v>
      </c>
      <c r="Y4431" s="102">
        <v>45993.385736689816</v>
      </c>
    </row>
    <row r="4432" spans="1:25" x14ac:dyDescent="0.25">
      <c r="A4432">
        <v>6479</v>
      </c>
      <c r="B4432" t="s">
        <v>16223</v>
      </c>
      <c r="C4432" t="s">
        <v>10585</v>
      </c>
      <c r="D4432" t="s">
        <v>11955</v>
      </c>
      <c r="E4432" t="s">
        <v>1820</v>
      </c>
      <c r="F4432" t="s">
        <v>8197</v>
      </c>
      <c r="G4432" t="s">
        <v>16224</v>
      </c>
      <c r="H4432">
        <v>2025</v>
      </c>
      <c r="I4432" t="s">
        <v>15441</v>
      </c>
      <c r="J4432" t="s">
        <v>48</v>
      </c>
      <c r="K4432" t="s">
        <v>13256</v>
      </c>
      <c r="L4432">
        <v>0</v>
      </c>
      <c r="M4432">
        <v>3</v>
      </c>
      <c r="N4432" t="s">
        <v>59</v>
      </c>
      <c r="O4432" t="s">
        <v>50</v>
      </c>
      <c r="P4432">
        <v>0</v>
      </c>
      <c r="Q4432" t="s">
        <v>51</v>
      </c>
      <c r="R4432" t="s">
        <v>51</v>
      </c>
      <c r="S4432" t="s">
        <v>14902</v>
      </c>
      <c r="T4432">
        <v>17.176827391785039</v>
      </c>
      <c r="U4432">
        <v>205.4</v>
      </c>
      <c r="V4432" t="s">
        <v>15172</v>
      </c>
      <c r="W4432" t="s">
        <v>15172</v>
      </c>
      <c r="X4432" t="s">
        <v>13243</v>
      </c>
      <c r="Y4432" s="102">
        <v>45993.385736689816</v>
      </c>
    </row>
    <row r="4433" spans="1:25" x14ac:dyDescent="0.25">
      <c r="A4433">
        <v>6480</v>
      </c>
      <c r="B4433" t="s">
        <v>11960</v>
      </c>
      <c r="C4433" t="s">
        <v>11958</v>
      </c>
      <c r="D4433" t="s">
        <v>11955</v>
      </c>
      <c r="E4433" t="s">
        <v>1820</v>
      </c>
      <c r="F4433" t="s">
        <v>3478</v>
      </c>
      <c r="G4433" t="s">
        <v>11961</v>
      </c>
      <c r="H4433">
        <v>1948</v>
      </c>
      <c r="I4433" t="s">
        <v>15489</v>
      </c>
      <c r="J4433" t="s">
        <v>928</v>
      </c>
      <c r="K4433" t="s">
        <v>13254</v>
      </c>
      <c r="L4433">
        <v>6</v>
      </c>
      <c r="M4433">
        <v>2</v>
      </c>
      <c r="N4433" t="s">
        <v>928</v>
      </c>
      <c r="O4433" t="s">
        <v>50</v>
      </c>
      <c r="P4433">
        <v>0</v>
      </c>
      <c r="Q4433" t="s">
        <v>51</v>
      </c>
      <c r="R4433" t="s">
        <v>51</v>
      </c>
      <c r="S4433" t="s">
        <v>14902</v>
      </c>
      <c r="T4433">
        <v>17.319592721515747</v>
      </c>
      <c r="U4433">
        <v>51</v>
      </c>
      <c r="V4433" t="s">
        <v>15172</v>
      </c>
      <c r="W4433" t="s">
        <v>15172</v>
      </c>
      <c r="X4433" t="s">
        <v>13243</v>
      </c>
      <c r="Y4433" s="102">
        <v>45993.385736689816</v>
      </c>
    </row>
    <row r="4434" spans="1:25" x14ac:dyDescent="0.25">
      <c r="A4434">
        <v>6481</v>
      </c>
      <c r="B4434" t="s">
        <v>11962</v>
      </c>
      <c r="C4434" t="s">
        <v>11963</v>
      </c>
      <c r="D4434" t="s">
        <v>11955</v>
      </c>
      <c r="E4434" t="s">
        <v>1820</v>
      </c>
      <c r="F4434" t="s">
        <v>3478</v>
      </c>
      <c r="G4434" t="s">
        <v>11961</v>
      </c>
      <c r="H4434">
        <v>1948</v>
      </c>
      <c r="I4434" t="s">
        <v>15489</v>
      </c>
      <c r="J4434" t="s">
        <v>928</v>
      </c>
      <c r="K4434" t="s">
        <v>13254</v>
      </c>
      <c r="L4434">
        <v>5</v>
      </c>
      <c r="M4434">
        <v>3</v>
      </c>
      <c r="N4434" t="s">
        <v>928</v>
      </c>
      <c r="O4434" t="s">
        <v>50</v>
      </c>
      <c r="P4434">
        <v>0</v>
      </c>
      <c r="Q4434" t="s">
        <v>51</v>
      </c>
      <c r="R4434" t="s">
        <v>51</v>
      </c>
      <c r="S4434" t="s">
        <v>14902</v>
      </c>
      <c r="T4434">
        <v>17.411538267348092</v>
      </c>
      <c r="U4434">
        <v>76</v>
      </c>
      <c r="V4434" t="s">
        <v>15172</v>
      </c>
      <c r="W4434" t="s">
        <v>15172</v>
      </c>
      <c r="X4434" t="s">
        <v>13243</v>
      </c>
      <c r="Y4434" s="102">
        <v>45993.385736689816</v>
      </c>
    </row>
    <row r="4435" spans="1:25" x14ac:dyDescent="0.25">
      <c r="A4435">
        <v>6482</v>
      </c>
      <c r="B4435" t="s">
        <v>16225</v>
      </c>
      <c r="C4435" t="s">
        <v>15960</v>
      </c>
      <c r="D4435" t="s">
        <v>11955</v>
      </c>
      <c r="E4435" t="s">
        <v>1820</v>
      </c>
      <c r="F4435" t="s">
        <v>3478</v>
      </c>
      <c r="G4435" t="s">
        <v>16226</v>
      </c>
      <c r="H4435">
        <v>2023</v>
      </c>
      <c r="I4435" t="s">
        <v>15441</v>
      </c>
      <c r="J4435" t="s">
        <v>2211</v>
      </c>
      <c r="K4435" t="s">
        <v>13256</v>
      </c>
      <c r="L4435">
        <v>0</v>
      </c>
      <c r="M4435">
        <v>1</v>
      </c>
      <c r="N4435" t="s">
        <v>49</v>
      </c>
      <c r="O4435" t="s">
        <v>50</v>
      </c>
      <c r="P4435">
        <v>0</v>
      </c>
      <c r="Q4435" t="s">
        <v>51</v>
      </c>
      <c r="R4435" t="s">
        <v>51</v>
      </c>
      <c r="S4435" t="s">
        <v>16227</v>
      </c>
      <c r="T4435">
        <v>21.975456050490916</v>
      </c>
      <c r="U4435">
        <v>67.66</v>
      </c>
      <c r="V4435" t="s">
        <v>15172</v>
      </c>
      <c r="W4435" t="s">
        <v>15172</v>
      </c>
      <c r="X4435" t="s">
        <v>13243</v>
      </c>
      <c r="Y4435" s="102">
        <v>45993.385736689816</v>
      </c>
    </row>
    <row r="4436" spans="1:25" x14ac:dyDescent="0.25">
      <c r="A4436">
        <v>6483</v>
      </c>
      <c r="B4436" t="s">
        <v>16228</v>
      </c>
      <c r="C4436" t="s">
        <v>172</v>
      </c>
      <c r="D4436" t="s">
        <v>11955</v>
      </c>
      <c r="E4436" t="s">
        <v>1820</v>
      </c>
      <c r="F4436" t="s">
        <v>3478</v>
      </c>
      <c r="G4436" t="s">
        <v>11964</v>
      </c>
      <c r="H4436">
        <v>2023</v>
      </c>
      <c r="I4436" t="s">
        <v>15441</v>
      </c>
      <c r="J4436" t="s">
        <v>51</v>
      </c>
      <c r="K4436" t="s">
        <v>13254</v>
      </c>
      <c r="L4436">
        <v>3.6</v>
      </c>
      <c r="M4436">
        <v>1</v>
      </c>
      <c r="N4436" t="s">
        <v>165</v>
      </c>
      <c r="O4436" t="s">
        <v>116</v>
      </c>
      <c r="P4436">
        <v>0</v>
      </c>
      <c r="Q4436" t="s">
        <v>51</v>
      </c>
      <c r="R4436" t="s">
        <v>51</v>
      </c>
      <c r="S4436" t="s">
        <v>14902</v>
      </c>
      <c r="T4436">
        <v>23.801366801555496</v>
      </c>
      <c r="U4436">
        <v>24</v>
      </c>
      <c r="V4436" t="s">
        <v>15172</v>
      </c>
      <c r="W4436" t="s">
        <v>15172</v>
      </c>
      <c r="X4436" t="s">
        <v>13243</v>
      </c>
      <c r="Y4436" s="102">
        <v>45993.385736689816</v>
      </c>
    </row>
    <row r="4437" spans="1:25" x14ac:dyDescent="0.25">
      <c r="A4437">
        <v>6485</v>
      </c>
      <c r="B4437" t="s">
        <v>16229</v>
      </c>
      <c r="C4437" t="s">
        <v>15962</v>
      </c>
      <c r="D4437" t="s">
        <v>11955</v>
      </c>
      <c r="E4437" t="s">
        <v>1820</v>
      </c>
      <c r="F4437" t="s">
        <v>3478</v>
      </c>
      <c r="G4437" t="s">
        <v>16230</v>
      </c>
      <c r="H4437">
        <v>2023</v>
      </c>
      <c r="I4437" t="s">
        <v>15441</v>
      </c>
      <c r="J4437" t="s">
        <v>2211</v>
      </c>
      <c r="K4437" t="s">
        <v>13256</v>
      </c>
      <c r="L4437">
        <v>0</v>
      </c>
      <c r="M4437">
        <v>1</v>
      </c>
      <c r="N4437" t="s">
        <v>49</v>
      </c>
      <c r="O4437" t="s">
        <v>50</v>
      </c>
      <c r="P4437">
        <v>0</v>
      </c>
      <c r="Q4437" t="s">
        <v>51</v>
      </c>
      <c r="R4437" t="s">
        <v>51</v>
      </c>
      <c r="S4437" t="s">
        <v>14902</v>
      </c>
      <c r="T4437">
        <v>35.721150849263466</v>
      </c>
      <c r="U4437">
        <v>80.5</v>
      </c>
      <c r="V4437" t="s">
        <v>15172</v>
      </c>
      <c r="W4437" t="s">
        <v>15172</v>
      </c>
      <c r="X4437" t="s">
        <v>13243</v>
      </c>
      <c r="Y4437" s="102">
        <v>45993.385736689816</v>
      </c>
    </row>
    <row r="4438" spans="1:25" x14ac:dyDescent="0.25">
      <c r="A4438">
        <v>6486</v>
      </c>
      <c r="B4438" t="s">
        <v>16231</v>
      </c>
      <c r="C4438" t="s">
        <v>15960</v>
      </c>
      <c r="D4438" t="s">
        <v>16232</v>
      </c>
      <c r="E4438" t="s">
        <v>1820</v>
      </c>
      <c r="F4438" t="s">
        <v>3478</v>
      </c>
      <c r="G4438" t="s">
        <v>16233</v>
      </c>
      <c r="H4438">
        <v>2024</v>
      </c>
      <c r="I4438" t="s">
        <v>15441</v>
      </c>
      <c r="J4438" t="s">
        <v>51</v>
      </c>
      <c r="K4438" t="s">
        <v>13254</v>
      </c>
      <c r="L4438">
        <v>1.33</v>
      </c>
      <c r="M4438">
        <v>1</v>
      </c>
      <c r="N4438" t="s">
        <v>165</v>
      </c>
      <c r="O4438" t="s">
        <v>116</v>
      </c>
      <c r="P4438">
        <v>0</v>
      </c>
      <c r="Q4438" t="s">
        <v>51</v>
      </c>
      <c r="R4438" t="s">
        <v>51</v>
      </c>
      <c r="S4438" t="s">
        <v>14902</v>
      </c>
      <c r="T4438">
        <v>37.045090252722154</v>
      </c>
      <c r="U4438">
        <v>25.67</v>
      </c>
      <c r="V4438" t="s">
        <v>15172</v>
      </c>
      <c r="W4438" t="s">
        <v>15172</v>
      </c>
      <c r="X4438" t="s">
        <v>13243</v>
      </c>
      <c r="Y4438" s="102">
        <v>45993.385736689816</v>
      </c>
    </row>
    <row r="4439" spans="1:25" x14ac:dyDescent="0.25">
      <c r="A4439">
        <v>6487</v>
      </c>
      <c r="B4439" t="s">
        <v>16234</v>
      </c>
      <c r="C4439" t="s">
        <v>1864</v>
      </c>
      <c r="D4439" t="s">
        <v>11955</v>
      </c>
      <c r="E4439" t="s">
        <v>1820</v>
      </c>
      <c r="F4439" t="s">
        <v>3478</v>
      </c>
      <c r="G4439" t="s">
        <v>11965</v>
      </c>
      <c r="H4439">
        <v>2023</v>
      </c>
      <c r="I4439" t="s">
        <v>15441</v>
      </c>
      <c r="J4439" t="s">
        <v>2211</v>
      </c>
      <c r="K4439" t="s">
        <v>13256</v>
      </c>
      <c r="L4439">
        <v>0</v>
      </c>
      <c r="M4439">
        <v>3</v>
      </c>
      <c r="N4439" t="s">
        <v>49</v>
      </c>
      <c r="O4439" t="s">
        <v>479</v>
      </c>
      <c r="P4439">
        <v>0</v>
      </c>
      <c r="Q4439" t="s">
        <v>51</v>
      </c>
      <c r="R4439" t="s">
        <v>51</v>
      </c>
      <c r="S4439" t="s">
        <v>14902</v>
      </c>
      <c r="T4439">
        <v>42.736060183312773</v>
      </c>
      <c r="U4439">
        <v>148.69999999999999</v>
      </c>
      <c r="V4439" t="s">
        <v>15172</v>
      </c>
      <c r="W4439" t="s">
        <v>15172</v>
      </c>
      <c r="X4439" t="s">
        <v>13243</v>
      </c>
      <c r="Y4439" s="102">
        <v>45993.385736689816</v>
      </c>
    </row>
    <row r="4440" spans="1:25" x14ac:dyDescent="0.25">
      <c r="A4440">
        <v>6488</v>
      </c>
      <c r="B4440" t="s">
        <v>16235</v>
      </c>
      <c r="C4440" t="s">
        <v>15960</v>
      </c>
      <c r="D4440" t="s">
        <v>11955</v>
      </c>
      <c r="E4440" t="s">
        <v>1820</v>
      </c>
      <c r="F4440" t="s">
        <v>3478</v>
      </c>
      <c r="G4440" t="s">
        <v>16236</v>
      </c>
      <c r="H4440">
        <v>2023</v>
      </c>
      <c r="I4440" t="s">
        <v>15441</v>
      </c>
      <c r="J4440" t="s">
        <v>48</v>
      </c>
      <c r="K4440" t="s">
        <v>13256</v>
      </c>
      <c r="L4440">
        <v>0</v>
      </c>
      <c r="M4440">
        <v>1</v>
      </c>
      <c r="N4440" t="s">
        <v>49</v>
      </c>
      <c r="O4440" t="s">
        <v>479</v>
      </c>
      <c r="P4440">
        <v>0</v>
      </c>
      <c r="Q4440" t="s">
        <v>51</v>
      </c>
      <c r="R4440" t="s">
        <v>51</v>
      </c>
      <c r="S4440" t="s">
        <v>14902</v>
      </c>
      <c r="T4440">
        <v>43.147466461074679</v>
      </c>
      <c r="U4440">
        <v>87</v>
      </c>
      <c r="V4440" t="s">
        <v>15172</v>
      </c>
      <c r="W4440" t="s">
        <v>15172</v>
      </c>
      <c r="X4440" t="s">
        <v>13243</v>
      </c>
      <c r="Y4440" s="102">
        <v>45993.385736689816</v>
      </c>
    </row>
    <row r="4441" spans="1:25" x14ac:dyDescent="0.25">
      <c r="A4441">
        <v>6489</v>
      </c>
      <c r="B4441" t="s">
        <v>11967</v>
      </c>
      <c r="C4441" t="s">
        <v>11968</v>
      </c>
      <c r="D4441" t="s">
        <v>11955</v>
      </c>
      <c r="E4441" t="s">
        <v>1820</v>
      </c>
      <c r="F4441" t="s">
        <v>3478</v>
      </c>
      <c r="G4441" t="s">
        <v>11966</v>
      </c>
      <c r="H4441">
        <v>1940</v>
      </c>
      <c r="I4441" t="s">
        <v>15489</v>
      </c>
      <c r="J4441" t="s">
        <v>48</v>
      </c>
      <c r="K4441" t="s">
        <v>13251</v>
      </c>
      <c r="L4441">
        <v>0</v>
      </c>
      <c r="M4441">
        <v>1</v>
      </c>
      <c r="N4441" t="s">
        <v>59</v>
      </c>
      <c r="O4441" t="s">
        <v>2278</v>
      </c>
      <c r="P4441">
        <v>5</v>
      </c>
      <c r="Q4441" t="s">
        <v>928</v>
      </c>
      <c r="R4441" t="s">
        <v>50</v>
      </c>
      <c r="S4441" t="s">
        <v>14902</v>
      </c>
      <c r="T4441">
        <v>43.375863302224928</v>
      </c>
      <c r="U4441">
        <v>277.60000000000002</v>
      </c>
      <c r="V4441" t="s">
        <v>15172</v>
      </c>
      <c r="W4441" t="s">
        <v>15172</v>
      </c>
      <c r="X4441" t="s">
        <v>13243</v>
      </c>
      <c r="Y4441" s="102">
        <v>45993.385736689816</v>
      </c>
    </row>
    <row r="4442" spans="1:25" x14ac:dyDescent="0.25">
      <c r="A4442">
        <v>6490</v>
      </c>
      <c r="B4442" t="s">
        <v>11969</v>
      </c>
      <c r="C4442" t="s">
        <v>172</v>
      </c>
      <c r="D4442" t="s">
        <v>11955</v>
      </c>
      <c r="E4442" t="s">
        <v>1820</v>
      </c>
      <c r="F4442" t="s">
        <v>3478</v>
      </c>
      <c r="G4442" t="s">
        <v>11966</v>
      </c>
      <c r="H4442">
        <v>2007</v>
      </c>
      <c r="I4442" t="s">
        <v>15489</v>
      </c>
      <c r="J4442" t="s">
        <v>51</v>
      </c>
      <c r="K4442" t="s">
        <v>15442</v>
      </c>
      <c r="L4442">
        <v>0</v>
      </c>
      <c r="M4442">
        <v>2</v>
      </c>
      <c r="N4442" t="s">
        <v>59</v>
      </c>
      <c r="O4442" t="s">
        <v>116</v>
      </c>
      <c r="P4442">
        <v>0</v>
      </c>
      <c r="Q4442" t="s">
        <v>51</v>
      </c>
      <c r="R4442" t="s">
        <v>51</v>
      </c>
      <c r="S4442" t="s">
        <v>14902</v>
      </c>
      <c r="T4442">
        <v>43.833120011956559</v>
      </c>
      <c r="U4442">
        <v>24.9</v>
      </c>
      <c r="V4442" t="s">
        <v>15172</v>
      </c>
      <c r="W4442" t="s">
        <v>15172</v>
      </c>
      <c r="X4442" t="s">
        <v>13243</v>
      </c>
      <c r="Y4442" s="102">
        <v>45993.385736689816</v>
      </c>
    </row>
    <row r="4443" spans="1:25" x14ac:dyDescent="0.25">
      <c r="A4443">
        <v>6491</v>
      </c>
      <c r="B4443" t="s">
        <v>14903</v>
      </c>
      <c r="C4443" t="s">
        <v>11970</v>
      </c>
      <c r="D4443" t="s">
        <v>11971</v>
      </c>
      <c r="E4443" t="s">
        <v>45</v>
      </c>
      <c r="F4443" t="s">
        <v>197</v>
      </c>
      <c r="G4443" t="s">
        <v>11972</v>
      </c>
      <c r="H4443">
        <v>2016</v>
      </c>
      <c r="I4443" t="s">
        <v>15441</v>
      </c>
      <c r="J4443" t="s">
        <v>48</v>
      </c>
      <c r="K4443" t="s">
        <v>13256</v>
      </c>
      <c r="L4443">
        <v>0</v>
      </c>
      <c r="M4443">
        <v>1</v>
      </c>
      <c r="N4443" t="s">
        <v>59</v>
      </c>
      <c r="O4443" t="s">
        <v>2278</v>
      </c>
      <c r="P4443">
        <v>0</v>
      </c>
      <c r="Q4443" t="s">
        <v>51</v>
      </c>
      <c r="R4443" t="s">
        <v>51</v>
      </c>
      <c r="S4443" t="s">
        <v>14904</v>
      </c>
      <c r="T4443">
        <v>7.5296497863861376</v>
      </c>
      <c r="U4443">
        <v>130</v>
      </c>
      <c r="V4443" t="s">
        <v>15481</v>
      </c>
      <c r="W4443" t="s">
        <v>15481</v>
      </c>
      <c r="X4443" t="s">
        <v>13243</v>
      </c>
      <c r="Y4443" s="102">
        <v>45993.385736689816</v>
      </c>
    </row>
    <row r="4444" spans="1:25" x14ac:dyDescent="0.25">
      <c r="A4444">
        <v>6492</v>
      </c>
      <c r="B4444" t="s">
        <v>15363</v>
      </c>
      <c r="C4444" t="s">
        <v>9966</v>
      </c>
      <c r="D4444" t="s">
        <v>15775</v>
      </c>
      <c r="E4444" t="s">
        <v>45</v>
      </c>
      <c r="F4444" t="s">
        <v>197</v>
      </c>
      <c r="G4444" t="s">
        <v>11972</v>
      </c>
      <c r="H4444">
        <v>2020</v>
      </c>
      <c r="I4444" t="s">
        <v>15441</v>
      </c>
      <c r="J4444" t="s">
        <v>48</v>
      </c>
      <c r="K4444" t="s">
        <v>13256</v>
      </c>
      <c r="L4444">
        <v>0</v>
      </c>
      <c r="M4444">
        <v>1</v>
      </c>
      <c r="N4444" t="s">
        <v>59</v>
      </c>
      <c r="O4444" t="s">
        <v>2278</v>
      </c>
      <c r="P4444">
        <v>0</v>
      </c>
      <c r="Q4444" t="s">
        <v>51</v>
      </c>
      <c r="R4444" t="s">
        <v>51</v>
      </c>
      <c r="S4444" t="s">
        <v>14904</v>
      </c>
      <c r="T4444">
        <v>7.774135626575621</v>
      </c>
      <c r="U4444">
        <v>256</v>
      </c>
      <c r="V4444" t="s">
        <v>15481</v>
      </c>
      <c r="W4444" t="s">
        <v>15481</v>
      </c>
      <c r="X4444" t="s">
        <v>13243</v>
      </c>
      <c r="Y4444" s="102">
        <v>45993.385736689816</v>
      </c>
    </row>
    <row r="4445" spans="1:25" x14ac:dyDescent="0.25">
      <c r="A4445">
        <v>6493</v>
      </c>
      <c r="B4445" t="s">
        <v>16237</v>
      </c>
      <c r="C4445" t="s">
        <v>15960</v>
      </c>
      <c r="D4445" t="s">
        <v>11973</v>
      </c>
      <c r="E4445" t="s">
        <v>1820</v>
      </c>
      <c r="F4445" t="s">
        <v>7162</v>
      </c>
      <c r="G4445" t="s">
        <v>11974</v>
      </c>
      <c r="H4445">
        <v>2024</v>
      </c>
      <c r="I4445" t="s">
        <v>15441</v>
      </c>
      <c r="J4445" t="s">
        <v>51</v>
      </c>
      <c r="K4445" t="s">
        <v>13254</v>
      </c>
      <c r="L4445">
        <v>3.6</v>
      </c>
      <c r="M4445">
        <v>2</v>
      </c>
      <c r="N4445" t="s">
        <v>165</v>
      </c>
      <c r="O4445" t="s">
        <v>116</v>
      </c>
      <c r="P4445">
        <v>0</v>
      </c>
      <c r="Q4445" t="s">
        <v>51</v>
      </c>
      <c r="R4445" t="s">
        <v>51</v>
      </c>
      <c r="S4445" t="s">
        <v>14905</v>
      </c>
      <c r="T4445">
        <v>15.463976504318428</v>
      </c>
      <c r="U4445">
        <v>54</v>
      </c>
      <c r="V4445" t="s">
        <v>15172</v>
      </c>
      <c r="W4445" t="s">
        <v>15172</v>
      </c>
      <c r="X4445" t="s">
        <v>13243</v>
      </c>
      <c r="Y4445" s="102">
        <v>45993.385736689816</v>
      </c>
    </row>
    <row r="4446" spans="1:25" x14ac:dyDescent="0.25">
      <c r="A4446">
        <v>6494</v>
      </c>
      <c r="B4446" t="s">
        <v>11975</v>
      </c>
      <c r="C4446" t="s">
        <v>11976</v>
      </c>
      <c r="D4446" t="s">
        <v>11973</v>
      </c>
      <c r="E4446" t="s">
        <v>1820</v>
      </c>
      <c r="F4446" t="s">
        <v>7162</v>
      </c>
      <c r="G4446" t="s">
        <v>11977</v>
      </c>
      <c r="H4446">
        <v>2008</v>
      </c>
      <c r="I4446" t="s">
        <v>15489</v>
      </c>
      <c r="J4446" t="s">
        <v>51</v>
      </c>
      <c r="K4446" t="s">
        <v>15442</v>
      </c>
      <c r="L4446">
        <v>0</v>
      </c>
      <c r="M4446">
        <v>2</v>
      </c>
      <c r="N4446" t="s">
        <v>59</v>
      </c>
      <c r="O4446" t="s">
        <v>116</v>
      </c>
      <c r="P4446">
        <v>0</v>
      </c>
      <c r="Q4446" t="s">
        <v>51</v>
      </c>
      <c r="R4446" t="s">
        <v>51</v>
      </c>
      <c r="S4446" t="s">
        <v>14905</v>
      </c>
      <c r="T4446">
        <v>17.723683140310751</v>
      </c>
      <c r="U4446">
        <v>29.8</v>
      </c>
      <c r="V4446" t="s">
        <v>15172</v>
      </c>
      <c r="W4446" t="s">
        <v>15172</v>
      </c>
      <c r="X4446" t="s">
        <v>13243</v>
      </c>
      <c r="Y4446" s="102">
        <v>45993.385736689816</v>
      </c>
    </row>
    <row r="4447" spans="1:25" x14ac:dyDescent="0.25">
      <c r="A4447">
        <v>6495</v>
      </c>
      <c r="B4447" t="s">
        <v>16238</v>
      </c>
      <c r="C4447" t="s">
        <v>15960</v>
      </c>
      <c r="D4447" t="s">
        <v>11973</v>
      </c>
      <c r="E4447" t="s">
        <v>1820</v>
      </c>
      <c r="F4447" t="s">
        <v>7162</v>
      </c>
      <c r="G4447" t="s">
        <v>16239</v>
      </c>
      <c r="H4447">
        <v>2023</v>
      </c>
      <c r="I4447" t="s">
        <v>15441</v>
      </c>
      <c r="J4447" t="s">
        <v>51</v>
      </c>
      <c r="K4447" t="s">
        <v>13254</v>
      </c>
      <c r="L4447">
        <v>3.6</v>
      </c>
      <c r="M4447">
        <v>1</v>
      </c>
      <c r="N4447" t="s">
        <v>165</v>
      </c>
      <c r="O4447" t="s">
        <v>116</v>
      </c>
      <c r="P4447">
        <v>0</v>
      </c>
      <c r="Q4447" t="s">
        <v>51</v>
      </c>
      <c r="R4447" t="s">
        <v>51</v>
      </c>
      <c r="S4447" t="s">
        <v>14905</v>
      </c>
      <c r="T4447">
        <v>20.639359390377276</v>
      </c>
      <c r="U4447">
        <v>28</v>
      </c>
      <c r="V4447" t="s">
        <v>15172</v>
      </c>
      <c r="W4447" t="s">
        <v>15172</v>
      </c>
      <c r="X4447" t="s">
        <v>13243</v>
      </c>
      <c r="Y4447" s="102">
        <v>45993.385736689816</v>
      </c>
    </row>
    <row r="4448" spans="1:25" x14ac:dyDescent="0.25">
      <c r="A4448">
        <v>6496</v>
      </c>
      <c r="B4448" t="s">
        <v>11978</v>
      </c>
      <c r="C4448" t="s">
        <v>1819</v>
      </c>
      <c r="D4448" t="s">
        <v>11973</v>
      </c>
      <c r="E4448" t="s">
        <v>1820</v>
      </c>
      <c r="F4448" t="s">
        <v>7162</v>
      </c>
      <c r="G4448" t="s">
        <v>11979</v>
      </c>
      <c r="H4448">
        <v>1950</v>
      </c>
      <c r="I4448" t="s">
        <v>15489</v>
      </c>
      <c r="J4448" t="s">
        <v>928</v>
      </c>
      <c r="K4448" t="s">
        <v>13254</v>
      </c>
      <c r="L4448">
        <v>9</v>
      </c>
      <c r="M4448">
        <v>2</v>
      </c>
      <c r="N4448" t="s">
        <v>928</v>
      </c>
      <c r="O4448" t="s">
        <v>50</v>
      </c>
      <c r="P4448">
        <v>0</v>
      </c>
      <c r="Q4448" t="s">
        <v>51</v>
      </c>
      <c r="R4448" t="s">
        <v>51</v>
      </c>
      <c r="S4448" t="s">
        <v>14905</v>
      </c>
      <c r="T4448">
        <v>21.600062325850072</v>
      </c>
      <c r="U4448">
        <v>39</v>
      </c>
      <c r="V4448" t="s">
        <v>15172</v>
      </c>
      <c r="W4448" t="s">
        <v>15172</v>
      </c>
      <c r="X4448" t="s">
        <v>13243</v>
      </c>
      <c r="Y4448" s="102">
        <v>45993.385736689816</v>
      </c>
    </row>
    <row r="4449" spans="1:25" x14ac:dyDescent="0.25">
      <c r="A4449">
        <v>6497</v>
      </c>
      <c r="B4449" t="s">
        <v>11980</v>
      </c>
      <c r="C4449" t="s">
        <v>172</v>
      </c>
      <c r="D4449" t="s">
        <v>11973</v>
      </c>
      <c r="E4449" t="s">
        <v>1820</v>
      </c>
      <c r="F4449" t="s">
        <v>7162</v>
      </c>
      <c r="G4449" t="s">
        <v>11981</v>
      </c>
      <c r="H4449">
        <v>1950</v>
      </c>
      <c r="I4449" t="s">
        <v>15489</v>
      </c>
      <c r="J4449" t="s">
        <v>928</v>
      </c>
      <c r="K4449" t="s">
        <v>13254</v>
      </c>
      <c r="L4449">
        <v>12</v>
      </c>
      <c r="M4449">
        <v>1</v>
      </c>
      <c r="N4449" t="s">
        <v>928</v>
      </c>
      <c r="O4449" t="s">
        <v>50</v>
      </c>
      <c r="P4449">
        <v>0</v>
      </c>
      <c r="Q4449" t="s">
        <v>51</v>
      </c>
      <c r="R4449" t="s">
        <v>51</v>
      </c>
      <c r="S4449" t="s">
        <v>14905</v>
      </c>
      <c r="T4449">
        <v>24.371459731441373</v>
      </c>
      <c r="U4449">
        <v>20.5</v>
      </c>
      <c r="V4449" t="s">
        <v>15172</v>
      </c>
      <c r="W4449" t="s">
        <v>15172</v>
      </c>
      <c r="X4449" t="s">
        <v>13243</v>
      </c>
      <c r="Y4449" s="102">
        <v>45993.385736689816</v>
      </c>
    </row>
    <row r="4450" spans="1:25" x14ac:dyDescent="0.25">
      <c r="A4450">
        <v>6498</v>
      </c>
      <c r="B4450" t="s">
        <v>11982</v>
      </c>
      <c r="C4450" t="s">
        <v>12389</v>
      </c>
      <c r="D4450" t="s">
        <v>11973</v>
      </c>
      <c r="E4450" t="s">
        <v>1820</v>
      </c>
      <c r="F4450" t="s">
        <v>3478</v>
      </c>
      <c r="G4450" t="s">
        <v>11983</v>
      </c>
      <c r="H4450">
        <v>1954</v>
      </c>
      <c r="I4450" t="s">
        <v>15470</v>
      </c>
      <c r="J4450" t="s">
        <v>928</v>
      </c>
      <c r="K4450" t="s">
        <v>13254</v>
      </c>
      <c r="L4450">
        <v>5</v>
      </c>
      <c r="M4450">
        <v>1</v>
      </c>
      <c r="N4450" t="s">
        <v>928</v>
      </c>
      <c r="O4450" t="s">
        <v>50</v>
      </c>
      <c r="P4450">
        <v>0</v>
      </c>
      <c r="Q4450" t="s">
        <v>51</v>
      </c>
      <c r="R4450" t="s">
        <v>51</v>
      </c>
      <c r="S4450" t="s">
        <v>14905</v>
      </c>
      <c r="T4450">
        <v>40.857082475366781</v>
      </c>
      <c r="U4450">
        <v>26</v>
      </c>
      <c r="V4450" t="s">
        <v>15172</v>
      </c>
      <c r="W4450" t="s">
        <v>15172</v>
      </c>
      <c r="X4450" t="s">
        <v>13243</v>
      </c>
      <c r="Y4450" s="102">
        <v>45993.385736689816</v>
      </c>
    </row>
    <row r="4451" spans="1:25" x14ac:dyDescent="0.25">
      <c r="A4451">
        <v>6499</v>
      </c>
      <c r="B4451" t="s">
        <v>11984</v>
      </c>
      <c r="C4451" t="s">
        <v>11985</v>
      </c>
      <c r="D4451" t="s">
        <v>11986</v>
      </c>
      <c r="E4451" t="s">
        <v>1820</v>
      </c>
      <c r="F4451" t="s">
        <v>3478</v>
      </c>
      <c r="G4451" t="s">
        <v>11987</v>
      </c>
      <c r="H4451">
        <v>1950</v>
      </c>
      <c r="I4451" t="s">
        <v>15450</v>
      </c>
      <c r="J4451" t="s">
        <v>928</v>
      </c>
      <c r="K4451" t="s">
        <v>13254</v>
      </c>
      <c r="L4451">
        <v>5</v>
      </c>
      <c r="M4451">
        <v>1</v>
      </c>
      <c r="N4451" t="s">
        <v>928</v>
      </c>
      <c r="O4451" t="s">
        <v>50</v>
      </c>
      <c r="P4451">
        <v>0</v>
      </c>
      <c r="Q4451" t="s">
        <v>51</v>
      </c>
      <c r="R4451" t="s">
        <v>51</v>
      </c>
      <c r="S4451" t="s">
        <v>14905</v>
      </c>
      <c r="T4451">
        <v>49.760178395953403</v>
      </c>
      <c r="U4451">
        <v>20.7</v>
      </c>
      <c r="V4451" t="s">
        <v>15172</v>
      </c>
      <c r="W4451" t="s">
        <v>15172</v>
      </c>
      <c r="X4451" t="s">
        <v>13243</v>
      </c>
      <c r="Y4451" s="102">
        <v>45993.385736689816</v>
      </c>
    </row>
    <row r="4452" spans="1:25" x14ac:dyDescent="0.25">
      <c r="A4452">
        <v>6500</v>
      </c>
      <c r="B4452" t="s">
        <v>11988</v>
      </c>
      <c r="C4452" t="s">
        <v>10115</v>
      </c>
      <c r="D4452" t="s">
        <v>11989</v>
      </c>
      <c r="E4452" t="s">
        <v>1820</v>
      </c>
      <c r="F4452" t="s">
        <v>5535</v>
      </c>
      <c r="G4452" t="s">
        <v>11990</v>
      </c>
      <c r="H4452">
        <v>1950</v>
      </c>
      <c r="I4452" t="s">
        <v>15489</v>
      </c>
      <c r="J4452" t="s">
        <v>928</v>
      </c>
      <c r="K4452" t="s">
        <v>13254</v>
      </c>
      <c r="L4452">
        <v>6</v>
      </c>
      <c r="M4452">
        <v>4</v>
      </c>
      <c r="N4452" t="s">
        <v>928</v>
      </c>
      <c r="O4452" t="s">
        <v>50</v>
      </c>
      <c r="P4452">
        <v>0</v>
      </c>
      <c r="Q4452" t="s">
        <v>51</v>
      </c>
      <c r="R4452" t="s">
        <v>51</v>
      </c>
      <c r="S4452" t="s">
        <v>14906</v>
      </c>
      <c r="T4452">
        <v>1.5071701738312964</v>
      </c>
      <c r="U4452">
        <v>101.5</v>
      </c>
      <c r="V4452" t="s">
        <v>15172</v>
      </c>
      <c r="W4452" t="s">
        <v>15172</v>
      </c>
      <c r="X4452" t="s">
        <v>13243</v>
      </c>
      <c r="Y4452" s="102">
        <v>45993.385736689816</v>
      </c>
    </row>
    <row r="4453" spans="1:25" x14ac:dyDescent="0.25">
      <c r="A4453">
        <v>6501</v>
      </c>
      <c r="B4453" t="s">
        <v>11991</v>
      </c>
      <c r="C4453" t="s">
        <v>15776</v>
      </c>
      <c r="D4453" t="s">
        <v>11989</v>
      </c>
      <c r="E4453" t="s">
        <v>1820</v>
      </c>
      <c r="F4453" t="s">
        <v>5535</v>
      </c>
      <c r="G4453" t="s">
        <v>11992</v>
      </c>
      <c r="H4453">
        <v>1950</v>
      </c>
      <c r="I4453" t="s">
        <v>15489</v>
      </c>
      <c r="J4453" t="s">
        <v>928</v>
      </c>
      <c r="K4453" t="s">
        <v>13254</v>
      </c>
      <c r="L4453">
        <v>11</v>
      </c>
      <c r="M4453">
        <v>2</v>
      </c>
      <c r="N4453" t="s">
        <v>928</v>
      </c>
      <c r="O4453" t="s">
        <v>50</v>
      </c>
      <c r="P4453">
        <v>0</v>
      </c>
      <c r="Q4453" t="s">
        <v>51</v>
      </c>
      <c r="R4453" t="s">
        <v>51</v>
      </c>
      <c r="S4453" t="s">
        <v>14906</v>
      </c>
      <c r="T4453">
        <v>7.0648063317684793</v>
      </c>
      <c r="U4453">
        <v>38</v>
      </c>
      <c r="V4453" t="s">
        <v>15172</v>
      </c>
      <c r="W4453" t="s">
        <v>15172</v>
      </c>
      <c r="X4453" t="s">
        <v>13243</v>
      </c>
      <c r="Y4453" s="102">
        <v>45993.385736689816</v>
      </c>
    </row>
    <row r="4454" spans="1:25" x14ac:dyDescent="0.25">
      <c r="A4454">
        <v>6502</v>
      </c>
      <c r="B4454" t="s">
        <v>11993</v>
      </c>
      <c r="C4454" t="s">
        <v>10115</v>
      </c>
      <c r="D4454" t="s">
        <v>11989</v>
      </c>
      <c r="E4454" t="s">
        <v>1820</v>
      </c>
      <c r="F4454" t="s">
        <v>5535</v>
      </c>
      <c r="G4454" t="s">
        <v>11994</v>
      </c>
      <c r="H4454">
        <v>1950</v>
      </c>
      <c r="I4454" t="s">
        <v>15489</v>
      </c>
      <c r="J4454" t="s">
        <v>928</v>
      </c>
      <c r="K4454" t="s">
        <v>13254</v>
      </c>
      <c r="L4454">
        <v>7</v>
      </c>
      <c r="M4454">
        <v>3</v>
      </c>
      <c r="N4454" t="s">
        <v>928</v>
      </c>
      <c r="O4454" t="s">
        <v>50</v>
      </c>
      <c r="P4454">
        <v>0</v>
      </c>
      <c r="Q4454" t="s">
        <v>51</v>
      </c>
      <c r="R4454" t="s">
        <v>51</v>
      </c>
      <c r="S4454" t="s">
        <v>14906</v>
      </c>
      <c r="T4454">
        <v>8.0480797864219564</v>
      </c>
      <c r="U4454">
        <v>76.5</v>
      </c>
      <c r="V4454" t="s">
        <v>15172</v>
      </c>
      <c r="W4454" t="s">
        <v>15172</v>
      </c>
      <c r="X4454" t="s">
        <v>13243</v>
      </c>
      <c r="Y4454" s="102">
        <v>45993.385736689816</v>
      </c>
    </row>
    <row r="4455" spans="1:25" x14ac:dyDescent="0.25">
      <c r="A4455">
        <v>6503</v>
      </c>
      <c r="B4455" t="s">
        <v>11995</v>
      </c>
      <c r="C4455" t="s">
        <v>10115</v>
      </c>
      <c r="D4455" t="s">
        <v>11996</v>
      </c>
      <c r="E4455" t="s">
        <v>1820</v>
      </c>
      <c r="F4455" t="s">
        <v>5535</v>
      </c>
      <c r="G4455" t="s">
        <v>11997</v>
      </c>
      <c r="H4455">
        <v>1950</v>
      </c>
      <c r="I4455" t="s">
        <v>15489</v>
      </c>
      <c r="J4455" t="s">
        <v>928</v>
      </c>
      <c r="K4455" t="s">
        <v>13344</v>
      </c>
      <c r="L4455">
        <v>5</v>
      </c>
      <c r="M4455">
        <v>3</v>
      </c>
      <c r="N4455" t="s">
        <v>928</v>
      </c>
      <c r="O4455" t="s">
        <v>50</v>
      </c>
      <c r="P4455">
        <v>0</v>
      </c>
      <c r="Q4455" t="s">
        <v>51</v>
      </c>
      <c r="R4455" t="s">
        <v>51</v>
      </c>
      <c r="S4455" t="s">
        <v>14906</v>
      </c>
      <c r="T4455">
        <v>12.985237693282269</v>
      </c>
      <c r="U4455">
        <v>58.5</v>
      </c>
      <c r="V4455" t="s">
        <v>15481</v>
      </c>
      <c r="W4455" t="s">
        <v>15481</v>
      </c>
      <c r="X4455" t="s">
        <v>13243</v>
      </c>
      <c r="Y4455" s="102">
        <v>45993.385736689816</v>
      </c>
    </row>
    <row r="4456" spans="1:25" x14ac:dyDescent="0.25">
      <c r="A4456">
        <v>6504</v>
      </c>
      <c r="B4456" t="s">
        <v>11998</v>
      </c>
      <c r="C4456" t="s">
        <v>172</v>
      </c>
      <c r="D4456" t="s">
        <v>11996</v>
      </c>
      <c r="E4456" t="s">
        <v>1820</v>
      </c>
      <c r="F4456" t="s">
        <v>5535</v>
      </c>
      <c r="G4456" t="s">
        <v>11999</v>
      </c>
      <c r="H4456">
        <v>1955</v>
      </c>
      <c r="I4456" t="s">
        <v>15489</v>
      </c>
      <c r="J4456" t="s">
        <v>928</v>
      </c>
      <c r="K4456" t="s">
        <v>13344</v>
      </c>
      <c r="L4456">
        <v>2</v>
      </c>
      <c r="M4456">
        <v>2</v>
      </c>
      <c r="N4456" t="s">
        <v>928</v>
      </c>
      <c r="O4456" t="s">
        <v>50</v>
      </c>
      <c r="P4456">
        <v>0</v>
      </c>
      <c r="Q4456" t="s">
        <v>51</v>
      </c>
      <c r="R4456" t="s">
        <v>51</v>
      </c>
      <c r="S4456" t="s">
        <v>14906</v>
      </c>
      <c r="T4456">
        <v>14.109963236858453</v>
      </c>
      <c r="U4456">
        <v>39.5</v>
      </c>
      <c r="V4456" t="s">
        <v>15481</v>
      </c>
      <c r="W4456" t="s">
        <v>15481</v>
      </c>
      <c r="X4456" t="s">
        <v>13243</v>
      </c>
      <c r="Y4456" s="102">
        <v>45993.385736689816</v>
      </c>
    </row>
    <row r="4457" spans="1:25" x14ac:dyDescent="0.25">
      <c r="A4457">
        <v>6506</v>
      </c>
      <c r="B4457" t="s">
        <v>12000</v>
      </c>
      <c r="C4457" t="s">
        <v>15777</v>
      </c>
      <c r="D4457" t="s">
        <v>6728</v>
      </c>
      <c r="E4457" t="s">
        <v>1820</v>
      </c>
      <c r="F4457" t="s">
        <v>2002</v>
      </c>
      <c r="G4457" t="s">
        <v>12001</v>
      </c>
      <c r="H4457">
        <v>1971</v>
      </c>
      <c r="I4457" t="s">
        <v>15440</v>
      </c>
      <c r="J4457" t="s">
        <v>48</v>
      </c>
      <c r="K4457" t="s">
        <v>13251</v>
      </c>
      <c r="L4457">
        <v>0</v>
      </c>
      <c r="M4457">
        <v>4</v>
      </c>
      <c r="N4457" t="s">
        <v>59</v>
      </c>
      <c r="O4457" t="s">
        <v>50</v>
      </c>
      <c r="P4457">
        <v>0</v>
      </c>
      <c r="Q4457" t="s">
        <v>51</v>
      </c>
      <c r="R4457" t="s">
        <v>51</v>
      </c>
      <c r="S4457" t="s">
        <v>14907</v>
      </c>
      <c r="T4457">
        <v>1.1798854852022429E-2</v>
      </c>
      <c r="U4457">
        <v>325.10000000000002</v>
      </c>
      <c r="V4457" t="s">
        <v>15172</v>
      </c>
      <c r="W4457" t="s">
        <v>15172</v>
      </c>
      <c r="X4457" t="s">
        <v>13242</v>
      </c>
      <c r="Y4457" s="102">
        <v>45993.385736689816</v>
      </c>
    </row>
    <row r="4458" spans="1:25" x14ac:dyDescent="0.25">
      <c r="A4458">
        <v>6507</v>
      </c>
      <c r="B4458" t="s">
        <v>12002</v>
      </c>
      <c r="C4458" t="s">
        <v>1252</v>
      </c>
      <c r="D4458" t="s">
        <v>12003</v>
      </c>
      <c r="E4458" t="s">
        <v>1820</v>
      </c>
      <c r="F4458" t="s">
        <v>2002</v>
      </c>
      <c r="G4458" t="s">
        <v>12004</v>
      </c>
      <c r="H4458">
        <v>1959</v>
      </c>
      <c r="I4458" t="s">
        <v>15470</v>
      </c>
      <c r="J4458" t="s">
        <v>48</v>
      </c>
      <c r="K4458" t="s">
        <v>13254</v>
      </c>
      <c r="L4458">
        <v>3</v>
      </c>
      <c r="M4458">
        <v>4</v>
      </c>
      <c r="N4458" t="s">
        <v>73</v>
      </c>
      <c r="O4458" t="s">
        <v>475</v>
      </c>
      <c r="P4458">
        <v>4</v>
      </c>
      <c r="Q4458" t="s">
        <v>165</v>
      </c>
      <c r="R4458" t="s">
        <v>479</v>
      </c>
      <c r="S4458" t="s">
        <v>14907</v>
      </c>
      <c r="T4458">
        <v>1.3465035987109766</v>
      </c>
      <c r="U4458">
        <v>896.4</v>
      </c>
      <c r="V4458" t="s">
        <v>15172</v>
      </c>
      <c r="W4458" t="s">
        <v>15172</v>
      </c>
      <c r="X4458" t="s">
        <v>13243</v>
      </c>
      <c r="Y4458" s="102">
        <v>45993.385736689816</v>
      </c>
    </row>
    <row r="4459" spans="1:25" x14ac:dyDescent="0.25">
      <c r="A4459">
        <v>6508</v>
      </c>
      <c r="B4459" t="s">
        <v>12005</v>
      </c>
      <c r="C4459" t="s">
        <v>9456</v>
      </c>
      <c r="D4459" t="s">
        <v>12003</v>
      </c>
      <c r="E4459" t="s">
        <v>1820</v>
      </c>
      <c r="F4459" t="s">
        <v>2002</v>
      </c>
      <c r="G4459" t="s">
        <v>12006</v>
      </c>
      <c r="H4459">
        <v>2007</v>
      </c>
      <c r="I4459" t="s">
        <v>15441</v>
      </c>
      <c r="J4459" t="s">
        <v>48</v>
      </c>
      <c r="K4459" t="s">
        <v>13251</v>
      </c>
      <c r="L4459">
        <v>0</v>
      </c>
      <c r="M4459">
        <v>3</v>
      </c>
      <c r="N4459" t="s">
        <v>49</v>
      </c>
      <c r="O4459" t="s">
        <v>50</v>
      </c>
      <c r="P4459">
        <v>0</v>
      </c>
      <c r="Q4459" t="s">
        <v>51</v>
      </c>
      <c r="R4459" t="s">
        <v>51</v>
      </c>
      <c r="S4459" t="s">
        <v>14907</v>
      </c>
      <c r="T4459">
        <v>4.9995907029762252</v>
      </c>
      <c r="U4459">
        <v>329.6</v>
      </c>
      <c r="V4459" t="s">
        <v>15172</v>
      </c>
      <c r="W4459" t="s">
        <v>15172</v>
      </c>
      <c r="X4459" t="s">
        <v>13243</v>
      </c>
      <c r="Y4459" s="102">
        <v>45993.385736689816</v>
      </c>
    </row>
    <row r="4460" spans="1:25" x14ac:dyDescent="0.25">
      <c r="A4460">
        <v>6509</v>
      </c>
      <c r="B4460" t="s">
        <v>12007</v>
      </c>
      <c r="C4460" t="s">
        <v>11517</v>
      </c>
      <c r="D4460" t="s">
        <v>12003</v>
      </c>
      <c r="E4460" t="s">
        <v>1820</v>
      </c>
      <c r="F4460" t="s">
        <v>2002</v>
      </c>
      <c r="G4460" t="s">
        <v>12008</v>
      </c>
      <c r="H4460">
        <v>1935</v>
      </c>
      <c r="I4460" t="s">
        <v>15489</v>
      </c>
      <c r="J4460" t="s">
        <v>928</v>
      </c>
      <c r="K4460" t="s">
        <v>13254</v>
      </c>
      <c r="L4460">
        <v>6</v>
      </c>
      <c r="M4460">
        <v>5</v>
      </c>
      <c r="N4460" t="s">
        <v>928</v>
      </c>
      <c r="O4460" t="s">
        <v>50</v>
      </c>
      <c r="P4460">
        <v>0</v>
      </c>
      <c r="Q4460" t="s">
        <v>51</v>
      </c>
      <c r="R4460" t="s">
        <v>51</v>
      </c>
      <c r="S4460" t="s">
        <v>14907</v>
      </c>
      <c r="T4460">
        <v>8.3473295508972001</v>
      </c>
      <c r="U4460">
        <v>95</v>
      </c>
      <c r="V4460" t="s">
        <v>15172</v>
      </c>
      <c r="W4460" t="s">
        <v>15172</v>
      </c>
      <c r="X4460" t="s">
        <v>13243</v>
      </c>
      <c r="Y4460" s="102">
        <v>45993.385736689816</v>
      </c>
    </row>
    <row r="4461" spans="1:25" x14ac:dyDescent="0.25">
      <c r="A4461">
        <v>6510</v>
      </c>
      <c r="B4461" t="s">
        <v>12009</v>
      </c>
      <c r="C4461" t="s">
        <v>753</v>
      </c>
      <c r="D4461" t="s">
        <v>12003</v>
      </c>
      <c r="E4461" t="s">
        <v>1820</v>
      </c>
      <c r="F4461" t="s">
        <v>2002</v>
      </c>
      <c r="G4461" t="s">
        <v>12010</v>
      </c>
      <c r="H4461">
        <v>1935</v>
      </c>
      <c r="I4461" t="s">
        <v>15489</v>
      </c>
      <c r="J4461" t="s">
        <v>928</v>
      </c>
      <c r="K4461" t="s">
        <v>13254</v>
      </c>
      <c r="L4461">
        <v>6</v>
      </c>
      <c r="M4461">
        <v>7</v>
      </c>
      <c r="N4461" t="s">
        <v>928</v>
      </c>
      <c r="O4461" t="s">
        <v>50</v>
      </c>
      <c r="P4461">
        <v>0</v>
      </c>
      <c r="Q4461" t="s">
        <v>51</v>
      </c>
      <c r="R4461" t="s">
        <v>51</v>
      </c>
      <c r="S4461" t="s">
        <v>14907</v>
      </c>
      <c r="T4461">
        <v>9.6647327756976971</v>
      </c>
      <c r="U4461">
        <v>133</v>
      </c>
      <c r="V4461" t="s">
        <v>15172</v>
      </c>
      <c r="W4461" t="s">
        <v>15172</v>
      </c>
      <c r="X4461" t="s">
        <v>13243</v>
      </c>
      <c r="Y4461" s="102">
        <v>45993.385736689816</v>
      </c>
    </row>
    <row r="4462" spans="1:25" x14ac:dyDescent="0.25">
      <c r="A4462">
        <v>6511</v>
      </c>
      <c r="B4462" t="s">
        <v>12011</v>
      </c>
      <c r="C4462" t="s">
        <v>172</v>
      </c>
      <c r="D4462" t="s">
        <v>12003</v>
      </c>
      <c r="E4462" t="s">
        <v>1820</v>
      </c>
      <c r="F4462" t="s">
        <v>2002</v>
      </c>
      <c r="G4462" t="s">
        <v>12012</v>
      </c>
      <c r="H4462">
        <v>1940</v>
      </c>
      <c r="I4462" t="s">
        <v>15489</v>
      </c>
      <c r="J4462" t="s">
        <v>928</v>
      </c>
      <c r="K4462" t="s">
        <v>13254</v>
      </c>
      <c r="L4462">
        <v>3</v>
      </c>
      <c r="M4462">
        <v>4</v>
      </c>
      <c r="N4462" t="s">
        <v>928</v>
      </c>
      <c r="O4462" t="s">
        <v>50</v>
      </c>
      <c r="P4462">
        <v>0</v>
      </c>
      <c r="Q4462" t="s">
        <v>51</v>
      </c>
      <c r="R4462" t="s">
        <v>51</v>
      </c>
      <c r="S4462" t="s">
        <v>14907</v>
      </c>
      <c r="T4462">
        <v>17.761883598413682</v>
      </c>
      <c r="U4462">
        <v>76</v>
      </c>
      <c r="V4462" t="s">
        <v>15172</v>
      </c>
      <c r="W4462" t="s">
        <v>15172</v>
      </c>
      <c r="X4462" t="s">
        <v>13243</v>
      </c>
      <c r="Y4462" s="102">
        <v>45993.385736689816</v>
      </c>
    </row>
    <row r="4463" spans="1:25" x14ac:dyDescent="0.25">
      <c r="A4463">
        <v>6512</v>
      </c>
      <c r="B4463" t="s">
        <v>12013</v>
      </c>
      <c r="C4463" t="s">
        <v>172</v>
      </c>
      <c r="D4463" t="s">
        <v>12003</v>
      </c>
      <c r="E4463" t="s">
        <v>1820</v>
      </c>
      <c r="F4463" t="s">
        <v>2002</v>
      </c>
      <c r="G4463" t="s">
        <v>12014</v>
      </c>
      <c r="H4463">
        <v>1940</v>
      </c>
      <c r="I4463" t="s">
        <v>15489</v>
      </c>
      <c r="J4463" t="s">
        <v>928</v>
      </c>
      <c r="K4463" t="s">
        <v>13254</v>
      </c>
      <c r="L4463">
        <v>3</v>
      </c>
      <c r="M4463">
        <v>5</v>
      </c>
      <c r="N4463" t="s">
        <v>928</v>
      </c>
      <c r="O4463" t="s">
        <v>50</v>
      </c>
      <c r="P4463">
        <v>0</v>
      </c>
      <c r="Q4463" t="s">
        <v>51</v>
      </c>
      <c r="R4463" t="s">
        <v>51</v>
      </c>
      <c r="S4463" t="s">
        <v>14907</v>
      </c>
      <c r="T4463">
        <v>19.169240934852557</v>
      </c>
      <c r="U4463">
        <v>95</v>
      </c>
      <c r="V4463" t="s">
        <v>15172</v>
      </c>
      <c r="W4463" t="s">
        <v>15172</v>
      </c>
      <c r="X4463" t="s">
        <v>13243</v>
      </c>
      <c r="Y4463" s="102">
        <v>45993.385736689816</v>
      </c>
    </row>
    <row r="4464" spans="1:25" x14ac:dyDescent="0.25">
      <c r="A4464">
        <v>6513</v>
      </c>
      <c r="B4464" t="s">
        <v>12015</v>
      </c>
      <c r="C4464" t="s">
        <v>753</v>
      </c>
      <c r="D4464" t="s">
        <v>12003</v>
      </c>
      <c r="E4464" t="s">
        <v>1820</v>
      </c>
      <c r="F4464" t="s">
        <v>2002</v>
      </c>
      <c r="G4464" t="s">
        <v>12016</v>
      </c>
      <c r="H4464">
        <v>1947</v>
      </c>
      <c r="I4464" t="s">
        <v>15489</v>
      </c>
      <c r="J4464" t="s">
        <v>928</v>
      </c>
      <c r="K4464" t="s">
        <v>13254</v>
      </c>
      <c r="L4464">
        <v>3</v>
      </c>
      <c r="M4464">
        <v>3</v>
      </c>
      <c r="N4464" t="s">
        <v>928</v>
      </c>
      <c r="O4464" t="s">
        <v>50</v>
      </c>
      <c r="P4464">
        <v>0</v>
      </c>
      <c r="Q4464" t="s">
        <v>51</v>
      </c>
      <c r="R4464" t="s">
        <v>51</v>
      </c>
      <c r="S4464" t="s">
        <v>14907</v>
      </c>
      <c r="T4464">
        <v>22.724990547060585</v>
      </c>
      <c r="U4464">
        <v>75</v>
      </c>
      <c r="V4464" t="s">
        <v>15172</v>
      </c>
      <c r="W4464" t="s">
        <v>15172</v>
      </c>
      <c r="X4464" t="s">
        <v>13243</v>
      </c>
      <c r="Y4464" s="102">
        <v>45993.385736689816</v>
      </c>
    </row>
    <row r="4465" spans="1:25" x14ac:dyDescent="0.25">
      <c r="A4465">
        <v>6517</v>
      </c>
      <c r="B4465" t="s">
        <v>12017</v>
      </c>
      <c r="C4465" t="s">
        <v>12018</v>
      </c>
      <c r="D4465" t="s">
        <v>12003</v>
      </c>
      <c r="E4465" t="s">
        <v>1820</v>
      </c>
      <c r="F4465" t="s">
        <v>5535</v>
      </c>
      <c r="G4465" t="s">
        <v>12019</v>
      </c>
      <c r="H4465">
        <v>1950</v>
      </c>
      <c r="I4465" t="s">
        <v>15489</v>
      </c>
      <c r="J4465" t="s">
        <v>928</v>
      </c>
      <c r="K4465" t="s">
        <v>13254</v>
      </c>
      <c r="L4465">
        <v>6</v>
      </c>
      <c r="M4465">
        <v>6</v>
      </c>
      <c r="N4465" t="s">
        <v>928</v>
      </c>
      <c r="O4465" t="s">
        <v>50</v>
      </c>
      <c r="P4465">
        <v>0</v>
      </c>
      <c r="Q4465" t="s">
        <v>51</v>
      </c>
      <c r="R4465" t="s">
        <v>51</v>
      </c>
      <c r="S4465" t="s">
        <v>14907</v>
      </c>
      <c r="T4465">
        <v>46.474358587271645</v>
      </c>
      <c r="U4465">
        <v>151.5</v>
      </c>
      <c r="V4465" t="s">
        <v>15172</v>
      </c>
      <c r="W4465" t="s">
        <v>15172</v>
      </c>
      <c r="X4465" t="s">
        <v>13243</v>
      </c>
      <c r="Y4465" s="102">
        <v>45993.385736689816</v>
      </c>
    </row>
    <row r="4466" spans="1:25" x14ac:dyDescent="0.25">
      <c r="A4466">
        <v>6518</v>
      </c>
      <c r="B4466" t="s">
        <v>12020</v>
      </c>
      <c r="C4466" t="s">
        <v>12021</v>
      </c>
      <c r="D4466" t="s">
        <v>12022</v>
      </c>
      <c r="E4466" t="s">
        <v>1820</v>
      </c>
      <c r="F4466" t="s">
        <v>2043</v>
      </c>
      <c r="G4466" t="s">
        <v>12023</v>
      </c>
      <c r="H4466">
        <v>1952</v>
      </c>
      <c r="I4466" t="s">
        <v>15489</v>
      </c>
      <c r="J4466" t="s">
        <v>928</v>
      </c>
      <c r="K4466" t="s">
        <v>13254</v>
      </c>
      <c r="L4466">
        <v>10</v>
      </c>
      <c r="M4466">
        <v>1</v>
      </c>
      <c r="N4466" t="s">
        <v>928</v>
      </c>
      <c r="O4466" t="s">
        <v>50</v>
      </c>
      <c r="P4466">
        <v>0</v>
      </c>
      <c r="Q4466" t="s">
        <v>51</v>
      </c>
      <c r="R4466" t="s">
        <v>51</v>
      </c>
      <c r="S4466" t="s">
        <v>14908</v>
      </c>
      <c r="T4466">
        <v>17.551224888569216</v>
      </c>
      <c r="U4466">
        <v>25</v>
      </c>
      <c r="V4466" t="s">
        <v>15172</v>
      </c>
      <c r="W4466" t="s">
        <v>15172</v>
      </c>
      <c r="X4466" t="s">
        <v>13243</v>
      </c>
      <c r="Y4466" s="102">
        <v>45993.385736689816</v>
      </c>
    </row>
    <row r="4467" spans="1:25" x14ac:dyDescent="0.25">
      <c r="A4467">
        <v>6519</v>
      </c>
      <c r="B4467" t="s">
        <v>12024</v>
      </c>
      <c r="C4467" t="s">
        <v>12025</v>
      </c>
      <c r="D4467" t="s">
        <v>12022</v>
      </c>
      <c r="E4467" t="s">
        <v>1820</v>
      </c>
      <c r="F4467" t="s">
        <v>2043</v>
      </c>
      <c r="G4467" t="s">
        <v>12026</v>
      </c>
      <c r="H4467">
        <v>1986</v>
      </c>
      <c r="I4467" t="s">
        <v>15440</v>
      </c>
      <c r="J4467" t="s">
        <v>51</v>
      </c>
      <c r="K4467" t="s">
        <v>15442</v>
      </c>
      <c r="L4467">
        <v>0</v>
      </c>
      <c r="M4467">
        <v>2</v>
      </c>
      <c r="N4467" t="s">
        <v>59</v>
      </c>
      <c r="O4467" t="s">
        <v>116</v>
      </c>
      <c r="P4467">
        <v>0</v>
      </c>
      <c r="Q4467" t="s">
        <v>51</v>
      </c>
      <c r="R4467" t="s">
        <v>51</v>
      </c>
      <c r="S4467" t="s">
        <v>14908</v>
      </c>
      <c r="T4467">
        <v>22.953139663730084</v>
      </c>
      <c r="U4467">
        <v>23.5</v>
      </c>
      <c r="V4467" t="s">
        <v>15172</v>
      </c>
      <c r="W4467" t="s">
        <v>15172</v>
      </c>
      <c r="X4467" t="s">
        <v>13243</v>
      </c>
      <c r="Y4467" s="102">
        <v>45993.385736689816</v>
      </c>
    </row>
    <row r="4468" spans="1:25" x14ac:dyDescent="0.25">
      <c r="A4468">
        <v>6520</v>
      </c>
      <c r="B4468" t="s">
        <v>12027</v>
      </c>
      <c r="C4468" t="s">
        <v>12018</v>
      </c>
      <c r="D4468" t="s">
        <v>12022</v>
      </c>
      <c r="E4468" t="s">
        <v>1820</v>
      </c>
      <c r="F4468" t="s">
        <v>2043</v>
      </c>
      <c r="G4468" t="s">
        <v>12028</v>
      </c>
      <c r="H4468">
        <v>2014</v>
      </c>
      <c r="I4468" t="s">
        <v>15448</v>
      </c>
      <c r="J4468" t="s">
        <v>48</v>
      </c>
      <c r="K4468" t="s">
        <v>13325</v>
      </c>
      <c r="L4468">
        <v>4</v>
      </c>
      <c r="M4468">
        <v>3</v>
      </c>
      <c r="N4468" t="s">
        <v>49</v>
      </c>
      <c r="O4468" t="s">
        <v>50</v>
      </c>
      <c r="P4468">
        <v>0</v>
      </c>
      <c r="Q4468" t="s">
        <v>51</v>
      </c>
      <c r="R4468" t="s">
        <v>51</v>
      </c>
      <c r="S4468" t="s">
        <v>14908</v>
      </c>
      <c r="T4468">
        <v>54.732683226105443</v>
      </c>
      <c r="U4468">
        <v>304</v>
      </c>
      <c r="V4468" t="s">
        <v>15172</v>
      </c>
      <c r="W4468" t="s">
        <v>15172</v>
      </c>
      <c r="X4468" t="s">
        <v>13243</v>
      </c>
      <c r="Y4468" s="102">
        <v>45993.385736689816</v>
      </c>
    </row>
    <row r="4469" spans="1:25" x14ac:dyDescent="0.25">
      <c r="A4469">
        <v>6521</v>
      </c>
      <c r="B4469" t="s">
        <v>12029</v>
      </c>
      <c r="C4469" t="s">
        <v>12030</v>
      </c>
      <c r="D4469" t="s">
        <v>12031</v>
      </c>
      <c r="E4469" t="s">
        <v>399</v>
      </c>
      <c r="F4469" t="s">
        <v>4634</v>
      </c>
      <c r="G4469" t="s">
        <v>12032</v>
      </c>
      <c r="H4469">
        <v>1950</v>
      </c>
      <c r="I4469" t="s">
        <v>15450</v>
      </c>
      <c r="J4469" t="s">
        <v>928</v>
      </c>
      <c r="K4469" t="s">
        <v>13254</v>
      </c>
      <c r="L4469">
        <v>5</v>
      </c>
      <c r="M4469">
        <v>1</v>
      </c>
      <c r="N4469" t="s">
        <v>928</v>
      </c>
      <c r="O4469" t="s">
        <v>50</v>
      </c>
      <c r="P4469">
        <v>0</v>
      </c>
      <c r="Q4469" t="s">
        <v>51</v>
      </c>
      <c r="R4469" t="s">
        <v>51</v>
      </c>
      <c r="S4469" t="s">
        <v>14909</v>
      </c>
      <c r="T4469">
        <v>3.1456680921061353</v>
      </c>
      <c r="U4469">
        <v>21</v>
      </c>
      <c r="V4469" t="s">
        <v>15172</v>
      </c>
      <c r="W4469" t="s">
        <v>15172</v>
      </c>
      <c r="X4469" t="s">
        <v>13243</v>
      </c>
      <c r="Y4469" s="102">
        <v>45993.385736689816</v>
      </c>
    </row>
    <row r="4470" spans="1:25" x14ac:dyDescent="0.25">
      <c r="A4470">
        <v>6522</v>
      </c>
      <c r="B4470" t="s">
        <v>12033</v>
      </c>
      <c r="C4470" t="s">
        <v>12034</v>
      </c>
      <c r="D4470" t="s">
        <v>12031</v>
      </c>
      <c r="E4470" t="s">
        <v>399</v>
      </c>
      <c r="F4470" t="s">
        <v>4634</v>
      </c>
      <c r="G4470" t="s">
        <v>12035</v>
      </c>
      <c r="H4470">
        <v>1992</v>
      </c>
      <c r="I4470" t="s">
        <v>15441</v>
      </c>
      <c r="J4470" t="s">
        <v>51</v>
      </c>
      <c r="K4470" t="s">
        <v>15442</v>
      </c>
      <c r="L4470">
        <v>15</v>
      </c>
      <c r="M4470">
        <v>2</v>
      </c>
      <c r="N4470" t="s">
        <v>59</v>
      </c>
      <c r="O4470" t="s">
        <v>116</v>
      </c>
      <c r="P4470">
        <v>0</v>
      </c>
      <c r="Q4470" t="s">
        <v>51</v>
      </c>
      <c r="R4470" t="s">
        <v>51</v>
      </c>
      <c r="S4470" t="s">
        <v>14909</v>
      </c>
      <c r="T4470">
        <v>8.9215423967125584</v>
      </c>
      <c r="U4470">
        <v>34.75</v>
      </c>
      <c r="V4470" t="s">
        <v>15172</v>
      </c>
      <c r="W4470" t="s">
        <v>15172</v>
      </c>
      <c r="X4470" t="s">
        <v>13243</v>
      </c>
      <c r="Y4470" s="102">
        <v>45993.385736689816</v>
      </c>
    </row>
    <row r="4471" spans="1:25" x14ac:dyDescent="0.25">
      <c r="A4471">
        <v>6524</v>
      </c>
      <c r="B4471" t="s">
        <v>12036</v>
      </c>
      <c r="C4471" t="s">
        <v>9343</v>
      </c>
      <c r="D4471" t="s">
        <v>12031</v>
      </c>
      <c r="E4471" t="s">
        <v>399</v>
      </c>
      <c r="F4471" t="s">
        <v>4634</v>
      </c>
      <c r="G4471" t="s">
        <v>12037</v>
      </c>
      <c r="H4471">
        <v>2004</v>
      </c>
      <c r="I4471" t="s">
        <v>15440</v>
      </c>
      <c r="J4471" t="s">
        <v>2211</v>
      </c>
      <c r="K4471" t="s">
        <v>13251</v>
      </c>
      <c r="L4471">
        <v>0</v>
      </c>
      <c r="M4471">
        <v>1</v>
      </c>
      <c r="N4471" t="s">
        <v>49</v>
      </c>
      <c r="O4471" t="s">
        <v>479</v>
      </c>
      <c r="P4471">
        <v>0</v>
      </c>
      <c r="Q4471" t="s">
        <v>51</v>
      </c>
      <c r="R4471" t="s">
        <v>51</v>
      </c>
      <c r="S4471" t="s">
        <v>14909</v>
      </c>
      <c r="T4471">
        <v>18.726844507159509</v>
      </c>
      <c r="U4471">
        <v>83.2</v>
      </c>
      <c r="V4471" t="s">
        <v>15481</v>
      </c>
      <c r="W4471" t="s">
        <v>15481</v>
      </c>
      <c r="X4471" t="s">
        <v>13243</v>
      </c>
      <c r="Y4471" s="102">
        <v>45993.385736689816</v>
      </c>
    </row>
    <row r="4472" spans="1:25" x14ac:dyDescent="0.25">
      <c r="A4472">
        <v>6525</v>
      </c>
      <c r="B4472" t="s">
        <v>12038</v>
      </c>
      <c r="C4472" t="s">
        <v>753</v>
      </c>
      <c r="D4472" t="s">
        <v>12039</v>
      </c>
      <c r="E4472" t="s">
        <v>638</v>
      </c>
      <c r="F4472" t="s">
        <v>639</v>
      </c>
      <c r="G4472" t="s">
        <v>12040</v>
      </c>
      <c r="H4472">
        <v>1955</v>
      </c>
      <c r="I4472" t="s">
        <v>15470</v>
      </c>
      <c r="J4472" t="s">
        <v>51</v>
      </c>
      <c r="K4472" t="s">
        <v>13254</v>
      </c>
      <c r="L4472">
        <v>4</v>
      </c>
      <c r="M4472">
        <v>3</v>
      </c>
      <c r="N4472" t="s">
        <v>64</v>
      </c>
      <c r="O4472" t="s">
        <v>479</v>
      </c>
      <c r="P4472">
        <v>0</v>
      </c>
      <c r="Q4472" t="s">
        <v>51</v>
      </c>
      <c r="R4472" t="s">
        <v>51</v>
      </c>
      <c r="S4472" t="s">
        <v>14910</v>
      </c>
      <c r="T4472">
        <v>1.513909576587483</v>
      </c>
      <c r="U4472">
        <v>110</v>
      </c>
      <c r="V4472" t="s">
        <v>15172</v>
      </c>
      <c r="W4472" t="s">
        <v>15172</v>
      </c>
      <c r="X4472" t="s">
        <v>13243</v>
      </c>
      <c r="Y4472" s="102">
        <v>45993.385736689816</v>
      </c>
    </row>
    <row r="4473" spans="1:25" x14ac:dyDescent="0.25">
      <c r="A4473">
        <v>6526</v>
      </c>
      <c r="B4473" t="s">
        <v>12041</v>
      </c>
      <c r="C4473" t="s">
        <v>470</v>
      </c>
      <c r="D4473" t="s">
        <v>12039</v>
      </c>
      <c r="E4473" t="s">
        <v>638</v>
      </c>
      <c r="F4473" t="s">
        <v>639</v>
      </c>
      <c r="G4473" t="s">
        <v>12042</v>
      </c>
      <c r="H4473">
        <v>1955</v>
      </c>
      <c r="I4473" t="s">
        <v>15470</v>
      </c>
      <c r="J4473" t="s">
        <v>51</v>
      </c>
      <c r="K4473" t="s">
        <v>13254</v>
      </c>
      <c r="L4473">
        <v>2</v>
      </c>
      <c r="M4473">
        <v>5</v>
      </c>
      <c r="N4473" t="s">
        <v>64</v>
      </c>
      <c r="O4473" t="s">
        <v>479</v>
      </c>
      <c r="P4473">
        <v>0</v>
      </c>
      <c r="Q4473" t="s">
        <v>51</v>
      </c>
      <c r="R4473" t="s">
        <v>51</v>
      </c>
      <c r="S4473" t="s">
        <v>14910</v>
      </c>
      <c r="T4473">
        <v>3.2139203578764399</v>
      </c>
      <c r="U4473">
        <v>188</v>
      </c>
      <c r="V4473" t="s">
        <v>15172</v>
      </c>
      <c r="W4473" t="s">
        <v>15172</v>
      </c>
      <c r="X4473" t="s">
        <v>13243</v>
      </c>
      <c r="Y4473" s="102">
        <v>45993.385736689816</v>
      </c>
    </row>
    <row r="4474" spans="1:25" x14ac:dyDescent="0.25">
      <c r="A4474">
        <v>6527</v>
      </c>
      <c r="B4474" t="s">
        <v>12043</v>
      </c>
      <c r="C4474" t="s">
        <v>9578</v>
      </c>
      <c r="D4474" t="s">
        <v>12044</v>
      </c>
      <c r="E4474" t="s">
        <v>1820</v>
      </c>
      <c r="F4474" t="s">
        <v>7475</v>
      </c>
      <c r="G4474" t="s">
        <v>12045</v>
      </c>
      <c r="H4474">
        <v>1949</v>
      </c>
      <c r="I4474" t="s">
        <v>15489</v>
      </c>
      <c r="J4474" t="s">
        <v>928</v>
      </c>
      <c r="K4474" t="s">
        <v>13254</v>
      </c>
      <c r="L4474">
        <v>5</v>
      </c>
      <c r="M4474">
        <v>6</v>
      </c>
      <c r="N4474" t="s">
        <v>928</v>
      </c>
      <c r="O4474" t="s">
        <v>50</v>
      </c>
      <c r="P4474">
        <v>0</v>
      </c>
      <c r="Q4474" t="s">
        <v>51</v>
      </c>
      <c r="R4474" t="s">
        <v>51</v>
      </c>
      <c r="S4474" t="s">
        <v>14911</v>
      </c>
      <c r="T4474">
        <v>0.12789486190032945</v>
      </c>
      <c r="U4474">
        <v>150.9</v>
      </c>
      <c r="V4474" t="s">
        <v>15172</v>
      </c>
      <c r="W4474" t="s">
        <v>15172</v>
      </c>
      <c r="X4474" t="s">
        <v>13243</v>
      </c>
      <c r="Y4474" s="102">
        <v>45993.385736689816</v>
      </c>
    </row>
    <row r="4475" spans="1:25" x14ac:dyDescent="0.25">
      <c r="A4475">
        <v>6528</v>
      </c>
      <c r="B4475" t="s">
        <v>12046</v>
      </c>
      <c r="C4475" t="s">
        <v>15778</v>
      </c>
      <c r="D4475" t="s">
        <v>12044</v>
      </c>
      <c r="E4475" t="s">
        <v>1820</v>
      </c>
      <c r="F4475" t="s">
        <v>7475</v>
      </c>
      <c r="G4475" t="s">
        <v>12047</v>
      </c>
      <c r="H4475">
        <v>1949</v>
      </c>
      <c r="I4475" t="s">
        <v>15489</v>
      </c>
      <c r="J4475" t="s">
        <v>928</v>
      </c>
      <c r="K4475" t="s">
        <v>13254</v>
      </c>
      <c r="L4475">
        <v>7</v>
      </c>
      <c r="M4475">
        <v>5</v>
      </c>
      <c r="N4475" t="s">
        <v>928</v>
      </c>
      <c r="O4475" t="s">
        <v>50</v>
      </c>
      <c r="P4475">
        <v>0</v>
      </c>
      <c r="Q4475" t="s">
        <v>51</v>
      </c>
      <c r="R4475" t="s">
        <v>51</v>
      </c>
      <c r="S4475" t="s">
        <v>14911</v>
      </c>
      <c r="T4475">
        <v>0.76931335434021231</v>
      </c>
      <c r="U4475">
        <v>114</v>
      </c>
      <c r="V4475" t="s">
        <v>15172</v>
      </c>
      <c r="W4475" t="s">
        <v>15172</v>
      </c>
      <c r="X4475" t="s">
        <v>13243</v>
      </c>
      <c r="Y4475" s="102">
        <v>45993.385736689816</v>
      </c>
    </row>
    <row r="4476" spans="1:25" x14ac:dyDescent="0.25">
      <c r="A4476">
        <v>6529</v>
      </c>
      <c r="B4476" t="s">
        <v>12048</v>
      </c>
      <c r="C4476" t="s">
        <v>12049</v>
      </c>
      <c r="D4476" t="s">
        <v>5466</v>
      </c>
      <c r="E4476" t="s">
        <v>638</v>
      </c>
      <c r="F4476" t="s">
        <v>5390</v>
      </c>
      <c r="G4476" t="s">
        <v>12050</v>
      </c>
      <c r="H4476">
        <v>1987</v>
      </c>
      <c r="I4476" t="s">
        <v>15440</v>
      </c>
      <c r="J4476" t="s">
        <v>2211</v>
      </c>
      <c r="K4476" t="s">
        <v>13254</v>
      </c>
      <c r="L4476">
        <v>1</v>
      </c>
      <c r="M4476">
        <v>1</v>
      </c>
      <c r="N4476" t="s">
        <v>49</v>
      </c>
      <c r="O4476" t="s">
        <v>479</v>
      </c>
      <c r="P4476">
        <v>0</v>
      </c>
      <c r="Q4476" t="s">
        <v>51</v>
      </c>
      <c r="R4476" t="s">
        <v>51</v>
      </c>
      <c r="S4476" t="s">
        <v>14912</v>
      </c>
      <c r="T4476">
        <v>3.5089197881398579</v>
      </c>
      <c r="U4476">
        <v>72</v>
      </c>
      <c r="V4476" t="s">
        <v>15172</v>
      </c>
      <c r="W4476" t="s">
        <v>15172</v>
      </c>
      <c r="X4476" t="s">
        <v>13243</v>
      </c>
      <c r="Y4476" s="102">
        <v>45993.385736689816</v>
      </c>
    </row>
    <row r="4477" spans="1:25" x14ac:dyDescent="0.25">
      <c r="A4477">
        <v>6531</v>
      </c>
      <c r="B4477" t="s">
        <v>12052</v>
      </c>
      <c r="C4477" t="s">
        <v>12053</v>
      </c>
      <c r="D4477" t="s">
        <v>12051</v>
      </c>
      <c r="E4477" t="s">
        <v>1820</v>
      </c>
      <c r="F4477" t="s">
        <v>6973</v>
      </c>
      <c r="G4477" t="s">
        <v>12054</v>
      </c>
      <c r="H4477">
        <v>2008</v>
      </c>
      <c r="I4477" t="s">
        <v>15450</v>
      </c>
      <c r="J4477" t="s">
        <v>51</v>
      </c>
      <c r="K4477" t="s">
        <v>15442</v>
      </c>
      <c r="L4477">
        <v>0</v>
      </c>
      <c r="M4477">
        <v>2</v>
      </c>
      <c r="N4477" t="s">
        <v>59</v>
      </c>
      <c r="O4477" t="s">
        <v>116</v>
      </c>
      <c r="P4477">
        <v>0</v>
      </c>
      <c r="Q4477" t="s">
        <v>51</v>
      </c>
      <c r="R4477" t="s">
        <v>51</v>
      </c>
      <c r="S4477" t="s">
        <v>14913</v>
      </c>
      <c r="T4477">
        <v>28.235751500588641</v>
      </c>
      <c r="U4477">
        <v>21.85</v>
      </c>
      <c r="V4477" t="s">
        <v>15172</v>
      </c>
      <c r="W4477" t="s">
        <v>15172</v>
      </c>
      <c r="X4477" t="s">
        <v>13243</v>
      </c>
      <c r="Y4477" s="102">
        <v>45993.385736689816</v>
      </c>
    </row>
    <row r="4478" spans="1:25" x14ac:dyDescent="0.25">
      <c r="A4478">
        <v>6532</v>
      </c>
      <c r="B4478" t="s">
        <v>12055</v>
      </c>
      <c r="C4478" t="s">
        <v>12056</v>
      </c>
      <c r="D4478" t="s">
        <v>12051</v>
      </c>
      <c r="E4478" t="s">
        <v>1820</v>
      </c>
      <c r="F4478" t="s">
        <v>6973</v>
      </c>
      <c r="G4478" t="s">
        <v>7161</v>
      </c>
      <c r="H4478">
        <v>2008</v>
      </c>
      <c r="I4478" t="s">
        <v>15441</v>
      </c>
      <c r="J4478" t="s">
        <v>48</v>
      </c>
      <c r="K4478" t="s">
        <v>13251</v>
      </c>
      <c r="L4478">
        <v>0</v>
      </c>
      <c r="M4478">
        <v>3</v>
      </c>
      <c r="N4478" t="s">
        <v>49</v>
      </c>
      <c r="O4478" t="s">
        <v>50</v>
      </c>
      <c r="P4478">
        <v>0</v>
      </c>
      <c r="Q4478" t="s">
        <v>51</v>
      </c>
      <c r="R4478" t="s">
        <v>51</v>
      </c>
      <c r="S4478" t="s">
        <v>14913</v>
      </c>
      <c r="T4478">
        <v>28.966347143036963</v>
      </c>
      <c r="U4478">
        <v>172.2</v>
      </c>
      <c r="V4478" t="s">
        <v>15172</v>
      </c>
      <c r="W4478" t="s">
        <v>15172</v>
      </c>
      <c r="X4478" t="s">
        <v>13243</v>
      </c>
      <c r="Y4478" s="102">
        <v>45993.385736689816</v>
      </c>
    </row>
    <row r="4479" spans="1:25" x14ac:dyDescent="0.25">
      <c r="A4479">
        <v>6533</v>
      </c>
      <c r="B4479" t="s">
        <v>12057</v>
      </c>
      <c r="C4479" t="s">
        <v>12058</v>
      </c>
      <c r="D4479" t="s">
        <v>12051</v>
      </c>
      <c r="E4479" t="s">
        <v>1820</v>
      </c>
      <c r="F4479" t="s">
        <v>6973</v>
      </c>
      <c r="G4479" t="s">
        <v>12059</v>
      </c>
      <c r="H4479">
        <v>1971</v>
      </c>
      <c r="I4479" t="s">
        <v>15440</v>
      </c>
      <c r="J4479" t="s">
        <v>48</v>
      </c>
      <c r="K4479" t="s">
        <v>13251</v>
      </c>
      <c r="L4479">
        <v>7.5</v>
      </c>
      <c r="M4479">
        <v>2</v>
      </c>
      <c r="N4479" t="s">
        <v>49</v>
      </c>
      <c r="O4479" t="s">
        <v>50</v>
      </c>
      <c r="P4479">
        <v>0</v>
      </c>
      <c r="Q4479" t="s">
        <v>51</v>
      </c>
      <c r="R4479" t="s">
        <v>51</v>
      </c>
      <c r="S4479" t="s">
        <v>14913</v>
      </c>
      <c r="T4479">
        <v>37.522811962289197</v>
      </c>
      <c r="U4479">
        <v>132</v>
      </c>
      <c r="V4479" t="s">
        <v>15172</v>
      </c>
      <c r="W4479" t="s">
        <v>15172</v>
      </c>
      <c r="X4479" t="s">
        <v>13243</v>
      </c>
      <c r="Y4479" s="102">
        <v>45993.385736689816</v>
      </c>
    </row>
    <row r="4480" spans="1:25" x14ac:dyDescent="0.25">
      <c r="A4480">
        <v>6534</v>
      </c>
      <c r="B4480" t="s">
        <v>12060</v>
      </c>
      <c r="C4480" t="s">
        <v>12061</v>
      </c>
      <c r="D4480" t="s">
        <v>12051</v>
      </c>
      <c r="E4480" t="s">
        <v>1820</v>
      </c>
      <c r="F4480" t="s">
        <v>6973</v>
      </c>
      <c r="G4480" t="s">
        <v>12062</v>
      </c>
      <c r="H4480">
        <v>1977</v>
      </c>
      <c r="I4480" t="s">
        <v>15440</v>
      </c>
      <c r="J4480" t="s">
        <v>48</v>
      </c>
      <c r="K4480" t="s">
        <v>13254</v>
      </c>
      <c r="L4480">
        <v>4</v>
      </c>
      <c r="M4480">
        <v>2</v>
      </c>
      <c r="N4480" t="s">
        <v>49</v>
      </c>
      <c r="O4480" t="s">
        <v>50</v>
      </c>
      <c r="P4480">
        <v>0</v>
      </c>
      <c r="Q4480" t="s">
        <v>51</v>
      </c>
      <c r="R4480" t="s">
        <v>51</v>
      </c>
      <c r="S4480" t="s">
        <v>14913</v>
      </c>
      <c r="T4480">
        <v>46.990257137297426</v>
      </c>
      <c r="U4480">
        <v>102</v>
      </c>
      <c r="V4480" t="s">
        <v>15172</v>
      </c>
      <c r="W4480" t="s">
        <v>15172</v>
      </c>
      <c r="X4480" t="s">
        <v>13243</v>
      </c>
      <c r="Y4480" s="102">
        <v>45993.385736689816</v>
      </c>
    </row>
    <row r="4481" spans="1:25" x14ac:dyDescent="0.25">
      <c r="A4481">
        <v>6535</v>
      </c>
      <c r="B4481" t="s">
        <v>12063</v>
      </c>
      <c r="C4481" t="s">
        <v>12064</v>
      </c>
      <c r="D4481" t="s">
        <v>12065</v>
      </c>
      <c r="E4481" t="s">
        <v>638</v>
      </c>
      <c r="F4481" t="s">
        <v>638</v>
      </c>
      <c r="G4481" t="s">
        <v>838</v>
      </c>
      <c r="H4481">
        <v>1982</v>
      </c>
      <c r="I4481" t="s">
        <v>15440</v>
      </c>
      <c r="J4481" t="s">
        <v>48</v>
      </c>
      <c r="K4481" t="s">
        <v>13251</v>
      </c>
      <c r="L4481">
        <v>0</v>
      </c>
      <c r="M4481">
        <v>1</v>
      </c>
      <c r="N4481" t="s">
        <v>49</v>
      </c>
      <c r="O4481" t="s">
        <v>50</v>
      </c>
      <c r="P4481">
        <v>0</v>
      </c>
      <c r="Q4481" t="s">
        <v>51</v>
      </c>
      <c r="R4481" t="s">
        <v>51</v>
      </c>
      <c r="S4481" t="s">
        <v>14914</v>
      </c>
      <c r="T4481">
        <v>4.5449964313102988</v>
      </c>
      <c r="U4481">
        <v>38.700000000000003</v>
      </c>
      <c r="V4481" t="s">
        <v>15172</v>
      </c>
      <c r="W4481" t="s">
        <v>15172</v>
      </c>
      <c r="X4481" t="s">
        <v>13243</v>
      </c>
      <c r="Y4481" s="102">
        <v>45993.385736689816</v>
      </c>
    </row>
    <row r="4482" spans="1:25" x14ac:dyDescent="0.25">
      <c r="A4482">
        <v>6536</v>
      </c>
      <c r="B4482" t="s">
        <v>12066</v>
      </c>
      <c r="C4482" t="s">
        <v>595</v>
      </c>
      <c r="D4482" t="s">
        <v>12065</v>
      </c>
      <c r="E4482" t="s">
        <v>638</v>
      </c>
      <c r="F4482" t="s">
        <v>638</v>
      </c>
      <c r="G4482" t="s">
        <v>12067</v>
      </c>
      <c r="H4482">
        <v>1970</v>
      </c>
      <c r="I4482" t="s">
        <v>15450</v>
      </c>
      <c r="J4482" t="s">
        <v>2179</v>
      </c>
      <c r="K4482" t="s">
        <v>13254</v>
      </c>
      <c r="L4482">
        <v>2</v>
      </c>
      <c r="M4482">
        <v>1</v>
      </c>
      <c r="N4482" t="s">
        <v>59</v>
      </c>
      <c r="O4482" t="s">
        <v>50</v>
      </c>
      <c r="P4482">
        <v>0</v>
      </c>
      <c r="Q4482" t="s">
        <v>51</v>
      </c>
      <c r="R4482" t="s">
        <v>51</v>
      </c>
      <c r="S4482" t="s">
        <v>14914</v>
      </c>
      <c r="T4482">
        <v>7.317624960953669</v>
      </c>
      <c r="U4482">
        <v>23</v>
      </c>
      <c r="V4482" t="s">
        <v>15172</v>
      </c>
      <c r="W4482" t="s">
        <v>15172</v>
      </c>
      <c r="X4482" t="s">
        <v>13243</v>
      </c>
      <c r="Y4482" s="102">
        <v>45993.385736689816</v>
      </c>
    </row>
    <row r="4483" spans="1:25" x14ac:dyDescent="0.25">
      <c r="A4483">
        <v>6537</v>
      </c>
      <c r="B4483" t="s">
        <v>12068</v>
      </c>
      <c r="C4483" t="s">
        <v>12069</v>
      </c>
      <c r="D4483" t="s">
        <v>12070</v>
      </c>
      <c r="E4483" t="s">
        <v>638</v>
      </c>
      <c r="F4483" t="s">
        <v>638</v>
      </c>
      <c r="G4483" t="s">
        <v>12071</v>
      </c>
      <c r="H4483">
        <v>1971</v>
      </c>
      <c r="I4483" t="s">
        <v>15440</v>
      </c>
      <c r="J4483" t="s">
        <v>48</v>
      </c>
      <c r="K4483" t="s">
        <v>13251</v>
      </c>
      <c r="L4483">
        <v>0.3</v>
      </c>
      <c r="M4483">
        <v>4</v>
      </c>
      <c r="N4483" t="s">
        <v>49</v>
      </c>
      <c r="O4483" t="s">
        <v>50</v>
      </c>
      <c r="P4483">
        <v>0</v>
      </c>
      <c r="Q4483" t="s">
        <v>51</v>
      </c>
      <c r="R4483" t="s">
        <v>51</v>
      </c>
      <c r="S4483" t="s">
        <v>14914</v>
      </c>
      <c r="T4483">
        <v>9.7412950992786962E-2</v>
      </c>
      <c r="U4483">
        <v>226.9</v>
      </c>
      <c r="V4483" t="s">
        <v>15172</v>
      </c>
      <c r="W4483" t="s">
        <v>15172</v>
      </c>
      <c r="X4483" t="s">
        <v>13242</v>
      </c>
      <c r="Y4483" s="102">
        <v>45993.385736689816</v>
      </c>
    </row>
    <row r="4484" spans="1:25" x14ac:dyDescent="0.25">
      <c r="A4484">
        <v>6539</v>
      </c>
      <c r="B4484" t="s">
        <v>12072</v>
      </c>
      <c r="C4484" t="s">
        <v>595</v>
      </c>
      <c r="D4484" t="s">
        <v>12073</v>
      </c>
      <c r="E4484" t="s">
        <v>638</v>
      </c>
      <c r="F4484" t="s">
        <v>6766</v>
      </c>
      <c r="G4484" t="s">
        <v>12074</v>
      </c>
      <c r="H4484">
        <v>1997</v>
      </c>
      <c r="I4484" t="s">
        <v>15440</v>
      </c>
      <c r="J4484" t="s">
        <v>48</v>
      </c>
      <c r="K4484" t="s">
        <v>13251</v>
      </c>
      <c r="L4484">
        <v>0</v>
      </c>
      <c r="M4484">
        <v>1</v>
      </c>
      <c r="N4484" t="s">
        <v>49</v>
      </c>
      <c r="O4484" t="s">
        <v>479</v>
      </c>
      <c r="P4484">
        <v>0</v>
      </c>
      <c r="Q4484" t="s">
        <v>51</v>
      </c>
      <c r="R4484" t="s">
        <v>51</v>
      </c>
      <c r="S4484" t="s">
        <v>14915</v>
      </c>
      <c r="T4484">
        <v>5.2275831932409842</v>
      </c>
      <c r="U4484">
        <v>39</v>
      </c>
      <c r="V4484" t="s">
        <v>15172</v>
      </c>
      <c r="W4484" t="s">
        <v>15172</v>
      </c>
      <c r="X4484" t="s">
        <v>13243</v>
      </c>
      <c r="Y4484" s="102">
        <v>45993.385736689816</v>
      </c>
    </row>
    <row r="4485" spans="1:25" x14ac:dyDescent="0.25">
      <c r="A4485">
        <v>6540</v>
      </c>
      <c r="B4485" t="s">
        <v>12075</v>
      </c>
      <c r="C4485" t="s">
        <v>595</v>
      </c>
      <c r="D4485" t="s">
        <v>12073</v>
      </c>
      <c r="E4485" t="s">
        <v>638</v>
      </c>
      <c r="F4485" t="s">
        <v>6766</v>
      </c>
      <c r="G4485" t="s">
        <v>12076</v>
      </c>
      <c r="H4485">
        <v>1997</v>
      </c>
      <c r="I4485" t="s">
        <v>15440</v>
      </c>
      <c r="J4485" t="s">
        <v>48</v>
      </c>
      <c r="K4485" t="s">
        <v>13251</v>
      </c>
      <c r="L4485">
        <v>0</v>
      </c>
      <c r="M4485">
        <v>1</v>
      </c>
      <c r="N4485" t="s">
        <v>49</v>
      </c>
      <c r="O4485" t="s">
        <v>479</v>
      </c>
      <c r="P4485">
        <v>0</v>
      </c>
      <c r="Q4485" t="s">
        <v>51</v>
      </c>
      <c r="R4485" t="s">
        <v>51</v>
      </c>
      <c r="S4485" t="s">
        <v>14915</v>
      </c>
      <c r="T4485">
        <v>8.7902358151481046</v>
      </c>
      <c r="U4485">
        <v>33.799999999999997</v>
      </c>
      <c r="V4485" t="s">
        <v>15172</v>
      </c>
      <c r="W4485" t="s">
        <v>15172</v>
      </c>
      <c r="X4485" t="s">
        <v>13243</v>
      </c>
      <c r="Y4485" s="102">
        <v>45993.385736689816</v>
      </c>
    </row>
    <row r="4486" spans="1:25" x14ac:dyDescent="0.25">
      <c r="A4486">
        <v>6541</v>
      </c>
      <c r="B4486" t="s">
        <v>12077</v>
      </c>
      <c r="C4486" t="s">
        <v>595</v>
      </c>
      <c r="D4486" t="s">
        <v>12073</v>
      </c>
      <c r="E4486" t="s">
        <v>638</v>
      </c>
      <c r="F4486" t="s">
        <v>6766</v>
      </c>
      <c r="G4486" t="s">
        <v>12078</v>
      </c>
      <c r="H4486">
        <v>1997</v>
      </c>
      <c r="I4486" t="s">
        <v>15440</v>
      </c>
      <c r="J4486" t="s">
        <v>48</v>
      </c>
      <c r="K4486" t="s">
        <v>13251</v>
      </c>
      <c r="L4486">
        <v>0</v>
      </c>
      <c r="M4486">
        <v>1</v>
      </c>
      <c r="N4486" t="s">
        <v>49</v>
      </c>
      <c r="O4486" t="s">
        <v>479</v>
      </c>
      <c r="P4486">
        <v>0</v>
      </c>
      <c r="Q4486" t="s">
        <v>51</v>
      </c>
      <c r="R4486" t="s">
        <v>51</v>
      </c>
      <c r="S4486" t="s">
        <v>14915</v>
      </c>
      <c r="T4486">
        <v>9.6828861293759463</v>
      </c>
      <c r="U4486">
        <v>35.799999999999997</v>
      </c>
      <c r="V4486" t="s">
        <v>15172</v>
      </c>
      <c r="W4486" t="s">
        <v>15172</v>
      </c>
      <c r="X4486" t="s">
        <v>13243</v>
      </c>
      <c r="Y4486" s="102">
        <v>45993.385736689816</v>
      </c>
    </row>
    <row r="4487" spans="1:25" x14ac:dyDescent="0.25">
      <c r="A4487">
        <v>6542</v>
      </c>
      <c r="B4487" t="s">
        <v>12079</v>
      </c>
      <c r="C4487" t="s">
        <v>12080</v>
      </c>
      <c r="D4487" t="s">
        <v>12073</v>
      </c>
      <c r="E4487" t="s">
        <v>638</v>
      </c>
      <c r="F4487" t="s">
        <v>6766</v>
      </c>
      <c r="G4487" t="s">
        <v>12081</v>
      </c>
      <c r="H4487">
        <v>1997</v>
      </c>
      <c r="I4487" t="s">
        <v>15440</v>
      </c>
      <c r="J4487" t="s">
        <v>48</v>
      </c>
      <c r="K4487" t="s">
        <v>13251</v>
      </c>
      <c r="L4487">
        <v>4</v>
      </c>
      <c r="M4487">
        <v>1</v>
      </c>
      <c r="N4487" t="s">
        <v>49</v>
      </c>
      <c r="O4487" t="s">
        <v>479</v>
      </c>
      <c r="P4487">
        <v>0</v>
      </c>
      <c r="Q4487" t="s">
        <v>51</v>
      </c>
      <c r="R4487" t="s">
        <v>51</v>
      </c>
      <c r="S4487" t="s">
        <v>14915</v>
      </c>
      <c r="T4487">
        <v>11.62572153073504</v>
      </c>
      <c r="U4487">
        <v>18.399999999999999</v>
      </c>
      <c r="V4487" t="s">
        <v>15172</v>
      </c>
      <c r="W4487" t="s">
        <v>15172</v>
      </c>
      <c r="X4487" t="s">
        <v>13243</v>
      </c>
      <c r="Y4487" s="102">
        <v>45993.385736689816</v>
      </c>
    </row>
    <row r="4488" spans="1:25" x14ac:dyDescent="0.25">
      <c r="A4488">
        <v>6543</v>
      </c>
      <c r="B4488" t="s">
        <v>12082</v>
      </c>
      <c r="C4488" t="s">
        <v>12083</v>
      </c>
      <c r="D4488" t="s">
        <v>12073</v>
      </c>
      <c r="E4488" t="s">
        <v>638</v>
      </c>
      <c r="F4488" t="s">
        <v>6766</v>
      </c>
      <c r="G4488" t="s">
        <v>12081</v>
      </c>
      <c r="H4488">
        <v>1997</v>
      </c>
      <c r="I4488" t="s">
        <v>15440</v>
      </c>
      <c r="J4488" t="s">
        <v>48</v>
      </c>
      <c r="K4488" t="s">
        <v>13251</v>
      </c>
      <c r="L4488">
        <v>0</v>
      </c>
      <c r="M4488">
        <v>1</v>
      </c>
      <c r="N4488" t="s">
        <v>49</v>
      </c>
      <c r="O4488" t="s">
        <v>479</v>
      </c>
      <c r="P4488">
        <v>0</v>
      </c>
      <c r="Q4488" t="s">
        <v>51</v>
      </c>
      <c r="R4488" t="s">
        <v>51</v>
      </c>
      <c r="S4488" t="s">
        <v>14915</v>
      </c>
      <c r="T4488">
        <v>11.632499828055012</v>
      </c>
      <c r="U4488">
        <v>22</v>
      </c>
      <c r="V4488" t="s">
        <v>15172</v>
      </c>
      <c r="W4488" t="s">
        <v>15172</v>
      </c>
      <c r="X4488" t="s">
        <v>13243</v>
      </c>
      <c r="Y4488" s="102">
        <v>45993.385736689816</v>
      </c>
    </row>
    <row r="4489" spans="1:25" x14ac:dyDescent="0.25">
      <c r="A4489">
        <v>6545</v>
      </c>
      <c r="B4489" t="s">
        <v>12084</v>
      </c>
      <c r="C4489" t="s">
        <v>12085</v>
      </c>
      <c r="D4489" t="s">
        <v>12086</v>
      </c>
      <c r="E4489" t="s">
        <v>638</v>
      </c>
      <c r="F4489" t="s">
        <v>6766</v>
      </c>
      <c r="G4489" t="s">
        <v>12087</v>
      </c>
      <c r="H4489">
        <v>1951</v>
      </c>
      <c r="I4489" t="s">
        <v>15470</v>
      </c>
      <c r="J4489" t="s">
        <v>928</v>
      </c>
      <c r="K4489" t="s">
        <v>13254</v>
      </c>
      <c r="L4489">
        <v>9</v>
      </c>
      <c r="M4489">
        <v>3</v>
      </c>
      <c r="N4489" t="s">
        <v>928</v>
      </c>
      <c r="O4489" t="s">
        <v>50</v>
      </c>
      <c r="P4489">
        <v>0</v>
      </c>
      <c r="Q4489" t="s">
        <v>51</v>
      </c>
      <c r="R4489" t="s">
        <v>51</v>
      </c>
      <c r="S4489" t="s">
        <v>14915</v>
      </c>
      <c r="T4489">
        <v>20.763956432167738</v>
      </c>
      <c r="U4489">
        <v>76</v>
      </c>
      <c r="V4489" t="s">
        <v>15172</v>
      </c>
      <c r="W4489" t="s">
        <v>15172</v>
      </c>
      <c r="X4489" t="s">
        <v>13243</v>
      </c>
      <c r="Y4489" s="102">
        <v>45993.385736689816</v>
      </c>
    </row>
    <row r="4490" spans="1:25" x14ac:dyDescent="0.25">
      <c r="A4490">
        <v>6546</v>
      </c>
      <c r="B4490" t="s">
        <v>12088</v>
      </c>
      <c r="C4490" t="s">
        <v>9791</v>
      </c>
      <c r="D4490" t="s">
        <v>12086</v>
      </c>
      <c r="E4490" t="s">
        <v>638</v>
      </c>
      <c r="F4490" t="s">
        <v>6766</v>
      </c>
      <c r="G4490" t="s">
        <v>12087</v>
      </c>
      <c r="H4490">
        <v>1951</v>
      </c>
      <c r="I4490" t="s">
        <v>15440</v>
      </c>
      <c r="J4490" t="s">
        <v>48</v>
      </c>
      <c r="K4490" t="s">
        <v>13251</v>
      </c>
      <c r="L4490">
        <v>0</v>
      </c>
      <c r="M4490">
        <v>4</v>
      </c>
      <c r="N4490" t="s">
        <v>73</v>
      </c>
      <c r="O4490" t="s">
        <v>50</v>
      </c>
      <c r="P4490">
        <v>0</v>
      </c>
      <c r="Q4490" t="s">
        <v>51</v>
      </c>
      <c r="R4490" t="s">
        <v>51</v>
      </c>
      <c r="S4490" t="s">
        <v>14915</v>
      </c>
      <c r="T4490">
        <v>20.936435191467268</v>
      </c>
      <c r="U4490">
        <v>327.5</v>
      </c>
      <c r="V4490" t="s">
        <v>15172</v>
      </c>
      <c r="W4490" t="s">
        <v>15172</v>
      </c>
      <c r="X4490" t="s">
        <v>13243</v>
      </c>
      <c r="Y4490" s="102">
        <v>45993.385736689816</v>
      </c>
    </row>
    <row r="4491" spans="1:25" x14ac:dyDescent="0.25">
      <c r="A4491">
        <v>6547</v>
      </c>
      <c r="B4491" t="s">
        <v>12089</v>
      </c>
      <c r="C4491" t="s">
        <v>10704</v>
      </c>
      <c r="D4491" t="s">
        <v>12090</v>
      </c>
      <c r="E4491" t="s">
        <v>399</v>
      </c>
      <c r="F4491" t="s">
        <v>964</v>
      </c>
      <c r="G4491" t="s">
        <v>12091</v>
      </c>
      <c r="H4491">
        <v>1947</v>
      </c>
      <c r="I4491" t="s">
        <v>15440</v>
      </c>
      <c r="J4491" t="s">
        <v>928</v>
      </c>
      <c r="K4491" t="s">
        <v>13254</v>
      </c>
      <c r="L4491">
        <v>7</v>
      </c>
      <c r="M4491">
        <v>2</v>
      </c>
      <c r="N4491" t="s">
        <v>928</v>
      </c>
      <c r="O4491" t="s">
        <v>50</v>
      </c>
      <c r="P4491">
        <v>0</v>
      </c>
      <c r="Q4491" t="s">
        <v>51</v>
      </c>
      <c r="R4491" t="s">
        <v>51</v>
      </c>
      <c r="S4491" t="s">
        <v>14916</v>
      </c>
      <c r="T4491">
        <v>21.544717682150512</v>
      </c>
      <c r="U4491">
        <v>40.799999999999997</v>
      </c>
      <c r="V4491" t="s">
        <v>15172</v>
      </c>
      <c r="W4491" t="s">
        <v>15172</v>
      </c>
      <c r="X4491" t="s">
        <v>13243</v>
      </c>
      <c r="Y4491" s="102">
        <v>45993.385736689816</v>
      </c>
    </row>
    <row r="4492" spans="1:25" x14ac:dyDescent="0.25">
      <c r="A4492">
        <v>6548</v>
      </c>
      <c r="B4492" t="s">
        <v>12092</v>
      </c>
      <c r="C4492" t="s">
        <v>12093</v>
      </c>
      <c r="D4492" t="s">
        <v>12090</v>
      </c>
      <c r="E4492" t="s">
        <v>399</v>
      </c>
      <c r="F4492" t="s">
        <v>964</v>
      </c>
      <c r="G4492" t="s">
        <v>12091</v>
      </c>
      <c r="H4492">
        <v>1947</v>
      </c>
      <c r="I4492" t="s">
        <v>15440</v>
      </c>
      <c r="J4492" t="s">
        <v>928</v>
      </c>
      <c r="K4492" t="s">
        <v>13254</v>
      </c>
      <c r="L4492">
        <v>8</v>
      </c>
      <c r="M4492">
        <v>1</v>
      </c>
      <c r="N4492" t="s">
        <v>928</v>
      </c>
      <c r="O4492" t="s">
        <v>50</v>
      </c>
      <c r="P4492">
        <v>0</v>
      </c>
      <c r="Q4492" t="s">
        <v>51</v>
      </c>
      <c r="R4492" t="s">
        <v>51</v>
      </c>
      <c r="S4492" t="s">
        <v>14916</v>
      </c>
      <c r="T4492">
        <v>21.8117109656819</v>
      </c>
      <c r="U4492">
        <v>20</v>
      </c>
      <c r="V4492" t="s">
        <v>15172</v>
      </c>
      <c r="W4492" t="s">
        <v>15172</v>
      </c>
      <c r="X4492" t="s">
        <v>13243</v>
      </c>
      <c r="Y4492" s="102">
        <v>45993.385736689816</v>
      </c>
    </row>
    <row r="4493" spans="1:25" x14ac:dyDescent="0.25">
      <c r="A4493">
        <v>6549</v>
      </c>
      <c r="B4493" t="s">
        <v>12094</v>
      </c>
      <c r="C4493" t="s">
        <v>732</v>
      </c>
      <c r="D4493" t="s">
        <v>12095</v>
      </c>
      <c r="E4493" t="s">
        <v>45</v>
      </c>
      <c r="F4493" t="s">
        <v>964</v>
      </c>
      <c r="G4493" t="s">
        <v>1012</v>
      </c>
      <c r="H4493">
        <v>1940</v>
      </c>
      <c r="I4493" t="s">
        <v>15489</v>
      </c>
      <c r="J4493" t="s">
        <v>48</v>
      </c>
      <c r="K4493" t="s">
        <v>13256</v>
      </c>
      <c r="L4493">
        <v>0</v>
      </c>
      <c r="M4493">
        <v>3</v>
      </c>
      <c r="N4493" t="s">
        <v>73</v>
      </c>
      <c r="O4493" t="s">
        <v>50</v>
      </c>
      <c r="P4493">
        <v>0</v>
      </c>
      <c r="Q4493" t="s">
        <v>51</v>
      </c>
      <c r="R4493" t="s">
        <v>51</v>
      </c>
      <c r="S4493" t="s">
        <v>14917</v>
      </c>
      <c r="T4493">
        <v>0.36770648526260907</v>
      </c>
      <c r="U4493">
        <v>120</v>
      </c>
      <c r="V4493" t="s">
        <v>15172</v>
      </c>
      <c r="W4493" t="s">
        <v>15172</v>
      </c>
      <c r="X4493" t="s">
        <v>13243</v>
      </c>
      <c r="Y4493" s="102">
        <v>45993.385736689816</v>
      </c>
    </row>
    <row r="4494" spans="1:25" x14ac:dyDescent="0.25">
      <c r="A4494">
        <v>6550</v>
      </c>
      <c r="B4494" t="s">
        <v>12096</v>
      </c>
      <c r="C4494" t="s">
        <v>10212</v>
      </c>
      <c r="D4494" t="s">
        <v>12097</v>
      </c>
      <c r="E4494" t="s">
        <v>45</v>
      </c>
      <c r="F4494" t="s">
        <v>1012</v>
      </c>
      <c r="G4494" t="s">
        <v>12098</v>
      </c>
      <c r="H4494">
        <v>1988</v>
      </c>
      <c r="I4494" t="s">
        <v>15440</v>
      </c>
      <c r="J4494" t="s">
        <v>48</v>
      </c>
      <c r="K4494" t="s">
        <v>13256</v>
      </c>
      <c r="L4494">
        <v>0</v>
      </c>
      <c r="M4494">
        <v>3</v>
      </c>
      <c r="N4494" t="s">
        <v>64</v>
      </c>
      <c r="O4494" t="s">
        <v>65</v>
      </c>
      <c r="P4494">
        <v>0</v>
      </c>
      <c r="Q4494" t="s">
        <v>51</v>
      </c>
      <c r="R4494" t="s">
        <v>51</v>
      </c>
      <c r="S4494" t="s">
        <v>14918</v>
      </c>
      <c r="T4494">
        <v>0.55222565489395037</v>
      </c>
      <c r="U4494">
        <v>70</v>
      </c>
      <c r="V4494" t="s">
        <v>15172</v>
      </c>
      <c r="W4494" t="s">
        <v>15172</v>
      </c>
      <c r="X4494" t="s">
        <v>13243</v>
      </c>
      <c r="Y4494" s="102">
        <v>45993.385736689816</v>
      </c>
    </row>
    <row r="4495" spans="1:25" x14ac:dyDescent="0.25">
      <c r="A4495">
        <v>6551</v>
      </c>
      <c r="B4495" t="s">
        <v>12099</v>
      </c>
      <c r="C4495" t="s">
        <v>1987</v>
      </c>
      <c r="D4495" t="s">
        <v>7109</v>
      </c>
      <c r="E4495" t="s">
        <v>45</v>
      </c>
      <c r="F4495" t="s">
        <v>964</v>
      </c>
      <c r="G4495" t="s">
        <v>12100</v>
      </c>
      <c r="H4495">
        <v>2014</v>
      </c>
      <c r="I4495" t="s">
        <v>15441</v>
      </c>
      <c r="J4495" t="s">
        <v>2211</v>
      </c>
      <c r="K4495" t="s">
        <v>13254</v>
      </c>
      <c r="L4495">
        <v>0.4</v>
      </c>
      <c r="M4495">
        <v>1</v>
      </c>
      <c r="N4495" t="s">
        <v>165</v>
      </c>
      <c r="O4495" t="s">
        <v>479</v>
      </c>
      <c r="P4495">
        <v>0</v>
      </c>
      <c r="Q4495" t="s">
        <v>51</v>
      </c>
      <c r="R4495" t="s">
        <v>51</v>
      </c>
      <c r="S4495" t="s">
        <v>14919</v>
      </c>
      <c r="T4495">
        <v>1.0825380293334259</v>
      </c>
      <c r="U4495">
        <v>41.93</v>
      </c>
      <c r="V4495" t="s">
        <v>15172</v>
      </c>
      <c r="W4495" t="s">
        <v>15172</v>
      </c>
      <c r="X4495" t="s">
        <v>13243</v>
      </c>
      <c r="Y4495" s="102">
        <v>45993.385736689816</v>
      </c>
    </row>
    <row r="4496" spans="1:25" x14ac:dyDescent="0.25">
      <c r="A4496">
        <v>6552</v>
      </c>
      <c r="B4496" t="s">
        <v>12101</v>
      </c>
      <c r="C4496" t="s">
        <v>732</v>
      </c>
      <c r="D4496" t="s">
        <v>7109</v>
      </c>
      <c r="E4496" t="s">
        <v>45</v>
      </c>
      <c r="F4496" t="s">
        <v>964</v>
      </c>
      <c r="G4496" t="s">
        <v>12102</v>
      </c>
      <c r="H4496">
        <v>1949</v>
      </c>
      <c r="I4496" t="s">
        <v>15440</v>
      </c>
      <c r="J4496" t="s">
        <v>48</v>
      </c>
      <c r="K4496" t="s">
        <v>13256</v>
      </c>
      <c r="L4496">
        <v>0</v>
      </c>
      <c r="M4496">
        <v>2</v>
      </c>
      <c r="N4496" t="s">
        <v>73</v>
      </c>
      <c r="O4496" t="s">
        <v>50</v>
      </c>
      <c r="P4496">
        <v>0</v>
      </c>
      <c r="Q4496" t="s">
        <v>51</v>
      </c>
      <c r="R4496" t="s">
        <v>51</v>
      </c>
      <c r="S4496" t="s">
        <v>14919</v>
      </c>
      <c r="T4496">
        <v>2.4633226246288267</v>
      </c>
      <c r="U4496">
        <v>135</v>
      </c>
      <c r="V4496" t="s">
        <v>15172</v>
      </c>
      <c r="W4496" t="s">
        <v>15172</v>
      </c>
      <c r="X4496" t="s">
        <v>13242</v>
      </c>
      <c r="Y4496" s="102">
        <v>45993.385736689816</v>
      </c>
    </row>
    <row r="4497" spans="1:25" x14ac:dyDescent="0.25">
      <c r="A4497">
        <v>6553</v>
      </c>
      <c r="B4497" t="s">
        <v>12103</v>
      </c>
      <c r="C4497" t="s">
        <v>12104</v>
      </c>
      <c r="D4497" t="s">
        <v>12105</v>
      </c>
      <c r="E4497" t="s">
        <v>45</v>
      </c>
      <c r="F4497" t="s">
        <v>964</v>
      </c>
      <c r="G4497" t="s">
        <v>12106</v>
      </c>
      <c r="H4497">
        <v>1961</v>
      </c>
      <c r="I4497" t="s">
        <v>15440</v>
      </c>
      <c r="J4497" t="s">
        <v>48</v>
      </c>
      <c r="K4497" t="s">
        <v>13256</v>
      </c>
      <c r="L4497">
        <v>0</v>
      </c>
      <c r="M4497">
        <v>5</v>
      </c>
      <c r="N4497" t="s">
        <v>49</v>
      </c>
      <c r="O4497" t="s">
        <v>50</v>
      </c>
      <c r="P4497">
        <v>0</v>
      </c>
      <c r="Q4497" t="s">
        <v>51</v>
      </c>
      <c r="R4497" t="s">
        <v>51</v>
      </c>
      <c r="S4497" t="s">
        <v>14919</v>
      </c>
      <c r="T4497">
        <v>3.0450326064310502</v>
      </c>
      <c r="U4497">
        <v>255.9</v>
      </c>
      <c r="V4497" t="s">
        <v>15172</v>
      </c>
      <c r="W4497" t="s">
        <v>15172</v>
      </c>
      <c r="X4497" t="s">
        <v>13242</v>
      </c>
      <c r="Y4497" s="102">
        <v>45993.385736689816</v>
      </c>
    </row>
    <row r="4498" spans="1:25" x14ac:dyDescent="0.25">
      <c r="A4498">
        <v>6554</v>
      </c>
      <c r="B4498" t="s">
        <v>12107</v>
      </c>
      <c r="C4498" t="s">
        <v>1088</v>
      </c>
      <c r="D4498" t="s">
        <v>12108</v>
      </c>
      <c r="E4498" t="s">
        <v>1820</v>
      </c>
      <c r="F4498" t="s">
        <v>2935</v>
      </c>
      <c r="G4498" t="s">
        <v>2966</v>
      </c>
      <c r="H4498">
        <v>2010</v>
      </c>
      <c r="I4498" t="s">
        <v>15441</v>
      </c>
      <c r="J4498" t="s">
        <v>2211</v>
      </c>
      <c r="K4498" t="s">
        <v>13251</v>
      </c>
      <c r="L4498">
        <v>0</v>
      </c>
      <c r="M4498">
        <v>1</v>
      </c>
      <c r="N4498" t="s">
        <v>49</v>
      </c>
      <c r="O4498" t="s">
        <v>479</v>
      </c>
      <c r="P4498">
        <v>0</v>
      </c>
      <c r="Q4498" t="s">
        <v>51</v>
      </c>
      <c r="R4498" t="s">
        <v>51</v>
      </c>
      <c r="S4498" t="s">
        <v>14920</v>
      </c>
      <c r="T4498">
        <v>20.565923487526142</v>
      </c>
      <c r="U4498">
        <v>101.6</v>
      </c>
      <c r="V4498" t="s">
        <v>15481</v>
      </c>
      <c r="W4498" t="s">
        <v>15481</v>
      </c>
      <c r="X4498" t="s">
        <v>13243</v>
      </c>
      <c r="Y4498" s="102">
        <v>45993.385736689816</v>
      </c>
    </row>
    <row r="4499" spans="1:25" x14ac:dyDescent="0.25">
      <c r="A4499">
        <v>6555</v>
      </c>
      <c r="B4499" t="s">
        <v>12109</v>
      </c>
      <c r="C4499" t="s">
        <v>10930</v>
      </c>
      <c r="D4499" t="s">
        <v>12108</v>
      </c>
      <c r="E4499" t="s">
        <v>1820</v>
      </c>
      <c r="F4499" t="s">
        <v>2935</v>
      </c>
      <c r="G4499" t="s">
        <v>12110</v>
      </c>
      <c r="H4499">
        <v>2000</v>
      </c>
      <c r="I4499" t="s">
        <v>15441</v>
      </c>
      <c r="J4499" t="s">
        <v>48</v>
      </c>
      <c r="K4499" t="s">
        <v>13251</v>
      </c>
      <c r="L4499">
        <v>0</v>
      </c>
      <c r="M4499">
        <v>3</v>
      </c>
      <c r="N4499" t="s">
        <v>49</v>
      </c>
      <c r="O4499" t="s">
        <v>50</v>
      </c>
      <c r="P4499">
        <v>0</v>
      </c>
      <c r="Q4499" t="s">
        <v>51</v>
      </c>
      <c r="R4499" t="s">
        <v>51</v>
      </c>
      <c r="S4499" t="s">
        <v>14920</v>
      </c>
      <c r="T4499">
        <v>28.692351035903187</v>
      </c>
      <c r="U4499">
        <v>114.8</v>
      </c>
      <c r="V4499" t="s">
        <v>15481</v>
      </c>
      <c r="W4499" t="s">
        <v>15481</v>
      </c>
      <c r="X4499" t="s">
        <v>13243</v>
      </c>
      <c r="Y4499" s="102">
        <v>45993.385736689816</v>
      </c>
    </row>
    <row r="4500" spans="1:25" x14ac:dyDescent="0.25">
      <c r="A4500">
        <v>6556</v>
      </c>
      <c r="B4500" t="s">
        <v>12111</v>
      </c>
      <c r="C4500" t="s">
        <v>9941</v>
      </c>
      <c r="D4500" t="s">
        <v>12108</v>
      </c>
      <c r="E4500" t="s">
        <v>1820</v>
      </c>
      <c r="F4500" t="s">
        <v>2935</v>
      </c>
      <c r="G4500" t="s">
        <v>12112</v>
      </c>
      <c r="H4500">
        <v>2000</v>
      </c>
      <c r="I4500" t="s">
        <v>15441</v>
      </c>
      <c r="J4500" t="s">
        <v>48</v>
      </c>
      <c r="K4500" t="s">
        <v>13251</v>
      </c>
      <c r="L4500">
        <v>0</v>
      </c>
      <c r="M4500">
        <v>3</v>
      </c>
      <c r="N4500" t="s">
        <v>49</v>
      </c>
      <c r="O4500" t="s">
        <v>50</v>
      </c>
      <c r="P4500">
        <v>0</v>
      </c>
      <c r="Q4500" t="s">
        <v>51</v>
      </c>
      <c r="R4500" t="s">
        <v>51</v>
      </c>
      <c r="S4500" t="s">
        <v>14920</v>
      </c>
      <c r="T4500">
        <v>31.132655628415186</v>
      </c>
      <c r="U4500">
        <v>142.4</v>
      </c>
      <c r="V4500" t="s">
        <v>15481</v>
      </c>
      <c r="W4500" t="s">
        <v>15481</v>
      </c>
      <c r="X4500" t="s">
        <v>13243</v>
      </c>
      <c r="Y4500" s="102">
        <v>45993.385736689816</v>
      </c>
    </row>
    <row r="4501" spans="1:25" x14ac:dyDescent="0.25">
      <c r="A4501">
        <v>6557</v>
      </c>
      <c r="B4501" t="s">
        <v>12113</v>
      </c>
      <c r="C4501" t="s">
        <v>12114</v>
      </c>
      <c r="D4501" t="s">
        <v>12115</v>
      </c>
      <c r="E4501" t="s">
        <v>45</v>
      </c>
      <c r="F4501" t="s">
        <v>46</v>
      </c>
      <c r="G4501" t="s">
        <v>2266</v>
      </c>
      <c r="H4501">
        <v>1957</v>
      </c>
      <c r="I4501" t="s">
        <v>15470</v>
      </c>
      <c r="J4501" t="s">
        <v>928</v>
      </c>
      <c r="K4501" t="s">
        <v>13254</v>
      </c>
      <c r="L4501">
        <v>7</v>
      </c>
      <c r="M4501">
        <v>2</v>
      </c>
      <c r="N4501" t="s">
        <v>928</v>
      </c>
      <c r="O4501" t="s">
        <v>50</v>
      </c>
      <c r="P4501">
        <v>0</v>
      </c>
      <c r="Q4501" t="s">
        <v>51</v>
      </c>
      <c r="R4501" t="s">
        <v>51</v>
      </c>
      <c r="S4501" t="s">
        <v>14921</v>
      </c>
      <c r="T4501">
        <v>18.689912427875019</v>
      </c>
      <c r="U4501">
        <v>50</v>
      </c>
      <c r="V4501" t="s">
        <v>15172</v>
      </c>
      <c r="W4501" t="s">
        <v>15172</v>
      </c>
      <c r="X4501" t="s">
        <v>13243</v>
      </c>
      <c r="Y4501" s="102">
        <v>45993.385736689816</v>
      </c>
    </row>
    <row r="4502" spans="1:25" x14ac:dyDescent="0.25">
      <c r="A4502">
        <v>6558</v>
      </c>
      <c r="B4502" t="s">
        <v>12116</v>
      </c>
      <c r="C4502" t="s">
        <v>11461</v>
      </c>
      <c r="D4502" t="s">
        <v>12115</v>
      </c>
      <c r="E4502" t="s">
        <v>45</v>
      </c>
      <c r="F4502" t="s">
        <v>46</v>
      </c>
      <c r="G4502" t="s">
        <v>12117</v>
      </c>
      <c r="H4502">
        <v>1970</v>
      </c>
      <c r="I4502" t="s">
        <v>15440</v>
      </c>
      <c r="J4502" t="s">
        <v>48</v>
      </c>
      <c r="K4502" t="s">
        <v>13256</v>
      </c>
      <c r="L4502">
        <v>0</v>
      </c>
      <c r="M4502">
        <v>1</v>
      </c>
      <c r="N4502" t="s">
        <v>165</v>
      </c>
      <c r="O4502" t="s">
        <v>65</v>
      </c>
      <c r="P4502">
        <v>0</v>
      </c>
      <c r="Q4502" t="s">
        <v>51</v>
      </c>
      <c r="R4502" t="s">
        <v>51</v>
      </c>
      <c r="S4502" t="s">
        <v>14921</v>
      </c>
      <c r="T4502">
        <v>42.904379383998759</v>
      </c>
      <c r="U4502">
        <v>32.5</v>
      </c>
      <c r="V4502" t="s">
        <v>15172</v>
      </c>
      <c r="W4502" t="s">
        <v>15172</v>
      </c>
      <c r="X4502" t="s">
        <v>13243</v>
      </c>
      <c r="Y4502" s="102">
        <v>45993.385736689816</v>
      </c>
    </row>
    <row r="4503" spans="1:25" x14ac:dyDescent="0.25">
      <c r="A4503">
        <v>6559</v>
      </c>
      <c r="B4503" t="s">
        <v>12118</v>
      </c>
      <c r="C4503" t="s">
        <v>172</v>
      </c>
      <c r="D4503" t="s">
        <v>12115</v>
      </c>
      <c r="E4503" t="s">
        <v>45</v>
      </c>
      <c r="F4503" t="s">
        <v>46</v>
      </c>
      <c r="G4503" t="s">
        <v>12117</v>
      </c>
      <c r="H4503">
        <v>1970</v>
      </c>
      <c r="I4503" t="s">
        <v>15440</v>
      </c>
      <c r="J4503" t="s">
        <v>48</v>
      </c>
      <c r="K4503" t="s">
        <v>13256</v>
      </c>
      <c r="L4503">
        <v>0</v>
      </c>
      <c r="M4503">
        <v>1</v>
      </c>
      <c r="N4503" t="s">
        <v>165</v>
      </c>
      <c r="O4503" t="s">
        <v>65</v>
      </c>
      <c r="P4503">
        <v>0</v>
      </c>
      <c r="Q4503" t="s">
        <v>51</v>
      </c>
      <c r="R4503" t="s">
        <v>51</v>
      </c>
      <c r="S4503" t="s">
        <v>14921</v>
      </c>
      <c r="T4503">
        <v>42.952709936508995</v>
      </c>
      <c r="U4503">
        <v>32.5</v>
      </c>
      <c r="V4503" t="s">
        <v>15172</v>
      </c>
      <c r="W4503" t="s">
        <v>15172</v>
      </c>
      <c r="X4503" t="s">
        <v>13243</v>
      </c>
      <c r="Y4503" s="102">
        <v>45993.385736689816</v>
      </c>
    </row>
    <row r="4504" spans="1:25" x14ac:dyDescent="0.25">
      <c r="A4504">
        <v>6560</v>
      </c>
      <c r="B4504" t="s">
        <v>12119</v>
      </c>
      <c r="C4504" t="s">
        <v>12120</v>
      </c>
      <c r="D4504" t="s">
        <v>8127</v>
      </c>
      <c r="E4504" t="s">
        <v>399</v>
      </c>
      <c r="F4504" t="s">
        <v>400</v>
      </c>
      <c r="G4504" t="s">
        <v>12121</v>
      </c>
      <c r="H4504">
        <v>1962</v>
      </c>
      <c r="I4504" t="s">
        <v>15440</v>
      </c>
      <c r="J4504" t="s">
        <v>48</v>
      </c>
      <c r="K4504" t="s">
        <v>13279</v>
      </c>
      <c r="L4504">
        <v>1</v>
      </c>
      <c r="M4504">
        <v>4</v>
      </c>
      <c r="N4504" t="s">
        <v>49</v>
      </c>
      <c r="O4504" t="s">
        <v>50</v>
      </c>
      <c r="P4504">
        <v>0</v>
      </c>
      <c r="Q4504" t="s">
        <v>51</v>
      </c>
      <c r="R4504" t="s">
        <v>51</v>
      </c>
      <c r="S4504" t="s">
        <v>15779</v>
      </c>
      <c r="T4504">
        <v>8.0901630324908651E-3</v>
      </c>
      <c r="U4504">
        <v>206</v>
      </c>
      <c r="V4504" t="s">
        <v>15172</v>
      </c>
      <c r="W4504" t="s">
        <v>15172</v>
      </c>
      <c r="X4504" t="s">
        <v>13242</v>
      </c>
      <c r="Y4504" s="102">
        <v>45993.385736689816</v>
      </c>
    </row>
    <row r="4505" spans="1:25" x14ac:dyDescent="0.25">
      <c r="A4505">
        <v>6561</v>
      </c>
      <c r="B4505" t="s">
        <v>12122</v>
      </c>
      <c r="C4505" t="s">
        <v>405</v>
      </c>
      <c r="D4505" t="s">
        <v>12123</v>
      </c>
      <c r="E4505" t="s">
        <v>399</v>
      </c>
      <c r="F4505" t="s">
        <v>400</v>
      </c>
      <c r="G4505" t="s">
        <v>416</v>
      </c>
      <c r="H4505">
        <v>1942</v>
      </c>
      <c r="I4505" t="s">
        <v>15450</v>
      </c>
      <c r="J4505" t="s">
        <v>928</v>
      </c>
      <c r="K4505" t="s">
        <v>13254</v>
      </c>
      <c r="L4505">
        <v>7</v>
      </c>
      <c r="M4505">
        <v>1</v>
      </c>
      <c r="N4505" t="s">
        <v>928</v>
      </c>
      <c r="O4505" t="s">
        <v>50</v>
      </c>
      <c r="P4505">
        <v>0</v>
      </c>
      <c r="Q4505" t="s">
        <v>51</v>
      </c>
      <c r="R4505" t="s">
        <v>51</v>
      </c>
      <c r="S4505" t="s">
        <v>14158</v>
      </c>
      <c r="T4505">
        <v>1.1009607593129793</v>
      </c>
      <c r="U4505">
        <v>21</v>
      </c>
      <c r="V4505" t="s">
        <v>15172</v>
      </c>
      <c r="W4505" t="s">
        <v>15172</v>
      </c>
      <c r="X4505" t="s">
        <v>13243</v>
      </c>
      <c r="Y4505" s="102">
        <v>45993.385736689816</v>
      </c>
    </row>
    <row r="4506" spans="1:25" x14ac:dyDescent="0.25">
      <c r="A4506">
        <v>6562</v>
      </c>
      <c r="B4506" t="s">
        <v>12124</v>
      </c>
      <c r="C4506" t="s">
        <v>172</v>
      </c>
      <c r="D4506" t="s">
        <v>12123</v>
      </c>
      <c r="E4506" t="s">
        <v>399</v>
      </c>
      <c r="F4506" t="s">
        <v>400</v>
      </c>
      <c r="G4506" t="s">
        <v>416</v>
      </c>
      <c r="H4506">
        <v>1942</v>
      </c>
      <c r="I4506" t="s">
        <v>15450</v>
      </c>
      <c r="J4506" t="s">
        <v>928</v>
      </c>
      <c r="K4506" t="s">
        <v>13254</v>
      </c>
      <c r="L4506">
        <v>7</v>
      </c>
      <c r="M4506">
        <v>1</v>
      </c>
      <c r="N4506" t="s">
        <v>928</v>
      </c>
      <c r="O4506" t="s">
        <v>50</v>
      </c>
      <c r="P4506">
        <v>0</v>
      </c>
      <c r="Q4506" t="s">
        <v>51</v>
      </c>
      <c r="R4506" t="s">
        <v>51</v>
      </c>
      <c r="S4506" t="s">
        <v>14158</v>
      </c>
      <c r="T4506">
        <v>1.1484561218026801</v>
      </c>
      <c r="U4506">
        <v>20.3</v>
      </c>
      <c r="V4506" t="s">
        <v>15172</v>
      </c>
      <c r="W4506" t="s">
        <v>15172</v>
      </c>
      <c r="X4506" t="s">
        <v>13243</v>
      </c>
      <c r="Y4506" s="102">
        <v>45993.385736689816</v>
      </c>
    </row>
    <row r="4507" spans="1:25" x14ac:dyDescent="0.25">
      <c r="A4507">
        <v>6563</v>
      </c>
      <c r="B4507" t="s">
        <v>12125</v>
      </c>
      <c r="C4507" t="s">
        <v>172</v>
      </c>
      <c r="D4507" t="s">
        <v>12123</v>
      </c>
      <c r="E4507" t="s">
        <v>399</v>
      </c>
      <c r="F4507" t="s">
        <v>400</v>
      </c>
      <c r="G4507" t="s">
        <v>12126</v>
      </c>
      <c r="H4507">
        <v>1942</v>
      </c>
      <c r="I4507" t="s">
        <v>15450</v>
      </c>
      <c r="J4507" t="s">
        <v>928</v>
      </c>
      <c r="K4507" t="s">
        <v>13254</v>
      </c>
      <c r="L4507">
        <v>8</v>
      </c>
      <c r="M4507">
        <v>1</v>
      </c>
      <c r="N4507" t="s">
        <v>928</v>
      </c>
      <c r="O4507" t="s">
        <v>50</v>
      </c>
      <c r="P4507">
        <v>0</v>
      </c>
      <c r="Q4507" t="s">
        <v>51</v>
      </c>
      <c r="R4507" t="s">
        <v>51</v>
      </c>
      <c r="S4507" t="s">
        <v>14158</v>
      </c>
      <c r="T4507">
        <v>4.045135976449731</v>
      </c>
      <c r="U4507">
        <v>12</v>
      </c>
      <c r="V4507" t="s">
        <v>15172</v>
      </c>
      <c r="W4507" t="s">
        <v>15172</v>
      </c>
      <c r="X4507" t="s">
        <v>13243</v>
      </c>
      <c r="Y4507" s="102">
        <v>45993.385736689816</v>
      </c>
    </row>
    <row r="4508" spans="1:25" x14ac:dyDescent="0.25">
      <c r="A4508">
        <v>6564</v>
      </c>
      <c r="B4508" t="s">
        <v>12127</v>
      </c>
      <c r="C4508" t="s">
        <v>172</v>
      </c>
      <c r="D4508" t="s">
        <v>12123</v>
      </c>
      <c r="E4508" t="s">
        <v>399</v>
      </c>
      <c r="F4508" t="s">
        <v>400</v>
      </c>
      <c r="G4508" t="s">
        <v>12128</v>
      </c>
      <c r="H4508">
        <v>1942</v>
      </c>
      <c r="I4508" t="s">
        <v>15450</v>
      </c>
      <c r="J4508" t="s">
        <v>928</v>
      </c>
      <c r="K4508" t="s">
        <v>13254</v>
      </c>
      <c r="L4508">
        <v>9</v>
      </c>
      <c r="M4508">
        <v>1</v>
      </c>
      <c r="N4508" t="s">
        <v>928</v>
      </c>
      <c r="O4508" t="s">
        <v>50</v>
      </c>
      <c r="P4508">
        <v>0</v>
      </c>
      <c r="Q4508" t="s">
        <v>51</v>
      </c>
      <c r="R4508" t="s">
        <v>51</v>
      </c>
      <c r="S4508" t="s">
        <v>14158</v>
      </c>
      <c r="T4508">
        <v>6.7911188686145865</v>
      </c>
      <c r="U4508">
        <v>21</v>
      </c>
      <c r="V4508" t="s">
        <v>15172</v>
      </c>
      <c r="W4508" t="s">
        <v>15172</v>
      </c>
      <c r="X4508" t="s">
        <v>13243</v>
      </c>
      <c r="Y4508" s="102">
        <v>45993.385736689816</v>
      </c>
    </row>
    <row r="4509" spans="1:25" x14ac:dyDescent="0.25">
      <c r="A4509">
        <v>6565</v>
      </c>
      <c r="B4509" t="s">
        <v>12129</v>
      </c>
      <c r="C4509" t="s">
        <v>2132</v>
      </c>
      <c r="D4509" t="s">
        <v>12123</v>
      </c>
      <c r="E4509" t="s">
        <v>399</v>
      </c>
      <c r="F4509" t="s">
        <v>400</v>
      </c>
      <c r="G4509" t="s">
        <v>12130</v>
      </c>
      <c r="H4509">
        <v>1942</v>
      </c>
      <c r="I4509" t="s">
        <v>15450</v>
      </c>
      <c r="J4509" t="s">
        <v>928</v>
      </c>
      <c r="K4509" t="s">
        <v>13254</v>
      </c>
      <c r="L4509">
        <v>9</v>
      </c>
      <c r="M4509">
        <v>1</v>
      </c>
      <c r="N4509" t="s">
        <v>928</v>
      </c>
      <c r="O4509" t="s">
        <v>50</v>
      </c>
      <c r="P4509">
        <v>0</v>
      </c>
      <c r="Q4509" t="s">
        <v>51</v>
      </c>
      <c r="R4509" t="s">
        <v>51</v>
      </c>
      <c r="S4509" t="s">
        <v>14158</v>
      </c>
      <c r="T4509">
        <v>7.7627705318771625</v>
      </c>
      <c r="U4509">
        <v>12</v>
      </c>
      <c r="V4509" t="s">
        <v>15172</v>
      </c>
      <c r="W4509" t="s">
        <v>15172</v>
      </c>
      <c r="X4509" t="s">
        <v>13243</v>
      </c>
      <c r="Y4509" s="102">
        <v>45993.385736689816</v>
      </c>
    </row>
    <row r="4510" spans="1:25" x14ac:dyDescent="0.25">
      <c r="A4510">
        <v>6566</v>
      </c>
      <c r="B4510" t="s">
        <v>12131</v>
      </c>
      <c r="C4510" t="s">
        <v>167</v>
      </c>
      <c r="D4510" t="s">
        <v>12123</v>
      </c>
      <c r="E4510" t="s">
        <v>399</v>
      </c>
      <c r="F4510" t="s">
        <v>400</v>
      </c>
      <c r="G4510" t="s">
        <v>12132</v>
      </c>
      <c r="H4510">
        <v>1954</v>
      </c>
      <c r="I4510" t="s">
        <v>15450</v>
      </c>
      <c r="J4510" t="s">
        <v>928</v>
      </c>
      <c r="K4510" t="s">
        <v>13254</v>
      </c>
      <c r="L4510">
        <v>4.5</v>
      </c>
      <c r="M4510">
        <v>1</v>
      </c>
      <c r="N4510" t="s">
        <v>928</v>
      </c>
      <c r="O4510" t="s">
        <v>50</v>
      </c>
      <c r="P4510">
        <v>0</v>
      </c>
      <c r="Q4510" t="s">
        <v>51</v>
      </c>
      <c r="R4510" t="s">
        <v>51</v>
      </c>
      <c r="S4510" t="s">
        <v>14158</v>
      </c>
      <c r="T4510">
        <v>11.913996766647362</v>
      </c>
      <c r="U4510">
        <v>11.9</v>
      </c>
      <c r="V4510" t="s">
        <v>15172</v>
      </c>
      <c r="W4510" t="s">
        <v>15172</v>
      </c>
      <c r="X4510" t="s">
        <v>13243</v>
      </c>
      <c r="Y4510" s="102">
        <v>45993.385736689816</v>
      </c>
    </row>
    <row r="4511" spans="1:25" x14ac:dyDescent="0.25">
      <c r="A4511">
        <v>6567</v>
      </c>
      <c r="B4511" t="s">
        <v>12133</v>
      </c>
      <c r="C4511" t="s">
        <v>172</v>
      </c>
      <c r="D4511" t="s">
        <v>12123</v>
      </c>
      <c r="E4511" t="s">
        <v>399</v>
      </c>
      <c r="F4511" t="s">
        <v>400</v>
      </c>
      <c r="G4511" t="s">
        <v>12134</v>
      </c>
      <c r="H4511">
        <v>1954</v>
      </c>
      <c r="I4511" t="s">
        <v>15450</v>
      </c>
      <c r="J4511" t="s">
        <v>928</v>
      </c>
      <c r="K4511" t="s">
        <v>13254</v>
      </c>
      <c r="L4511">
        <v>4</v>
      </c>
      <c r="M4511">
        <v>1</v>
      </c>
      <c r="N4511" t="s">
        <v>928</v>
      </c>
      <c r="O4511" t="s">
        <v>50</v>
      </c>
      <c r="P4511">
        <v>0</v>
      </c>
      <c r="Q4511" t="s">
        <v>51</v>
      </c>
      <c r="R4511" t="s">
        <v>51</v>
      </c>
      <c r="S4511" t="s">
        <v>14158</v>
      </c>
      <c r="T4511">
        <v>12.780254163492186</v>
      </c>
      <c r="U4511">
        <v>12</v>
      </c>
      <c r="V4511" t="s">
        <v>15172</v>
      </c>
      <c r="W4511" t="s">
        <v>15172</v>
      </c>
      <c r="X4511" t="s">
        <v>13243</v>
      </c>
      <c r="Y4511" s="102">
        <v>45993.385736689816</v>
      </c>
    </row>
    <row r="4512" spans="1:25" x14ac:dyDescent="0.25">
      <c r="A4512">
        <v>6568</v>
      </c>
      <c r="B4512" t="s">
        <v>12135</v>
      </c>
      <c r="C4512" t="s">
        <v>12136</v>
      </c>
      <c r="D4512" t="s">
        <v>12123</v>
      </c>
      <c r="E4512" t="s">
        <v>399</v>
      </c>
      <c r="F4512" t="s">
        <v>400</v>
      </c>
      <c r="G4512" t="s">
        <v>12137</v>
      </c>
      <c r="H4512">
        <v>1954</v>
      </c>
      <c r="I4512" t="s">
        <v>15489</v>
      </c>
      <c r="J4512" t="s">
        <v>928</v>
      </c>
      <c r="K4512" t="s">
        <v>13254</v>
      </c>
      <c r="L4512">
        <v>4</v>
      </c>
      <c r="M4512">
        <v>1</v>
      </c>
      <c r="N4512" t="s">
        <v>928</v>
      </c>
      <c r="O4512" t="s">
        <v>50</v>
      </c>
      <c r="P4512">
        <v>0</v>
      </c>
      <c r="Q4512" t="s">
        <v>51</v>
      </c>
      <c r="R4512" t="s">
        <v>51</v>
      </c>
      <c r="S4512" t="s">
        <v>14158</v>
      </c>
      <c r="T4512">
        <v>13.497823182271611</v>
      </c>
      <c r="U4512">
        <v>20.5</v>
      </c>
      <c r="V4512" t="s">
        <v>15172</v>
      </c>
      <c r="W4512" t="s">
        <v>15172</v>
      </c>
      <c r="X4512" t="s">
        <v>13243</v>
      </c>
      <c r="Y4512" s="102">
        <v>45993.385736689816</v>
      </c>
    </row>
    <row r="4513" spans="1:25" x14ac:dyDescent="0.25">
      <c r="A4513">
        <v>6569</v>
      </c>
      <c r="B4513" t="s">
        <v>12138</v>
      </c>
      <c r="C4513" t="s">
        <v>430</v>
      </c>
      <c r="D4513" t="s">
        <v>12123</v>
      </c>
      <c r="E4513" t="s">
        <v>399</v>
      </c>
      <c r="F4513" t="s">
        <v>400</v>
      </c>
      <c r="G4513" t="s">
        <v>12139</v>
      </c>
      <c r="H4513">
        <v>1949</v>
      </c>
      <c r="I4513" t="s">
        <v>15489</v>
      </c>
      <c r="J4513" t="s">
        <v>928</v>
      </c>
      <c r="K4513" t="s">
        <v>13254</v>
      </c>
      <c r="L4513">
        <v>6</v>
      </c>
      <c r="M4513">
        <v>3</v>
      </c>
      <c r="N4513" t="s">
        <v>928</v>
      </c>
      <c r="O4513" t="s">
        <v>50</v>
      </c>
      <c r="P4513">
        <v>0</v>
      </c>
      <c r="Q4513" t="s">
        <v>51</v>
      </c>
      <c r="R4513" t="s">
        <v>51</v>
      </c>
      <c r="S4513" t="s">
        <v>14158</v>
      </c>
      <c r="T4513">
        <v>16.041458420376557</v>
      </c>
      <c r="U4513">
        <v>58</v>
      </c>
      <c r="V4513" t="s">
        <v>15172</v>
      </c>
      <c r="W4513" t="s">
        <v>15172</v>
      </c>
      <c r="X4513" t="s">
        <v>13243</v>
      </c>
      <c r="Y4513" s="102">
        <v>45993.385736689816</v>
      </c>
    </row>
    <row r="4514" spans="1:25" x14ac:dyDescent="0.25">
      <c r="A4514">
        <v>6570</v>
      </c>
      <c r="B4514" t="s">
        <v>12140</v>
      </c>
      <c r="C4514" t="s">
        <v>1494</v>
      </c>
      <c r="D4514" t="s">
        <v>12123</v>
      </c>
      <c r="E4514" t="s">
        <v>399</v>
      </c>
      <c r="F4514" t="s">
        <v>400</v>
      </c>
      <c r="G4514" t="s">
        <v>12141</v>
      </c>
      <c r="H4514">
        <v>1949</v>
      </c>
      <c r="I4514" t="s">
        <v>15489</v>
      </c>
      <c r="J4514" t="s">
        <v>928</v>
      </c>
      <c r="K4514" t="s">
        <v>13254</v>
      </c>
      <c r="L4514">
        <v>7.5</v>
      </c>
      <c r="M4514">
        <v>3</v>
      </c>
      <c r="N4514" t="s">
        <v>928</v>
      </c>
      <c r="O4514" t="s">
        <v>50</v>
      </c>
      <c r="P4514">
        <v>0</v>
      </c>
      <c r="Q4514" t="s">
        <v>51</v>
      </c>
      <c r="R4514" t="s">
        <v>51</v>
      </c>
      <c r="S4514" t="s">
        <v>14158</v>
      </c>
      <c r="T4514">
        <v>17.916587148055957</v>
      </c>
      <c r="U4514">
        <v>59</v>
      </c>
      <c r="V4514" t="s">
        <v>15172</v>
      </c>
      <c r="W4514" t="s">
        <v>15172</v>
      </c>
      <c r="X4514" t="s">
        <v>13243</v>
      </c>
      <c r="Y4514" s="102">
        <v>45993.385736689816</v>
      </c>
    </row>
    <row r="4515" spans="1:25" x14ac:dyDescent="0.25">
      <c r="A4515">
        <v>6571</v>
      </c>
      <c r="B4515" t="s">
        <v>12142</v>
      </c>
      <c r="C4515" t="s">
        <v>167</v>
      </c>
      <c r="D4515" t="s">
        <v>12123</v>
      </c>
      <c r="E4515" t="s">
        <v>399</v>
      </c>
      <c r="F4515" t="s">
        <v>400</v>
      </c>
      <c r="G4515" t="s">
        <v>12143</v>
      </c>
      <c r="H4515">
        <v>1949</v>
      </c>
      <c r="I4515" t="s">
        <v>15489</v>
      </c>
      <c r="J4515" t="s">
        <v>928</v>
      </c>
      <c r="K4515" t="s">
        <v>13254</v>
      </c>
      <c r="L4515">
        <v>9</v>
      </c>
      <c r="M4515">
        <v>1</v>
      </c>
      <c r="N4515" t="s">
        <v>928</v>
      </c>
      <c r="O4515" t="s">
        <v>50</v>
      </c>
      <c r="P4515">
        <v>0</v>
      </c>
      <c r="Q4515" t="s">
        <v>51</v>
      </c>
      <c r="R4515" t="s">
        <v>51</v>
      </c>
      <c r="S4515" t="s">
        <v>14158</v>
      </c>
      <c r="T4515">
        <v>18.217108475812402</v>
      </c>
      <c r="U4515">
        <v>20.2</v>
      </c>
      <c r="V4515" t="s">
        <v>15172</v>
      </c>
      <c r="W4515" t="s">
        <v>15172</v>
      </c>
      <c r="X4515" t="s">
        <v>13243</v>
      </c>
      <c r="Y4515" s="102">
        <v>45993.385736689816</v>
      </c>
    </row>
    <row r="4516" spans="1:25" x14ac:dyDescent="0.25">
      <c r="A4516">
        <v>6572</v>
      </c>
      <c r="B4516" t="s">
        <v>12144</v>
      </c>
      <c r="C4516" t="s">
        <v>1494</v>
      </c>
      <c r="D4516" t="s">
        <v>12123</v>
      </c>
      <c r="E4516" t="s">
        <v>399</v>
      </c>
      <c r="F4516" t="s">
        <v>400</v>
      </c>
      <c r="G4516" t="s">
        <v>12145</v>
      </c>
      <c r="H4516">
        <v>1986</v>
      </c>
      <c r="I4516" t="s">
        <v>15440</v>
      </c>
      <c r="J4516" t="s">
        <v>51</v>
      </c>
      <c r="K4516" t="s">
        <v>15442</v>
      </c>
      <c r="L4516">
        <v>0</v>
      </c>
      <c r="M4516">
        <v>1</v>
      </c>
      <c r="N4516" t="s">
        <v>59</v>
      </c>
      <c r="O4516" t="s">
        <v>116</v>
      </c>
      <c r="P4516">
        <v>0</v>
      </c>
      <c r="Q4516" t="s">
        <v>51</v>
      </c>
      <c r="R4516" t="s">
        <v>51</v>
      </c>
      <c r="S4516" t="s">
        <v>14158</v>
      </c>
      <c r="T4516">
        <v>19.126257121836336</v>
      </c>
      <c r="U4516">
        <v>20</v>
      </c>
      <c r="V4516" t="s">
        <v>15172</v>
      </c>
      <c r="W4516" t="s">
        <v>15172</v>
      </c>
      <c r="X4516" t="s">
        <v>13243</v>
      </c>
      <c r="Y4516" s="102">
        <v>45993.385736689816</v>
      </c>
    </row>
    <row r="4517" spans="1:25" x14ac:dyDescent="0.25">
      <c r="A4517">
        <v>6574</v>
      </c>
      <c r="B4517" t="s">
        <v>12146</v>
      </c>
      <c r="C4517" t="s">
        <v>1494</v>
      </c>
      <c r="D4517" t="s">
        <v>12123</v>
      </c>
      <c r="E4517" t="s">
        <v>399</v>
      </c>
      <c r="F4517" t="s">
        <v>400</v>
      </c>
      <c r="G4517" t="s">
        <v>12145</v>
      </c>
      <c r="H4517">
        <v>1949</v>
      </c>
      <c r="I4517" t="s">
        <v>15489</v>
      </c>
      <c r="J4517" t="s">
        <v>928</v>
      </c>
      <c r="K4517" t="s">
        <v>13254</v>
      </c>
      <c r="L4517">
        <v>8.75</v>
      </c>
      <c r="M4517">
        <v>3</v>
      </c>
      <c r="N4517" t="s">
        <v>928</v>
      </c>
      <c r="O4517" t="s">
        <v>50</v>
      </c>
      <c r="P4517">
        <v>0</v>
      </c>
      <c r="Q4517" t="s">
        <v>51</v>
      </c>
      <c r="R4517" t="s">
        <v>51</v>
      </c>
      <c r="S4517" t="s">
        <v>14158</v>
      </c>
      <c r="T4517">
        <v>19.641014673128574</v>
      </c>
      <c r="U4517">
        <v>63</v>
      </c>
      <c r="V4517" t="s">
        <v>15172</v>
      </c>
      <c r="W4517" t="s">
        <v>15172</v>
      </c>
      <c r="X4517" t="s">
        <v>13243</v>
      </c>
      <c r="Y4517" s="102">
        <v>45993.385736689816</v>
      </c>
    </row>
    <row r="4518" spans="1:25" x14ac:dyDescent="0.25">
      <c r="A4518">
        <v>6575</v>
      </c>
      <c r="B4518" t="s">
        <v>12147</v>
      </c>
      <c r="C4518" t="s">
        <v>369</v>
      </c>
      <c r="D4518" t="s">
        <v>12148</v>
      </c>
      <c r="E4518" t="s">
        <v>399</v>
      </c>
      <c r="F4518" t="s">
        <v>400</v>
      </c>
      <c r="G4518" t="s">
        <v>12149</v>
      </c>
      <c r="H4518">
        <v>1941</v>
      </c>
      <c r="I4518" t="s">
        <v>15489</v>
      </c>
      <c r="J4518" t="s">
        <v>48</v>
      </c>
      <c r="K4518" t="s">
        <v>13254</v>
      </c>
      <c r="L4518">
        <v>13.25</v>
      </c>
      <c r="M4518">
        <v>2</v>
      </c>
      <c r="N4518" t="s">
        <v>73</v>
      </c>
      <c r="O4518" t="s">
        <v>50</v>
      </c>
      <c r="P4518">
        <v>0</v>
      </c>
      <c r="Q4518" t="s">
        <v>51</v>
      </c>
      <c r="R4518" t="s">
        <v>51</v>
      </c>
      <c r="S4518" t="s">
        <v>14922</v>
      </c>
      <c r="T4518">
        <v>1.2300864333768002</v>
      </c>
      <c r="U4518">
        <v>34</v>
      </c>
      <c r="V4518" t="s">
        <v>15172</v>
      </c>
      <c r="W4518" t="s">
        <v>15172</v>
      </c>
      <c r="X4518" t="s">
        <v>13243</v>
      </c>
      <c r="Y4518" s="102">
        <v>45993.385736689816</v>
      </c>
    </row>
    <row r="4519" spans="1:25" x14ac:dyDescent="0.25">
      <c r="A4519">
        <v>6576</v>
      </c>
      <c r="B4519" t="s">
        <v>12150</v>
      </c>
      <c r="C4519" t="s">
        <v>491</v>
      </c>
      <c r="D4519" t="s">
        <v>12148</v>
      </c>
      <c r="E4519" t="s">
        <v>399</v>
      </c>
      <c r="F4519" t="s">
        <v>400</v>
      </c>
      <c r="G4519" t="s">
        <v>12151</v>
      </c>
      <c r="H4519">
        <v>1982</v>
      </c>
      <c r="I4519" t="s">
        <v>15440</v>
      </c>
      <c r="J4519" t="s">
        <v>48</v>
      </c>
      <c r="K4519" t="s">
        <v>13280</v>
      </c>
      <c r="L4519">
        <v>0.5</v>
      </c>
      <c r="M4519">
        <v>9</v>
      </c>
      <c r="N4519" t="s">
        <v>49</v>
      </c>
      <c r="O4519" t="s">
        <v>50</v>
      </c>
      <c r="P4519">
        <v>0</v>
      </c>
      <c r="Q4519" t="s">
        <v>51</v>
      </c>
      <c r="R4519" t="s">
        <v>51</v>
      </c>
      <c r="S4519" t="s">
        <v>14922</v>
      </c>
      <c r="T4519">
        <v>12.77148467110297</v>
      </c>
      <c r="U4519">
        <v>1079.7</v>
      </c>
      <c r="V4519" t="s">
        <v>15172</v>
      </c>
      <c r="W4519" t="s">
        <v>15172</v>
      </c>
      <c r="X4519" t="s">
        <v>13243</v>
      </c>
      <c r="Y4519" s="102">
        <v>45993.385736689816</v>
      </c>
    </row>
    <row r="4520" spans="1:25" x14ac:dyDescent="0.25">
      <c r="A4520">
        <v>6577</v>
      </c>
      <c r="B4520" t="s">
        <v>12152</v>
      </c>
      <c r="C4520" t="s">
        <v>12153</v>
      </c>
      <c r="D4520" t="s">
        <v>12148</v>
      </c>
      <c r="E4520" t="s">
        <v>399</v>
      </c>
      <c r="F4520" t="s">
        <v>400</v>
      </c>
      <c r="G4520" t="s">
        <v>12154</v>
      </c>
      <c r="H4520">
        <v>1982</v>
      </c>
      <c r="I4520" t="s">
        <v>15440</v>
      </c>
      <c r="J4520" t="s">
        <v>2211</v>
      </c>
      <c r="K4520" t="s">
        <v>13254</v>
      </c>
      <c r="L4520">
        <v>3.5</v>
      </c>
      <c r="M4520">
        <v>1</v>
      </c>
      <c r="N4520" t="s">
        <v>49</v>
      </c>
      <c r="O4520" t="s">
        <v>479</v>
      </c>
      <c r="P4520">
        <v>0</v>
      </c>
      <c r="Q4520" t="s">
        <v>51</v>
      </c>
      <c r="R4520" t="s">
        <v>51</v>
      </c>
      <c r="S4520" t="s">
        <v>14922</v>
      </c>
      <c r="T4520">
        <v>14.240054184073799</v>
      </c>
      <c r="U4520">
        <v>66.099999999999994</v>
      </c>
      <c r="V4520" t="s">
        <v>15172</v>
      </c>
      <c r="W4520" t="s">
        <v>15172</v>
      </c>
      <c r="X4520" t="s">
        <v>13243</v>
      </c>
      <c r="Y4520" s="102">
        <v>45993.385736689816</v>
      </c>
    </row>
    <row r="4521" spans="1:25" x14ac:dyDescent="0.25">
      <c r="A4521">
        <v>6578</v>
      </c>
      <c r="B4521" t="s">
        <v>12155</v>
      </c>
      <c r="C4521" t="s">
        <v>405</v>
      </c>
      <c r="D4521" t="s">
        <v>12156</v>
      </c>
      <c r="E4521" t="s">
        <v>399</v>
      </c>
      <c r="F4521" t="s">
        <v>400</v>
      </c>
      <c r="G4521" t="s">
        <v>12157</v>
      </c>
      <c r="H4521">
        <v>2010</v>
      </c>
      <c r="I4521" t="s">
        <v>15505</v>
      </c>
      <c r="J4521" t="s">
        <v>48</v>
      </c>
      <c r="K4521" t="s">
        <v>13251</v>
      </c>
      <c r="L4521">
        <v>0</v>
      </c>
      <c r="M4521">
        <v>1</v>
      </c>
      <c r="N4521" t="s">
        <v>49</v>
      </c>
      <c r="O4521" t="s">
        <v>50</v>
      </c>
      <c r="P4521">
        <v>0</v>
      </c>
      <c r="Q4521" t="s">
        <v>51</v>
      </c>
      <c r="R4521" t="s">
        <v>51</v>
      </c>
      <c r="S4521" t="s">
        <v>14923</v>
      </c>
      <c r="T4521">
        <v>4.9229133007878687</v>
      </c>
      <c r="U4521">
        <v>57.4</v>
      </c>
      <c r="V4521" t="s">
        <v>15172</v>
      </c>
      <c r="W4521" t="s">
        <v>15172</v>
      </c>
      <c r="X4521" t="s">
        <v>13243</v>
      </c>
      <c r="Y4521" s="102">
        <v>45993.385736689816</v>
      </c>
    </row>
    <row r="4522" spans="1:25" x14ac:dyDescent="0.25">
      <c r="A4522">
        <v>6579</v>
      </c>
      <c r="B4522" t="s">
        <v>12158</v>
      </c>
      <c r="C4522" t="s">
        <v>9768</v>
      </c>
      <c r="D4522" t="s">
        <v>12156</v>
      </c>
      <c r="E4522" t="s">
        <v>399</v>
      </c>
      <c r="F4522" t="s">
        <v>400</v>
      </c>
      <c r="G4522" t="s">
        <v>12159</v>
      </c>
      <c r="H4522">
        <v>1958</v>
      </c>
      <c r="I4522" t="s">
        <v>15450</v>
      </c>
      <c r="J4522" t="s">
        <v>2179</v>
      </c>
      <c r="K4522" t="s">
        <v>13254</v>
      </c>
      <c r="L4522">
        <v>10.5</v>
      </c>
      <c r="M4522">
        <v>1</v>
      </c>
      <c r="N4522" t="s">
        <v>928</v>
      </c>
      <c r="O4522" t="s">
        <v>50</v>
      </c>
      <c r="P4522">
        <v>0</v>
      </c>
      <c r="Q4522" t="s">
        <v>51</v>
      </c>
      <c r="R4522" t="s">
        <v>51</v>
      </c>
      <c r="S4522" t="s">
        <v>14923</v>
      </c>
      <c r="T4522">
        <v>13.347789157216896</v>
      </c>
      <c r="U4522">
        <v>16.3</v>
      </c>
      <c r="V4522" t="s">
        <v>15172</v>
      </c>
      <c r="W4522" t="s">
        <v>15172</v>
      </c>
      <c r="X4522" t="s">
        <v>13243</v>
      </c>
      <c r="Y4522" s="102">
        <v>45993.385736689816</v>
      </c>
    </row>
    <row r="4523" spans="1:25" x14ac:dyDescent="0.25">
      <c r="A4523">
        <v>6580</v>
      </c>
      <c r="B4523" t="s">
        <v>12160</v>
      </c>
      <c r="C4523" t="s">
        <v>595</v>
      </c>
      <c r="D4523" t="s">
        <v>12161</v>
      </c>
      <c r="E4523" t="s">
        <v>45</v>
      </c>
      <c r="F4523" t="s">
        <v>1114</v>
      </c>
      <c r="G4523" t="s">
        <v>12162</v>
      </c>
      <c r="H4523">
        <v>1948</v>
      </c>
      <c r="I4523" t="s">
        <v>15450</v>
      </c>
      <c r="J4523" t="s">
        <v>928</v>
      </c>
      <c r="K4523" t="s">
        <v>13254</v>
      </c>
      <c r="L4523">
        <v>7</v>
      </c>
      <c r="M4523">
        <v>1</v>
      </c>
      <c r="N4523" t="s">
        <v>928</v>
      </c>
      <c r="O4523" t="s">
        <v>50</v>
      </c>
      <c r="P4523">
        <v>0</v>
      </c>
      <c r="Q4523" t="s">
        <v>51</v>
      </c>
      <c r="R4523" t="s">
        <v>51</v>
      </c>
      <c r="S4523" t="s">
        <v>14924</v>
      </c>
      <c r="T4523">
        <v>1.9391882463620755</v>
      </c>
      <c r="U4523">
        <v>16</v>
      </c>
      <c r="V4523" t="s">
        <v>15172</v>
      </c>
      <c r="W4523" t="s">
        <v>15172</v>
      </c>
      <c r="X4523" t="s">
        <v>13243</v>
      </c>
      <c r="Y4523" s="102">
        <v>45993.385736689816</v>
      </c>
    </row>
    <row r="4524" spans="1:25" x14ac:dyDescent="0.25">
      <c r="A4524">
        <v>6581</v>
      </c>
      <c r="B4524" t="s">
        <v>12163</v>
      </c>
      <c r="C4524" t="s">
        <v>12164</v>
      </c>
      <c r="D4524" t="s">
        <v>12161</v>
      </c>
      <c r="E4524" t="s">
        <v>45</v>
      </c>
      <c r="F4524" t="s">
        <v>1114</v>
      </c>
      <c r="G4524" t="s">
        <v>12162</v>
      </c>
      <c r="H4524">
        <v>1948</v>
      </c>
      <c r="I4524" t="s">
        <v>15450</v>
      </c>
      <c r="J4524" t="s">
        <v>928</v>
      </c>
      <c r="K4524" t="s">
        <v>13254</v>
      </c>
      <c r="L4524">
        <v>5.61</v>
      </c>
      <c r="M4524">
        <v>1</v>
      </c>
      <c r="N4524" t="s">
        <v>928</v>
      </c>
      <c r="O4524" t="s">
        <v>50</v>
      </c>
      <c r="P4524">
        <v>0</v>
      </c>
      <c r="Q4524" t="s">
        <v>51</v>
      </c>
      <c r="R4524" t="s">
        <v>51</v>
      </c>
      <c r="S4524" t="s">
        <v>14924</v>
      </c>
      <c r="T4524">
        <v>2.0351351989244577</v>
      </c>
      <c r="U4524">
        <v>16</v>
      </c>
      <c r="V4524" t="s">
        <v>15172</v>
      </c>
      <c r="W4524" t="s">
        <v>15172</v>
      </c>
      <c r="X4524" t="s">
        <v>13243</v>
      </c>
      <c r="Y4524" s="102">
        <v>45993.385736689816</v>
      </c>
    </row>
    <row r="4525" spans="1:25" x14ac:dyDescent="0.25">
      <c r="A4525">
        <v>6582</v>
      </c>
      <c r="B4525" t="s">
        <v>12165</v>
      </c>
      <c r="C4525" t="s">
        <v>12166</v>
      </c>
      <c r="D4525" t="s">
        <v>12161</v>
      </c>
      <c r="E4525" t="s">
        <v>45</v>
      </c>
      <c r="F4525" t="s">
        <v>1114</v>
      </c>
      <c r="G4525" t="s">
        <v>12167</v>
      </c>
      <c r="H4525">
        <v>1948</v>
      </c>
      <c r="I4525" t="s">
        <v>15450</v>
      </c>
      <c r="J4525" t="s">
        <v>928</v>
      </c>
      <c r="K4525" t="s">
        <v>13254</v>
      </c>
      <c r="L4525">
        <v>7</v>
      </c>
      <c r="M4525">
        <v>3</v>
      </c>
      <c r="N4525" t="s">
        <v>928</v>
      </c>
      <c r="O4525" t="s">
        <v>50</v>
      </c>
      <c r="P4525">
        <v>0</v>
      </c>
      <c r="Q4525" t="s">
        <v>51</v>
      </c>
      <c r="R4525" t="s">
        <v>51</v>
      </c>
      <c r="S4525" t="s">
        <v>14924</v>
      </c>
      <c r="T4525">
        <v>2.8025607670999446</v>
      </c>
      <c r="U4525">
        <v>30</v>
      </c>
      <c r="V4525" t="s">
        <v>15172</v>
      </c>
      <c r="W4525" t="s">
        <v>15172</v>
      </c>
      <c r="X4525" t="s">
        <v>13243</v>
      </c>
      <c r="Y4525" s="102">
        <v>45993.385736689816</v>
      </c>
    </row>
    <row r="4526" spans="1:25" x14ac:dyDescent="0.25">
      <c r="A4526">
        <v>6583</v>
      </c>
      <c r="B4526" t="s">
        <v>12168</v>
      </c>
      <c r="C4526" t="s">
        <v>12164</v>
      </c>
      <c r="D4526" t="s">
        <v>12161</v>
      </c>
      <c r="E4526" t="s">
        <v>45</v>
      </c>
      <c r="F4526" t="s">
        <v>1114</v>
      </c>
      <c r="G4526" t="s">
        <v>12169</v>
      </c>
      <c r="H4526">
        <v>1948</v>
      </c>
      <c r="I4526" t="s">
        <v>15489</v>
      </c>
      <c r="J4526" t="s">
        <v>928</v>
      </c>
      <c r="K4526" t="s">
        <v>13254</v>
      </c>
      <c r="L4526">
        <v>7.83</v>
      </c>
      <c r="M4526">
        <v>1</v>
      </c>
      <c r="N4526" t="s">
        <v>928</v>
      </c>
      <c r="O4526" t="s">
        <v>50</v>
      </c>
      <c r="P4526">
        <v>0</v>
      </c>
      <c r="Q4526" t="s">
        <v>51</v>
      </c>
      <c r="R4526" t="s">
        <v>51</v>
      </c>
      <c r="S4526" t="s">
        <v>14924</v>
      </c>
      <c r="T4526">
        <v>6.4002236871964122</v>
      </c>
      <c r="U4526">
        <v>25.5</v>
      </c>
      <c r="V4526" t="s">
        <v>15172</v>
      </c>
      <c r="W4526" t="s">
        <v>15172</v>
      </c>
      <c r="X4526" t="s">
        <v>13243</v>
      </c>
      <c r="Y4526" s="102">
        <v>45993.385736689816</v>
      </c>
    </row>
    <row r="4527" spans="1:25" x14ac:dyDescent="0.25">
      <c r="A4527">
        <v>6584</v>
      </c>
      <c r="B4527" t="s">
        <v>12170</v>
      </c>
      <c r="C4527" t="s">
        <v>1171</v>
      </c>
      <c r="D4527" t="s">
        <v>12171</v>
      </c>
      <c r="E4527" t="s">
        <v>45</v>
      </c>
      <c r="F4527" t="s">
        <v>1118</v>
      </c>
      <c r="G4527" t="s">
        <v>12172</v>
      </c>
      <c r="H4527">
        <v>1975</v>
      </c>
      <c r="I4527" t="s">
        <v>15440</v>
      </c>
      <c r="J4527" t="s">
        <v>48</v>
      </c>
      <c r="K4527" t="s">
        <v>13256</v>
      </c>
      <c r="L4527">
        <v>0</v>
      </c>
      <c r="M4527">
        <v>2</v>
      </c>
      <c r="N4527" t="s">
        <v>49</v>
      </c>
      <c r="O4527" t="s">
        <v>50</v>
      </c>
      <c r="P4527">
        <v>0</v>
      </c>
      <c r="Q4527" t="s">
        <v>51</v>
      </c>
      <c r="R4527" t="s">
        <v>51</v>
      </c>
      <c r="S4527" t="s">
        <v>14925</v>
      </c>
      <c r="T4527">
        <v>2.9907779859138541</v>
      </c>
      <c r="U4527">
        <v>184</v>
      </c>
      <c r="V4527" t="s">
        <v>15172</v>
      </c>
      <c r="W4527" t="s">
        <v>15172</v>
      </c>
      <c r="X4527" t="s">
        <v>13243</v>
      </c>
      <c r="Y4527" s="102">
        <v>45993.385736689816</v>
      </c>
    </row>
    <row r="4528" spans="1:25" x14ac:dyDescent="0.25">
      <c r="A4528">
        <v>6585</v>
      </c>
      <c r="B4528" t="s">
        <v>12173</v>
      </c>
      <c r="C4528" t="s">
        <v>1051</v>
      </c>
      <c r="D4528" t="s">
        <v>15780</v>
      </c>
      <c r="E4528" t="s">
        <v>45</v>
      </c>
      <c r="F4528" t="s">
        <v>1118</v>
      </c>
      <c r="G4528" t="s">
        <v>12174</v>
      </c>
      <c r="H4528">
        <v>1949</v>
      </c>
      <c r="I4528" t="s">
        <v>15489</v>
      </c>
      <c r="J4528" t="s">
        <v>928</v>
      </c>
      <c r="K4528" t="s">
        <v>13254</v>
      </c>
      <c r="L4528">
        <v>8</v>
      </c>
      <c r="M4528">
        <v>1</v>
      </c>
      <c r="N4528" t="s">
        <v>928</v>
      </c>
      <c r="O4528" t="s">
        <v>50</v>
      </c>
      <c r="P4528">
        <v>0</v>
      </c>
      <c r="Q4528" t="s">
        <v>51</v>
      </c>
      <c r="R4528" t="s">
        <v>51</v>
      </c>
      <c r="S4528" t="s">
        <v>14807</v>
      </c>
      <c r="T4528">
        <v>7.8903730060838244</v>
      </c>
      <c r="U4528">
        <v>26</v>
      </c>
      <c r="V4528" t="s">
        <v>15172</v>
      </c>
      <c r="W4528" t="s">
        <v>15172</v>
      </c>
      <c r="X4528" t="s">
        <v>13243</v>
      </c>
      <c r="Y4528" s="102">
        <v>45993.385736689816</v>
      </c>
    </row>
    <row r="4529" spans="1:25" x14ac:dyDescent="0.25">
      <c r="A4529">
        <v>6586</v>
      </c>
      <c r="B4529" t="s">
        <v>12175</v>
      </c>
      <c r="C4529" t="s">
        <v>12176</v>
      </c>
      <c r="D4529" t="s">
        <v>12177</v>
      </c>
      <c r="E4529" t="s">
        <v>45</v>
      </c>
      <c r="F4529" t="s">
        <v>1118</v>
      </c>
      <c r="G4529" t="s">
        <v>1154</v>
      </c>
      <c r="H4529">
        <v>1964</v>
      </c>
      <c r="I4529" t="s">
        <v>15440</v>
      </c>
      <c r="J4529" t="s">
        <v>48</v>
      </c>
      <c r="K4529" t="s">
        <v>13279</v>
      </c>
      <c r="L4529">
        <v>0.87</v>
      </c>
      <c r="M4529">
        <v>4</v>
      </c>
      <c r="N4529" t="s">
        <v>49</v>
      </c>
      <c r="O4529" t="s">
        <v>50</v>
      </c>
      <c r="P4529">
        <v>0</v>
      </c>
      <c r="Q4529" t="s">
        <v>51</v>
      </c>
      <c r="R4529" t="s">
        <v>51</v>
      </c>
      <c r="S4529" t="s">
        <v>14926</v>
      </c>
      <c r="T4529">
        <v>0</v>
      </c>
      <c r="U4529">
        <v>236.9</v>
      </c>
      <c r="V4529" t="s">
        <v>15172</v>
      </c>
      <c r="W4529" t="s">
        <v>15172</v>
      </c>
      <c r="X4529" t="s">
        <v>13242</v>
      </c>
      <c r="Y4529" s="102">
        <v>45993.385736689816</v>
      </c>
    </row>
    <row r="4530" spans="1:25" x14ac:dyDescent="0.25">
      <c r="A4530">
        <v>6587</v>
      </c>
      <c r="B4530" t="s">
        <v>16240</v>
      </c>
      <c r="C4530" t="s">
        <v>16241</v>
      </c>
      <c r="D4530" t="s">
        <v>12177</v>
      </c>
      <c r="E4530" t="s">
        <v>45</v>
      </c>
      <c r="F4530" t="s">
        <v>1118</v>
      </c>
      <c r="G4530" t="s">
        <v>12178</v>
      </c>
      <c r="H4530">
        <v>2024</v>
      </c>
      <c r="I4530" t="s">
        <v>15441</v>
      </c>
      <c r="J4530" t="s">
        <v>51</v>
      </c>
      <c r="K4530" t="s">
        <v>13254</v>
      </c>
      <c r="L4530">
        <v>4.8</v>
      </c>
      <c r="M4530">
        <v>1</v>
      </c>
      <c r="N4530" t="s">
        <v>165</v>
      </c>
      <c r="O4530" t="s">
        <v>116</v>
      </c>
      <c r="P4530">
        <v>0</v>
      </c>
      <c r="Q4530" t="s">
        <v>51</v>
      </c>
      <c r="R4530" t="s">
        <v>51</v>
      </c>
      <c r="S4530" t="s">
        <v>14926</v>
      </c>
      <c r="T4530">
        <v>2.7567859492814168</v>
      </c>
      <c r="U4530">
        <v>21.67</v>
      </c>
      <c r="V4530" t="s">
        <v>15172</v>
      </c>
      <c r="W4530" t="s">
        <v>15172</v>
      </c>
      <c r="X4530" t="s">
        <v>13243</v>
      </c>
      <c r="Y4530" s="102">
        <v>45993.385736689816</v>
      </c>
    </row>
    <row r="4531" spans="1:25" x14ac:dyDescent="0.25">
      <c r="A4531">
        <v>6588</v>
      </c>
      <c r="B4531" t="s">
        <v>16242</v>
      </c>
      <c r="C4531" t="s">
        <v>1160</v>
      </c>
      <c r="D4531" t="s">
        <v>16243</v>
      </c>
      <c r="E4531" t="s">
        <v>45</v>
      </c>
      <c r="F4531" t="s">
        <v>1118</v>
      </c>
      <c r="G4531" t="s">
        <v>12179</v>
      </c>
      <c r="H4531">
        <v>2024</v>
      </c>
      <c r="I4531" t="s">
        <v>15441</v>
      </c>
      <c r="J4531" t="s">
        <v>51</v>
      </c>
      <c r="K4531" t="s">
        <v>13254</v>
      </c>
      <c r="L4531">
        <v>4.8</v>
      </c>
      <c r="M4531">
        <v>1</v>
      </c>
      <c r="N4531" t="s">
        <v>165</v>
      </c>
      <c r="O4531" t="s">
        <v>116</v>
      </c>
      <c r="P4531">
        <v>0</v>
      </c>
      <c r="Q4531" t="s">
        <v>51</v>
      </c>
      <c r="R4531" t="s">
        <v>51</v>
      </c>
      <c r="S4531" t="s">
        <v>14926</v>
      </c>
      <c r="T4531">
        <v>4.6423134594396078</v>
      </c>
      <c r="U4531">
        <v>26.14</v>
      </c>
      <c r="V4531" t="s">
        <v>15172</v>
      </c>
      <c r="W4531" t="s">
        <v>15172</v>
      </c>
      <c r="X4531" t="s">
        <v>13243</v>
      </c>
      <c r="Y4531" s="102">
        <v>45993.385736689816</v>
      </c>
    </row>
    <row r="4532" spans="1:25" x14ac:dyDescent="0.25">
      <c r="A4532">
        <v>6589</v>
      </c>
      <c r="B4532" t="s">
        <v>12180</v>
      </c>
      <c r="C4532" t="s">
        <v>12181</v>
      </c>
      <c r="D4532" t="s">
        <v>12177</v>
      </c>
      <c r="E4532" t="s">
        <v>45</v>
      </c>
      <c r="F4532" t="s">
        <v>1118</v>
      </c>
      <c r="G4532" t="s">
        <v>12182</v>
      </c>
      <c r="H4532">
        <v>1949</v>
      </c>
      <c r="I4532" t="s">
        <v>15450</v>
      </c>
      <c r="J4532" t="s">
        <v>928</v>
      </c>
      <c r="K4532" t="s">
        <v>13254</v>
      </c>
      <c r="L4532">
        <v>11.5</v>
      </c>
      <c r="M4532">
        <v>1</v>
      </c>
      <c r="N4532" t="s">
        <v>928</v>
      </c>
      <c r="O4532" t="s">
        <v>50</v>
      </c>
      <c r="P4532">
        <v>0</v>
      </c>
      <c r="Q4532" t="s">
        <v>51</v>
      </c>
      <c r="R4532" t="s">
        <v>51</v>
      </c>
      <c r="S4532" t="s">
        <v>14926</v>
      </c>
      <c r="T4532">
        <v>5.6610102512737663</v>
      </c>
      <c r="U4532">
        <v>12</v>
      </c>
      <c r="V4532" t="s">
        <v>15172</v>
      </c>
      <c r="W4532" t="s">
        <v>15172</v>
      </c>
      <c r="X4532" t="s">
        <v>13243</v>
      </c>
      <c r="Y4532" s="102">
        <v>45993.385736689816</v>
      </c>
    </row>
    <row r="4533" spans="1:25" x14ac:dyDescent="0.25">
      <c r="A4533">
        <v>6590</v>
      </c>
      <c r="B4533" t="s">
        <v>12183</v>
      </c>
      <c r="C4533" t="s">
        <v>12184</v>
      </c>
      <c r="D4533" t="s">
        <v>12177</v>
      </c>
      <c r="E4533" t="s">
        <v>45</v>
      </c>
      <c r="F4533" t="s">
        <v>1118</v>
      </c>
      <c r="G4533" t="s">
        <v>12185</v>
      </c>
      <c r="H4533">
        <v>1949</v>
      </c>
      <c r="I4533" t="s">
        <v>15450</v>
      </c>
      <c r="J4533" t="s">
        <v>928</v>
      </c>
      <c r="K4533" t="s">
        <v>13254</v>
      </c>
      <c r="L4533">
        <v>11</v>
      </c>
      <c r="M4533">
        <v>1</v>
      </c>
      <c r="N4533" t="s">
        <v>928</v>
      </c>
      <c r="O4533" t="s">
        <v>50</v>
      </c>
      <c r="P4533">
        <v>0</v>
      </c>
      <c r="Q4533" t="s">
        <v>51</v>
      </c>
      <c r="R4533" t="s">
        <v>51</v>
      </c>
      <c r="S4533" t="s">
        <v>14926</v>
      </c>
      <c r="T4533">
        <v>10.116941351770082</v>
      </c>
      <c r="U4533">
        <v>20</v>
      </c>
      <c r="V4533" t="s">
        <v>15172</v>
      </c>
      <c r="W4533" t="s">
        <v>15172</v>
      </c>
      <c r="X4533" t="s">
        <v>13243</v>
      </c>
      <c r="Y4533" s="102">
        <v>45993.385736689816</v>
      </c>
    </row>
    <row r="4534" spans="1:25" x14ac:dyDescent="0.25">
      <c r="A4534">
        <v>6591</v>
      </c>
      <c r="B4534" t="s">
        <v>12186</v>
      </c>
      <c r="C4534" t="s">
        <v>12184</v>
      </c>
      <c r="D4534" t="s">
        <v>12177</v>
      </c>
      <c r="E4534" t="s">
        <v>45</v>
      </c>
      <c r="F4534" t="s">
        <v>1118</v>
      </c>
      <c r="G4534" t="s">
        <v>12187</v>
      </c>
      <c r="H4534">
        <v>1949</v>
      </c>
      <c r="I4534" t="s">
        <v>15450</v>
      </c>
      <c r="J4534" t="s">
        <v>48</v>
      </c>
      <c r="K4534" t="s">
        <v>13254</v>
      </c>
      <c r="L4534">
        <v>12</v>
      </c>
      <c r="M4534">
        <v>1</v>
      </c>
      <c r="N4534" t="s">
        <v>59</v>
      </c>
      <c r="O4534" t="s">
        <v>50</v>
      </c>
      <c r="P4534">
        <v>0</v>
      </c>
      <c r="Q4534" t="s">
        <v>51</v>
      </c>
      <c r="R4534" t="s">
        <v>51</v>
      </c>
      <c r="S4534" t="s">
        <v>14926</v>
      </c>
      <c r="T4534">
        <v>10.703077</v>
      </c>
      <c r="U4534">
        <v>15</v>
      </c>
      <c r="V4534" t="s">
        <v>15172</v>
      </c>
      <c r="W4534" t="s">
        <v>15172</v>
      </c>
      <c r="X4534" t="s">
        <v>13243</v>
      </c>
      <c r="Y4534" s="102">
        <v>45993.385736689816</v>
      </c>
    </row>
    <row r="4535" spans="1:25" x14ac:dyDescent="0.25">
      <c r="A4535">
        <v>6592</v>
      </c>
      <c r="B4535" t="s">
        <v>15781</v>
      </c>
      <c r="C4535" t="s">
        <v>12184</v>
      </c>
      <c r="D4535" t="s">
        <v>12177</v>
      </c>
      <c r="E4535" t="s">
        <v>45</v>
      </c>
      <c r="F4535" t="s">
        <v>1118</v>
      </c>
      <c r="G4535" t="s">
        <v>12188</v>
      </c>
      <c r="H4535">
        <v>2022</v>
      </c>
      <c r="I4535" t="s">
        <v>15450</v>
      </c>
      <c r="J4535" t="s">
        <v>51</v>
      </c>
      <c r="K4535" t="s">
        <v>15442</v>
      </c>
      <c r="M4535">
        <v>1</v>
      </c>
      <c r="N4535" t="s">
        <v>165</v>
      </c>
      <c r="O4535" t="s">
        <v>116</v>
      </c>
      <c r="P4535">
        <v>0</v>
      </c>
      <c r="Q4535" t="s">
        <v>51</v>
      </c>
      <c r="R4535" t="s">
        <v>51</v>
      </c>
      <c r="S4535" t="s">
        <v>14926</v>
      </c>
      <c r="T4535">
        <v>11.471809221673881</v>
      </c>
      <c r="U4535">
        <v>13.33</v>
      </c>
      <c r="V4535" t="s">
        <v>15172</v>
      </c>
      <c r="W4535" t="s">
        <v>15172</v>
      </c>
      <c r="X4535" t="s">
        <v>13243</v>
      </c>
      <c r="Y4535" s="102">
        <v>45993.385736689816</v>
      </c>
    </row>
    <row r="4536" spans="1:25" x14ac:dyDescent="0.25">
      <c r="A4536">
        <v>6594</v>
      </c>
      <c r="B4536" t="s">
        <v>12189</v>
      </c>
      <c r="C4536" t="s">
        <v>11512</v>
      </c>
      <c r="D4536" t="s">
        <v>5252</v>
      </c>
      <c r="E4536" t="s">
        <v>45</v>
      </c>
      <c r="F4536" t="s">
        <v>1118</v>
      </c>
      <c r="G4536" t="s">
        <v>12190</v>
      </c>
      <c r="H4536">
        <v>1957</v>
      </c>
      <c r="I4536" t="s">
        <v>15470</v>
      </c>
      <c r="J4536" t="s">
        <v>928</v>
      </c>
      <c r="K4536" t="s">
        <v>13254</v>
      </c>
      <c r="L4536">
        <v>6</v>
      </c>
      <c r="M4536">
        <v>2</v>
      </c>
      <c r="N4536" t="s">
        <v>928</v>
      </c>
      <c r="O4536" t="s">
        <v>50</v>
      </c>
      <c r="P4536">
        <v>0</v>
      </c>
      <c r="Q4536" t="s">
        <v>51</v>
      </c>
      <c r="R4536" t="s">
        <v>51</v>
      </c>
      <c r="S4536" t="s">
        <v>14927</v>
      </c>
      <c r="T4536">
        <v>5.5896631501295273</v>
      </c>
      <c r="U4536">
        <v>50</v>
      </c>
      <c r="V4536" t="s">
        <v>15172</v>
      </c>
      <c r="W4536" t="s">
        <v>15172</v>
      </c>
      <c r="X4536" t="s">
        <v>13243</v>
      </c>
      <c r="Y4536" s="102">
        <v>45993.385736689816</v>
      </c>
    </row>
    <row r="4537" spans="1:25" x14ac:dyDescent="0.25">
      <c r="A4537">
        <v>6595</v>
      </c>
      <c r="B4537" t="s">
        <v>12191</v>
      </c>
      <c r="C4537" t="s">
        <v>12192</v>
      </c>
      <c r="D4537" t="s">
        <v>5252</v>
      </c>
      <c r="E4537" t="s">
        <v>45</v>
      </c>
      <c r="F4537" t="s">
        <v>1118</v>
      </c>
      <c r="G4537" t="s">
        <v>12193</v>
      </c>
      <c r="H4537">
        <v>1957</v>
      </c>
      <c r="I4537" t="s">
        <v>15489</v>
      </c>
      <c r="J4537" t="s">
        <v>928</v>
      </c>
      <c r="K4537" t="s">
        <v>13254</v>
      </c>
      <c r="L4537">
        <v>7</v>
      </c>
      <c r="M4537">
        <v>2</v>
      </c>
      <c r="N4537" t="s">
        <v>928</v>
      </c>
      <c r="O4537" t="s">
        <v>50</v>
      </c>
      <c r="P4537">
        <v>0</v>
      </c>
      <c r="Q4537" t="s">
        <v>51</v>
      </c>
      <c r="R4537" t="s">
        <v>51</v>
      </c>
      <c r="S4537" t="s">
        <v>14927</v>
      </c>
      <c r="T4537">
        <v>5.7622532899177354</v>
      </c>
      <c r="U4537">
        <v>50</v>
      </c>
      <c r="V4537" t="s">
        <v>15172</v>
      </c>
      <c r="W4537" t="s">
        <v>15172</v>
      </c>
      <c r="X4537" t="s">
        <v>13243</v>
      </c>
      <c r="Y4537" s="102">
        <v>45993.385736689816</v>
      </c>
    </row>
    <row r="4538" spans="1:25" x14ac:dyDescent="0.25">
      <c r="A4538">
        <v>6596</v>
      </c>
      <c r="B4538" t="s">
        <v>12194</v>
      </c>
      <c r="C4538" t="s">
        <v>12195</v>
      </c>
      <c r="D4538" t="s">
        <v>5252</v>
      </c>
      <c r="E4538" t="s">
        <v>45</v>
      </c>
      <c r="F4538" t="s">
        <v>1118</v>
      </c>
      <c r="G4538" t="s">
        <v>12193</v>
      </c>
      <c r="H4538">
        <v>1957</v>
      </c>
      <c r="I4538" t="s">
        <v>15470</v>
      </c>
      <c r="J4538" t="s">
        <v>928</v>
      </c>
      <c r="K4538" t="s">
        <v>13254</v>
      </c>
      <c r="L4538">
        <v>7</v>
      </c>
      <c r="M4538">
        <v>2</v>
      </c>
      <c r="N4538" t="s">
        <v>928</v>
      </c>
      <c r="O4538" t="s">
        <v>50</v>
      </c>
      <c r="P4538">
        <v>0</v>
      </c>
      <c r="Q4538" t="s">
        <v>51</v>
      </c>
      <c r="R4538" t="s">
        <v>51</v>
      </c>
      <c r="S4538" t="s">
        <v>14927</v>
      </c>
      <c r="T4538">
        <v>6.3766892121072267</v>
      </c>
      <c r="U4538">
        <v>38</v>
      </c>
      <c r="V4538" t="s">
        <v>15172</v>
      </c>
      <c r="W4538" t="s">
        <v>15172</v>
      </c>
      <c r="X4538" t="s">
        <v>13243</v>
      </c>
      <c r="Y4538" s="102">
        <v>45993.385736689816</v>
      </c>
    </row>
    <row r="4539" spans="1:25" x14ac:dyDescent="0.25">
      <c r="A4539">
        <v>6597</v>
      </c>
      <c r="B4539" t="s">
        <v>12196</v>
      </c>
      <c r="C4539" t="s">
        <v>12197</v>
      </c>
      <c r="D4539" t="s">
        <v>5252</v>
      </c>
      <c r="E4539" t="s">
        <v>45</v>
      </c>
      <c r="F4539" t="s">
        <v>1118</v>
      </c>
      <c r="G4539" t="s">
        <v>12198</v>
      </c>
      <c r="H4539">
        <v>2009</v>
      </c>
      <c r="I4539" t="s">
        <v>15450</v>
      </c>
      <c r="J4539" t="s">
        <v>2211</v>
      </c>
      <c r="K4539" t="s">
        <v>13254</v>
      </c>
      <c r="L4539">
        <v>8</v>
      </c>
      <c r="M4539">
        <v>1</v>
      </c>
      <c r="N4539" t="s">
        <v>49</v>
      </c>
      <c r="O4539" t="s">
        <v>479</v>
      </c>
      <c r="P4539">
        <v>0</v>
      </c>
      <c r="Q4539" t="s">
        <v>51</v>
      </c>
      <c r="R4539" t="s">
        <v>51</v>
      </c>
      <c r="S4539" t="s">
        <v>14927</v>
      </c>
      <c r="T4539">
        <v>10.000394513075804</v>
      </c>
      <c r="U4539">
        <v>30.5</v>
      </c>
      <c r="V4539" t="s">
        <v>15481</v>
      </c>
      <c r="W4539" t="s">
        <v>15481</v>
      </c>
      <c r="X4539" t="s">
        <v>13243</v>
      </c>
      <c r="Y4539" s="102">
        <v>45993.385736689816</v>
      </c>
    </row>
    <row r="4540" spans="1:25" x14ac:dyDescent="0.25">
      <c r="A4540">
        <v>6598</v>
      </c>
      <c r="B4540" t="s">
        <v>12199</v>
      </c>
      <c r="C4540" t="s">
        <v>737</v>
      </c>
      <c r="D4540" t="s">
        <v>5252</v>
      </c>
      <c r="E4540" t="s">
        <v>45</v>
      </c>
      <c r="F4540" t="s">
        <v>1118</v>
      </c>
      <c r="G4540" t="s">
        <v>12200</v>
      </c>
      <c r="H4540">
        <v>1929</v>
      </c>
      <c r="I4540" t="s">
        <v>15440</v>
      </c>
      <c r="J4540" t="s">
        <v>48</v>
      </c>
      <c r="K4540" t="s">
        <v>13254</v>
      </c>
      <c r="L4540">
        <v>6</v>
      </c>
      <c r="M4540">
        <v>1</v>
      </c>
      <c r="N4540" t="s">
        <v>59</v>
      </c>
      <c r="O4540" t="s">
        <v>50</v>
      </c>
      <c r="P4540">
        <v>0</v>
      </c>
      <c r="Q4540" t="s">
        <v>51</v>
      </c>
      <c r="R4540" t="s">
        <v>51</v>
      </c>
      <c r="S4540" t="s">
        <v>14927</v>
      </c>
      <c r="T4540">
        <v>11.658366883238948</v>
      </c>
      <c r="U4540">
        <v>27</v>
      </c>
      <c r="V4540" t="s">
        <v>15481</v>
      </c>
      <c r="W4540" t="s">
        <v>15481</v>
      </c>
      <c r="X4540" t="s">
        <v>13243</v>
      </c>
      <c r="Y4540" s="102">
        <v>45993.385736689816</v>
      </c>
    </row>
    <row r="4541" spans="1:25" x14ac:dyDescent="0.25">
      <c r="A4541">
        <v>6599</v>
      </c>
      <c r="B4541" t="s">
        <v>12201</v>
      </c>
      <c r="C4541" t="s">
        <v>737</v>
      </c>
      <c r="D4541" t="s">
        <v>5252</v>
      </c>
      <c r="E4541" t="s">
        <v>45</v>
      </c>
      <c r="F4541" t="s">
        <v>1118</v>
      </c>
      <c r="G4541" t="s">
        <v>12202</v>
      </c>
      <c r="H4541">
        <v>2012</v>
      </c>
      <c r="I4541" t="s">
        <v>15440</v>
      </c>
      <c r="J4541" t="s">
        <v>2179</v>
      </c>
      <c r="K4541" t="s">
        <v>13344</v>
      </c>
      <c r="L4541">
        <v>6.07</v>
      </c>
      <c r="M4541">
        <v>1</v>
      </c>
      <c r="N4541" t="s">
        <v>59</v>
      </c>
      <c r="O4541" t="s">
        <v>50</v>
      </c>
      <c r="P4541">
        <v>0</v>
      </c>
      <c r="Q4541" t="s">
        <v>51</v>
      </c>
      <c r="R4541" t="s">
        <v>51</v>
      </c>
      <c r="S4541" t="s">
        <v>14927</v>
      </c>
      <c r="T4541">
        <v>13.752785770079948</v>
      </c>
      <c r="U4541">
        <v>40</v>
      </c>
      <c r="V4541" t="s">
        <v>15481</v>
      </c>
      <c r="W4541" t="s">
        <v>15481</v>
      </c>
      <c r="X4541" t="s">
        <v>13243</v>
      </c>
      <c r="Y4541" s="102">
        <v>45993.385736689816</v>
      </c>
    </row>
    <row r="4542" spans="1:25" x14ac:dyDescent="0.25">
      <c r="A4542">
        <v>6600</v>
      </c>
      <c r="B4542" t="s">
        <v>12203</v>
      </c>
      <c r="C4542" t="s">
        <v>737</v>
      </c>
      <c r="D4542" t="s">
        <v>5252</v>
      </c>
      <c r="E4542" t="s">
        <v>45</v>
      </c>
      <c r="F4542" t="s">
        <v>1118</v>
      </c>
      <c r="G4542" t="s">
        <v>12204</v>
      </c>
      <c r="H4542">
        <v>1945</v>
      </c>
      <c r="I4542" t="s">
        <v>15450</v>
      </c>
      <c r="J4542" t="s">
        <v>48</v>
      </c>
      <c r="K4542" t="s">
        <v>13344</v>
      </c>
      <c r="L4542">
        <v>8</v>
      </c>
      <c r="M4542">
        <v>1</v>
      </c>
      <c r="N4542" t="s">
        <v>59</v>
      </c>
      <c r="O4542" t="s">
        <v>50</v>
      </c>
      <c r="P4542">
        <v>0</v>
      </c>
      <c r="Q4542" t="s">
        <v>51</v>
      </c>
      <c r="R4542" t="s">
        <v>51</v>
      </c>
      <c r="S4542" t="s">
        <v>14927</v>
      </c>
      <c r="T4542">
        <v>15.356902559535738</v>
      </c>
      <c r="U4542">
        <v>20</v>
      </c>
      <c r="V4542" t="s">
        <v>15481</v>
      </c>
      <c r="W4542" t="s">
        <v>15481</v>
      </c>
      <c r="X4542" t="s">
        <v>13243</v>
      </c>
      <c r="Y4542" s="102">
        <v>45993.385736689816</v>
      </c>
    </row>
    <row r="4543" spans="1:25" x14ac:dyDescent="0.25">
      <c r="A4543">
        <v>6601</v>
      </c>
      <c r="B4543" t="s">
        <v>12205</v>
      </c>
      <c r="C4543" t="s">
        <v>12206</v>
      </c>
      <c r="D4543" t="s">
        <v>12207</v>
      </c>
      <c r="E4543" t="s">
        <v>45</v>
      </c>
      <c r="F4543" t="s">
        <v>5672</v>
      </c>
      <c r="G4543" t="s">
        <v>12208</v>
      </c>
      <c r="H4543">
        <v>1940</v>
      </c>
      <c r="I4543" t="s">
        <v>15489</v>
      </c>
      <c r="J4543" t="s">
        <v>928</v>
      </c>
      <c r="K4543" t="s">
        <v>13254</v>
      </c>
      <c r="L4543">
        <v>4.5</v>
      </c>
      <c r="M4543">
        <v>2</v>
      </c>
      <c r="N4543" t="s">
        <v>928</v>
      </c>
      <c r="O4543" t="s">
        <v>50</v>
      </c>
      <c r="P4543">
        <v>0</v>
      </c>
      <c r="Q4543" t="s">
        <v>51</v>
      </c>
      <c r="R4543" t="s">
        <v>51</v>
      </c>
      <c r="S4543" t="s">
        <v>14928</v>
      </c>
      <c r="T4543">
        <v>12.560109025627572</v>
      </c>
      <c r="U4543">
        <v>51</v>
      </c>
      <c r="V4543" t="s">
        <v>15172</v>
      </c>
      <c r="W4543" t="s">
        <v>15172</v>
      </c>
      <c r="X4543" t="s">
        <v>13243</v>
      </c>
      <c r="Y4543" s="102">
        <v>45993.385736689816</v>
      </c>
    </row>
    <row r="4544" spans="1:25" x14ac:dyDescent="0.25">
      <c r="A4544">
        <v>6602</v>
      </c>
      <c r="B4544" t="s">
        <v>12209</v>
      </c>
      <c r="C4544" t="s">
        <v>1987</v>
      </c>
      <c r="D4544" t="s">
        <v>12207</v>
      </c>
      <c r="E4544" t="s">
        <v>45</v>
      </c>
      <c r="F4544" t="s">
        <v>5672</v>
      </c>
      <c r="G4544" t="s">
        <v>12210</v>
      </c>
      <c r="H4544">
        <v>1948</v>
      </c>
      <c r="I4544" t="s">
        <v>15489</v>
      </c>
      <c r="J4544" t="s">
        <v>48</v>
      </c>
      <c r="K4544" t="s">
        <v>13254</v>
      </c>
      <c r="L4544">
        <v>1</v>
      </c>
      <c r="M4544">
        <v>1</v>
      </c>
      <c r="N4544" t="s">
        <v>59</v>
      </c>
      <c r="O4544" t="s">
        <v>50</v>
      </c>
      <c r="P4544">
        <v>0</v>
      </c>
      <c r="Q4544" t="s">
        <v>51</v>
      </c>
      <c r="R4544" t="s">
        <v>51</v>
      </c>
      <c r="S4544" t="s">
        <v>14928</v>
      </c>
      <c r="T4544">
        <v>22.499361766361279</v>
      </c>
      <c r="U4544">
        <v>76</v>
      </c>
      <c r="V4544" t="s">
        <v>15172</v>
      </c>
      <c r="W4544" t="s">
        <v>15172</v>
      </c>
      <c r="X4544" t="s">
        <v>13243</v>
      </c>
      <c r="Y4544" s="102">
        <v>45993.385736689816</v>
      </c>
    </row>
    <row r="4545" spans="1:25" x14ac:dyDescent="0.25">
      <c r="A4545">
        <v>6603</v>
      </c>
      <c r="B4545" t="s">
        <v>12211</v>
      </c>
      <c r="C4545" t="s">
        <v>12212</v>
      </c>
      <c r="D4545" t="s">
        <v>12207</v>
      </c>
      <c r="E4545" t="s">
        <v>45</v>
      </c>
      <c r="F4545" t="s">
        <v>5672</v>
      </c>
      <c r="G4545" t="s">
        <v>5708</v>
      </c>
      <c r="H4545">
        <v>2010</v>
      </c>
      <c r="I4545" t="s">
        <v>15464</v>
      </c>
      <c r="J4545" t="s">
        <v>48</v>
      </c>
      <c r="K4545" t="s">
        <v>13256</v>
      </c>
      <c r="L4545">
        <v>0</v>
      </c>
      <c r="M4545">
        <v>1</v>
      </c>
      <c r="N4545" t="s">
        <v>49</v>
      </c>
      <c r="O4545" t="s">
        <v>50</v>
      </c>
      <c r="P4545">
        <v>0</v>
      </c>
      <c r="Q4545" t="s">
        <v>51</v>
      </c>
      <c r="R4545" t="s">
        <v>51</v>
      </c>
      <c r="S4545" t="s">
        <v>14928</v>
      </c>
      <c r="T4545">
        <v>27.211978462052038</v>
      </c>
      <c r="U4545">
        <v>62.4</v>
      </c>
      <c r="V4545" t="s">
        <v>15172</v>
      </c>
      <c r="W4545" t="s">
        <v>15172</v>
      </c>
      <c r="X4545" t="s">
        <v>13243</v>
      </c>
      <c r="Y4545" s="102">
        <v>45993.385736689816</v>
      </c>
    </row>
    <row r="4546" spans="1:25" x14ac:dyDescent="0.25">
      <c r="A4546">
        <v>6604</v>
      </c>
      <c r="B4546" t="s">
        <v>12213</v>
      </c>
      <c r="C4546" t="s">
        <v>12214</v>
      </c>
      <c r="D4546" t="s">
        <v>12207</v>
      </c>
      <c r="E4546" t="s">
        <v>45</v>
      </c>
      <c r="F4546" t="s">
        <v>5672</v>
      </c>
      <c r="G4546" t="s">
        <v>5708</v>
      </c>
      <c r="H4546">
        <v>2010</v>
      </c>
      <c r="I4546" t="s">
        <v>15441</v>
      </c>
      <c r="J4546" t="s">
        <v>48</v>
      </c>
      <c r="K4546" t="s">
        <v>13256</v>
      </c>
      <c r="L4546">
        <v>0</v>
      </c>
      <c r="M4546">
        <v>1</v>
      </c>
      <c r="N4546" t="s">
        <v>49</v>
      </c>
      <c r="O4546" t="s">
        <v>50</v>
      </c>
      <c r="P4546">
        <v>0</v>
      </c>
      <c r="Q4546" t="s">
        <v>51</v>
      </c>
      <c r="R4546" t="s">
        <v>51</v>
      </c>
      <c r="S4546" t="s">
        <v>14928</v>
      </c>
      <c r="T4546">
        <v>27.337337286129561</v>
      </c>
      <c r="U4546">
        <v>143.69999999999999</v>
      </c>
      <c r="V4546" t="s">
        <v>15172</v>
      </c>
      <c r="W4546" t="s">
        <v>15172</v>
      </c>
      <c r="X4546" t="s">
        <v>13243</v>
      </c>
      <c r="Y4546" s="102">
        <v>45993.385736689816</v>
      </c>
    </row>
    <row r="4547" spans="1:25" x14ac:dyDescent="0.25">
      <c r="A4547">
        <v>6606</v>
      </c>
      <c r="B4547" t="s">
        <v>12215</v>
      </c>
      <c r="C4547" t="s">
        <v>12216</v>
      </c>
      <c r="D4547" t="s">
        <v>12217</v>
      </c>
      <c r="E4547" t="s">
        <v>1292</v>
      </c>
      <c r="F4547" t="s">
        <v>8383</v>
      </c>
      <c r="G4547" t="s">
        <v>12218</v>
      </c>
      <c r="H4547">
        <v>1959</v>
      </c>
      <c r="I4547" t="s">
        <v>15470</v>
      </c>
      <c r="J4547" t="s">
        <v>928</v>
      </c>
      <c r="K4547" t="s">
        <v>13254</v>
      </c>
      <c r="L4547">
        <v>5</v>
      </c>
      <c r="M4547">
        <v>3</v>
      </c>
      <c r="N4547" t="s">
        <v>928</v>
      </c>
      <c r="O4547" t="s">
        <v>50</v>
      </c>
      <c r="P4547">
        <v>0</v>
      </c>
      <c r="Q4547" t="s">
        <v>51</v>
      </c>
      <c r="R4547" t="s">
        <v>51</v>
      </c>
      <c r="S4547" t="s">
        <v>14929</v>
      </c>
      <c r="T4547">
        <v>0.92280311994103836</v>
      </c>
      <c r="U4547">
        <v>58</v>
      </c>
      <c r="V4547" t="s">
        <v>15172</v>
      </c>
      <c r="W4547" t="s">
        <v>15172</v>
      </c>
      <c r="X4547" t="s">
        <v>13243</v>
      </c>
      <c r="Y4547" s="102">
        <v>45993.385736689816</v>
      </c>
    </row>
    <row r="4548" spans="1:25" x14ac:dyDescent="0.25">
      <c r="A4548">
        <v>6607</v>
      </c>
      <c r="B4548" t="s">
        <v>12219</v>
      </c>
      <c r="C4548" t="s">
        <v>12220</v>
      </c>
      <c r="D4548" t="s">
        <v>12217</v>
      </c>
      <c r="E4548" t="s">
        <v>1292</v>
      </c>
      <c r="F4548" t="s">
        <v>8383</v>
      </c>
      <c r="G4548" t="s">
        <v>12221</v>
      </c>
      <c r="H4548">
        <v>1974</v>
      </c>
      <c r="I4548" t="s">
        <v>15440</v>
      </c>
      <c r="J4548" t="s">
        <v>48</v>
      </c>
      <c r="K4548" t="s">
        <v>13251</v>
      </c>
      <c r="L4548">
        <v>0</v>
      </c>
      <c r="M4548">
        <v>1</v>
      </c>
      <c r="N4548" t="s">
        <v>49</v>
      </c>
      <c r="O4548" t="s">
        <v>50</v>
      </c>
      <c r="P4548">
        <v>0</v>
      </c>
      <c r="Q4548" t="s">
        <v>51</v>
      </c>
      <c r="R4548" t="s">
        <v>51</v>
      </c>
      <c r="S4548" t="s">
        <v>14929</v>
      </c>
      <c r="T4548">
        <v>8.3930566853190278</v>
      </c>
      <c r="U4548">
        <v>71</v>
      </c>
      <c r="V4548" t="s">
        <v>15172</v>
      </c>
      <c r="W4548" t="s">
        <v>15172</v>
      </c>
      <c r="X4548" t="s">
        <v>13243</v>
      </c>
      <c r="Y4548" s="102">
        <v>45993.385736689816</v>
      </c>
    </row>
    <row r="4549" spans="1:25" x14ac:dyDescent="0.25">
      <c r="A4549">
        <v>6608</v>
      </c>
      <c r="B4549" t="s">
        <v>12222</v>
      </c>
      <c r="C4549" t="s">
        <v>12223</v>
      </c>
      <c r="D4549" t="s">
        <v>12217</v>
      </c>
      <c r="E4549" t="s">
        <v>1292</v>
      </c>
      <c r="F4549" t="s">
        <v>8383</v>
      </c>
      <c r="G4549" t="s">
        <v>12224</v>
      </c>
      <c r="H4549">
        <v>1956</v>
      </c>
      <c r="J4549" t="s">
        <v>51</v>
      </c>
      <c r="K4549" t="s">
        <v>15442</v>
      </c>
      <c r="L4549">
        <v>36</v>
      </c>
      <c r="M4549">
        <v>1</v>
      </c>
      <c r="N4549" t="s">
        <v>59</v>
      </c>
      <c r="O4549" t="s">
        <v>116</v>
      </c>
      <c r="P4549">
        <v>0</v>
      </c>
      <c r="Q4549" t="s">
        <v>51</v>
      </c>
      <c r="R4549" t="s">
        <v>51</v>
      </c>
      <c r="S4549" t="s">
        <v>14929</v>
      </c>
      <c r="T4549">
        <v>28.489691526562723</v>
      </c>
      <c r="U4549">
        <v>8.8000000000000007</v>
      </c>
      <c r="V4549" t="s">
        <v>15172</v>
      </c>
      <c r="W4549" t="s">
        <v>15172</v>
      </c>
      <c r="X4549" t="s">
        <v>13243</v>
      </c>
      <c r="Y4549" s="102">
        <v>45993.385736689816</v>
      </c>
    </row>
    <row r="4550" spans="1:25" x14ac:dyDescent="0.25">
      <c r="A4550">
        <v>6609</v>
      </c>
      <c r="B4550" t="s">
        <v>12225</v>
      </c>
      <c r="C4550" t="s">
        <v>12226</v>
      </c>
      <c r="D4550" t="s">
        <v>12226</v>
      </c>
      <c r="E4550" t="s">
        <v>1292</v>
      </c>
      <c r="F4550" t="s">
        <v>8383</v>
      </c>
      <c r="G4550" t="s">
        <v>12227</v>
      </c>
      <c r="H4550">
        <v>1956</v>
      </c>
      <c r="I4550" t="s">
        <v>15450</v>
      </c>
      <c r="J4550" t="s">
        <v>51</v>
      </c>
      <c r="K4550" t="s">
        <v>15442</v>
      </c>
      <c r="L4550">
        <v>0</v>
      </c>
      <c r="M4550">
        <v>1</v>
      </c>
      <c r="N4550" t="s">
        <v>59</v>
      </c>
      <c r="O4550" t="s">
        <v>116</v>
      </c>
      <c r="P4550">
        <v>0</v>
      </c>
      <c r="Q4550" t="s">
        <v>51</v>
      </c>
      <c r="R4550" t="s">
        <v>51</v>
      </c>
      <c r="S4550" t="s">
        <v>14929</v>
      </c>
      <c r="T4550">
        <v>29.729830958609835</v>
      </c>
      <c r="U4550">
        <v>8</v>
      </c>
      <c r="V4550" t="s">
        <v>15172</v>
      </c>
      <c r="W4550" t="s">
        <v>15172</v>
      </c>
      <c r="X4550" t="s">
        <v>13243</v>
      </c>
      <c r="Y4550" s="102">
        <v>45993.385736689816</v>
      </c>
    </row>
    <row r="4551" spans="1:25" x14ac:dyDescent="0.25">
      <c r="A4551">
        <v>6610</v>
      </c>
      <c r="B4551" t="s">
        <v>12228</v>
      </c>
      <c r="C4551" t="s">
        <v>11625</v>
      </c>
      <c r="D4551" t="s">
        <v>6150</v>
      </c>
      <c r="E4551" t="s">
        <v>1292</v>
      </c>
      <c r="F4551" t="s">
        <v>1293</v>
      </c>
      <c r="G4551" t="s">
        <v>1318</v>
      </c>
      <c r="H4551">
        <v>1980</v>
      </c>
      <c r="I4551" t="s">
        <v>15440</v>
      </c>
      <c r="J4551" t="s">
        <v>48</v>
      </c>
      <c r="K4551" t="s">
        <v>13251</v>
      </c>
      <c r="L4551">
        <v>0</v>
      </c>
      <c r="M4551">
        <v>2</v>
      </c>
      <c r="N4551" t="s">
        <v>73</v>
      </c>
      <c r="O4551" t="s">
        <v>50</v>
      </c>
      <c r="P4551">
        <v>2</v>
      </c>
      <c r="Q4551" t="s">
        <v>59</v>
      </c>
      <c r="R4551" t="s">
        <v>50</v>
      </c>
      <c r="S4551" t="s">
        <v>14930</v>
      </c>
      <c r="T4551">
        <v>0.77773784486867781</v>
      </c>
      <c r="U4551">
        <v>394.9</v>
      </c>
      <c r="V4551" t="s">
        <v>15172</v>
      </c>
      <c r="W4551" t="s">
        <v>15172</v>
      </c>
      <c r="X4551" t="s">
        <v>13243</v>
      </c>
      <c r="Y4551" s="102">
        <v>45993.385736689816</v>
      </c>
    </row>
    <row r="4552" spans="1:25" x14ac:dyDescent="0.25">
      <c r="A4552">
        <v>6615</v>
      </c>
      <c r="B4552" t="s">
        <v>12230</v>
      </c>
      <c r="C4552" t="s">
        <v>307</v>
      </c>
      <c r="D4552" t="s">
        <v>6150</v>
      </c>
      <c r="E4552" t="s">
        <v>1292</v>
      </c>
      <c r="F4552" t="s">
        <v>1293</v>
      </c>
      <c r="G4552" t="s">
        <v>12229</v>
      </c>
      <c r="H4552">
        <v>1975</v>
      </c>
      <c r="I4552" t="s">
        <v>15440</v>
      </c>
      <c r="J4552" t="s">
        <v>48</v>
      </c>
      <c r="K4552" t="s">
        <v>13251</v>
      </c>
      <c r="L4552">
        <v>0</v>
      </c>
      <c r="M4552">
        <v>3</v>
      </c>
      <c r="N4552" t="s">
        <v>49</v>
      </c>
      <c r="O4552" t="s">
        <v>50</v>
      </c>
      <c r="P4552">
        <v>0</v>
      </c>
      <c r="Q4552" t="s">
        <v>51</v>
      </c>
      <c r="R4552" t="s">
        <v>51</v>
      </c>
      <c r="S4552" t="s">
        <v>14930</v>
      </c>
      <c r="T4552">
        <v>8.4918058375610332</v>
      </c>
      <c r="U4552">
        <v>205.9</v>
      </c>
      <c r="V4552" t="s">
        <v>15172</v>
      </c>
      <c r="W4552" t="s">
        <v>15172</v>
      </c>
      <c r="X4552" t="s">
        <v>13243</v>
      </c>
      <c r="Y4552" s="102">
        <v>45993.385736689816</v>
      </c>
    </row>
    <row r="4553" spans="1:25" x14ac:dyDescent="0.25">
      <c r="A4553">
        <v>6616</v>
      </c>
      <c r="B4553" t="s">
        <v>12231</v>
      </c>
      <c r="C4553" t="s">
        <v>307</v>
      </c>
      <c r="D4553" t="s">
        <v>6150</v>
      </c>
      <c r="E4553" t="s">
        <v>1292</v>
      </c>
      <c r="F4553" t="s">
        <v>1293</v>
      </c>
      <c r="G4553" t="s">
        <v>12232</v>
      </c>
      <c r="H4553">
        <v>1950</v>
      </c>
      <c r="I4553" t="s">
        <v>15489</v>
      </c>
      <c r="J4553" t="s">
        <v>48</v>
      </c>
      <c r="K4553" t="s">
        <v>13254</v>
      </c>
      <c r="L4553">
        <v>0.5</v>
      </c>
      <c r="M4553">
        <v>3</v>
      </c>
      <c r="N4553" t="s">
        <v>73</v>
      </c>
      <c r="O4553" t="s">
        <v>50</v>
      </c>
      <c r="P4553">
        <v>0</v>
      </c>
      <c r="Q4553" t="s">
        <v>51</v>
      </c>
      <c r="R4553" t="s">
        <v>51</v>
      </c>
      <c r="S4553" t="s">
        <v>14930</v>
      </c>
      <c r="T4553">
        <v>12.963380590704237</v>
      </c>
      <c r="U4553">
        <v>153</v>
      </c>
      <c r="V4553" t="s">
        <v>15172</v>
      </c>
      <c r="W4553" t="s">
        <v>15172</v>
      </c>
      <c r="X4553" t="s">
        <v>13243</v>
      </c>
      <c r="Y4553" s="102">
        <v>45993.385736689816</v>
      </c>
    </row>
    <row r="4554" spans="1:25" x14ac:dyDescent="0.25">
      <c r="A4554">
        <v>6617</v>
      </c>
      <c r="B4554" t="s">
        <v>12233</v>
      </c>
      <c r="C4554" t="s">
        <v>12234</v>
      </c>
      <c r="D4554" t="s">
        <v>6150</v>
      </c>
      <c r="E4554" t="s">
        <v>1292</v>
      </c>
      <c r="F4554" t="s">
        <v>1293</v>
      </c>
      <c r="G4554" t="s">
        <v>7913</v>
      </c>
      <c r="H4554">
        <v>1976</v>
      </c>
      <c r="I4554" t="s">
        <v>15440</v>
      </c>
      <c r="J4554" t="s">
        <v>48</v>
      </c>
      <c r="K4554" t="s">
        <v>13251</v>
      </c>
      <c r="L4554">
        <v>0</v>
      </c>
      <c r="M4554">
        <v>3</v>
      </c>
      <c r="N4554" t="s">
        <v>49</v>
      </c>
      <c r="O4554" t="s">
        <v>50</v>
      </c>
      <c r="P4554">
        <v>0</v>
      </c>
      <c r="Q4554" t="s">
        <v>51</v>
      </c>
      <c r="R4554" t="s">
        <v>51</v>
      </c>
      <c r="S4554" t="s">
        <v>14930</v>
      </c>
      <c r="T4554">
        <v>16.292955419616327</v>
      </c>
      <c r="U4554">
        <v>153</v>
      </c>
      <c r="V4554" t="s">
        <v>15172</v>
      </c>
      <c r="W4554" t="s">
        <v>15172</v>
      </c>
      <c r="X4554" t="s">
        <v>13243</v>
      </c>
      <c r="Y4554" s="102">
        <v>45993.385736689816</v>
      </c>
    </row>
    <row r="4555" spans="1:25" x14ac:dyDescent="0.25">
      <c r="A4555">
        <v>6618</v>
      </c>
      <c r="B4555" t="s">
        <v>12235</v>
      </c>
      <c r="C4555" t="s">
        <v>10099</v>
      </c>
      <c r="D4555" t="s">
        <v>12236</v>
      </c>
      <c r="E4555" t="s">
        <v>1292</v>
      </c>
      <c r="F4555" t="s">
        <v>4535</v>
      </c>
      <c r="G4555" t="s">
        <v>12237</v>
      </c>
      <c r="H4555">
        <v>1962</v>
      </c>
      <c r="I4555" t="s">
        <v>15470</v>
      </c>
      <c r="J4555" t="s">
        <v>48</v>
      </c>
      <c r="K4555" t="s">
        <v>13251</v>
      </c>
      <c r="L4555">
        <v>0</v>
      </c>
      <c r="M4555">
        <v>2</v>
      </c>
      <c r="N4555" t="s">
        <v>49</v>
      </c>
      <c r="O4555" t="s">
        <v>50</v>
      </c>
      <c r="P4555">
        <v>0</v>
      </c>
      <c r="Q4555" t="s">
        <v>51</v>
      </c>
      <c r="R4555" t="s">
        <v>51</v>
      </c>
      <c r="S4555" t="s">
        <v>14931</v>
      </c>
      <c r="T4555">
        <v>0.27792383243612284</v>
      </c>
      <c r="U4555">
        <v>141.5</v>
      </c>
      <c r="V4555" t="s">
        <v>15172</v>
      </c>
      <c r="W4555" t="s">
        <v>15172</v>
      </c>
      <c r="X4555" t="s">
        <v>13243</v>
      </c>
      <c r="Y4555" s="102">
        <v>45993.385736689816</v>
      </c>
    </row>
    <row r="4556" spans="1:25" x14ac:dyDescent="0.25">
      <c r="A4556">
        <v>6619</v>
      </c>
      <c r="B4556" t="s">
        <v>12238</v>
      </c>
      <c r="C4556" t="s">
        <v>10537</v>
      </c>
      <c r="D4556" t="s">
        <v>12236</v>
      </c>
      <c r="E4556" t="s">
        <v>1292</v>
      </c>
      <c r="F4556" t="s">
        <v>4535</v>
      </c>
      <c r="G4556" t="s">
        <v>12239</v>
      </c>
      <c r="H4556">
        <v>2014</v>
      </c>
      <c r="I4556" t="s">
        <v>15441</v>
      </c>
      <c r="J4556" t="s">
        <v>48</v>
      </c>
      <c r="K4556" t="s">
        <v>13251</v>
      </c>
      <c r="L4556">
        <v>0</v>
      </c>
      <c r="M4556">
        <v>1</v>
      </c>
      <c r="N4556" t="s">
        <v>49</v>
      </c>
      <c r="O4556" t="s">
        <v>479</v>
      </c>
      <c r="P4556">
        <v>0</v>
      </c>
      <c r="Q4556" t="s">
        <v>51</v>
      </c>
      <c r="R4556" t="s">
        <v>51</v>
      </c>
      <c r="S4556" t="s">
        <v>14931</v>
      </c>
      <c r="T4556">
        <v>1.2937790059112193</v>
      </c>
      <c r="U4556">
        <v>85.9</v>
      </c>
      <c r="V4556" t="s">
        <v>15172</v>
      </c>
      <c r="W4556" t="s">
        <v>15172</v>
      </c>
      <c r="X4556" t="s">
        <v>13243</v>
      </c>
      <c r="Y4556" s="102">
        <v>45993.385736689816</v>
      </c>
    </row>
    <row r="4557" spans="1:25" x14ac:dyDescent="0.25">
      <c r="A4557">
        <v>6621</v>
      </c>
      <c r="B4557" t="s">
        <v>12240</v>
      </c>
      <c r="C4557" t="s">
        <v>1410</v>
      </c>
      <c r="D4557" t="s">
        <v>12241</v>
      </c>
      <c r="E4557" t="s">
        <v>1292</v>
      </c>
      <c r="F4557" t="s">
        <v>1376</v>
      </c>
      <c r="G4557" t="s">
        <v>12242</v>
      </c>
      <c r="H4557">
        <v>2004</v>
      </c>
      <c r="I4557" t="s">
        <v>15505</v>
      </c>
      <c r="J4557" t="s">
        <v>48</v>
      </c>
      <c r="K4557" t="s">
        <v>13256</v>
      </c>
      <c r="L4557">
        <v>0</v>
      </c>
      <c r="M4557">
        <v>1</v>
      </c>
      <c r="N4557" t="s">
        <v>49</v>
      </c>
      <c r="O4557" t="s">
        <v>50</v>
      </c>
      <c r="P4557">
        <v>0</v>
      </c>
      <c r="Q4557" t="s">
        <v>51</v>
      </c>
      <c r="R4557" t="s">
        <v>51</v>
      </c>
      <c r="S4557" t="s">
        <v>14932</v>
      </c>
      <c r="T4557">
        <v>0.94704632342583794</v>
      </c>
      <c r="U4557">
        <v>100</v>
      </c>
      <c r="V4557" t="s">
        <v>15172</v>
      </c>
      <c r="W4557" t="s">
        <v>15172</v>
      </c>
      <c r="X4557" t="s">
        <v>13243</v>
      </c>
      <c r="Y4557" s="102">
        <v>45993.385736689816</v>
      </c>
    </row>
    <row r="4558" spans="1:25" x14ac:dyDescent="0.25">
      <c r="A4558">
        <v>6622</v>
      </c>
      <c r="B4558" t="s">
        <v>12243</v>
      </c>
      <c r="C4558" t="s">
        <v>12244</v>
      </c>
      <c r="D4558" t="s">
        <v>12245</v>
      </c>
      <c r="E4558" t="s">
        <v>1292</v>
      </c>
      <c r="F4558" t="s">
        <v>1376</v>
      </c>
      <c r="G4558" t="s">
        <v>12246</v>
      </c>
      <c r="H4558">
        <v>1971</v>
      </c>
      <c r="I4558" t="s">
        <v>15440</v>
      </c>
      <c r="J4558" t="s">
        <v>48</v>
      </c>
      <c r="K4558" t="s">
        <v>13251</v>
      </c>
      <c r="L4558">
        <v>0</v>
      </c>
      <c r="M4558">
        <v>6</v>
      </c>
      <c r="N4558" t="s">
        <v>49</v>
      </c>
      <c r="O4558" t="s">
        <v>50</v>
      </c>
      <c r="P4558">
        <v>0</v>
      </c>
      <c r="Q4558" t="s">
        <v>51</v>
      </c>
      <c r="R4558" t="s">
        <v>51</v>
      </c>
      <c r="S4558" t="s">
        <v>14932</v>
      </c>
      <c r="T4558">
        <v>2.1488707984004192</v>
      </c>
      <c r="U4558">
        <v>492.9</v>
      </c>
      <c r="V4558" t="s">
        <v>15172</v>
      </c>
      <c r="W4558" t="s">
        <v>15172</v>
      </c>
      <c r="X4558" t="s">
        <v>13243</v>
      </c>
      <c r="Y4558" s="102">
        <v>45993.385736689816</v>
      </c>
    </row>
    <row r="4559" spans="1:25" x14ac:dyDescent="0.25">
      <c r="A4559">
        <v>6623</v>
      </c>
      <c r="B4559" t="s">
        <v>12247</v>
      </c>
      <c r="C4559" t="s">
        <v>1410</v>
      </c>
      <c r="D4559" t="s">
        <v>12245</v>
      </c>
      <c r="E4559" t="s">
        <v>1292</v>
      </c>
      <c r="F4559" t="s">
        <v>1376</v>
      </c>
      <c r="G4559" t="s">
        <v>12248</v>
      </c>
      <c r="H4559">
        <v>1976</v>
      </c>
      <c r="I4559" t="s">
        <v>15440</v>
      </c>
      <c r="J4559" t="s">
        <v>48</v>
      </c>
      <c r="K4559" t="s">
        <v>13251</v>
      </c>
      <c r="L4559">
        <v>0</v>
      </c>
      <c r="M4559">
        <v>2</v>
      </c>
      <c r="N4559" t="s">
        <v>49</v>
      </c>
      <c r="O4559" t="s">
        <v>50</v>
      </c>
      <c r="P4559">
        <v>0</v>
      </c>
      <c r="Q4559" t="s">
        <v>51</v>
      </c>
      <c r="R4559" t="s">
        <v>51</v>
      </c>
      <c r="S4559" t="s">
        <v>14932</v>
      </c>
      <c r="T4559">
        <v>6.7781236317816305</v>
      </c>
      <c r="U4559">
        <v>94</v>
      </c>
      <c r="V4559" t="s">
        <v>15172</v>
      </c>
      <c r="W4559" t="s">
        <v>15172</v>
      </c>
      <c r="X4559" t="s">
        <v>13243</v>
      </c>
      <c r="Y4559" s="102">
        <v>45993.385736689816</v>
      </c>
    </row>
    <row r="4560" spans="1:25" x14ac:dyDescent="0.25">
      <c r="A4560">
        <v>6624</v>
      </c>
      <c r="B4560" t="s">
        <v>12249</v>
      </c>
      <c r="C4560" t="s">
        <v>457</v>
      </c>
      <c r="D4560" t="s">
        <v>12250</v>
      </c>
      <c r="E4560" t="s">
        <v>1292</v>
      </c>
      <c r="F4560" t="s">
        <v>2790</v>
      </c>
      <c r="G4560" t="s">
        <v>12251</v>
      </c>
      <c r="H4560">
        <v>2003</v>
      </c>
      <c r="I4560" t="s">
        <v>15440</v>
      </c>
      <c r="J4560" t="s">
        <v>48</v>
      </c>
      <c r="K4560" t="s">
        <v>13251</v>
      </c>
      <c r="L4560">
        <v>4</v>
      </c>
      <c r="M4560">
        <v>1</v>
      </c>
      <c r="N4560" t="s">
        <v>49</v>
      </c>
      <c r="O4560" t="s">
        <v>479</v>
      </c>
      <c r="P4560">
        <v>0</v>
      </c>
      <c r="Q4560" t="s">
        <v>51</v>
      </c>
      <c r="R4560" t="s">
        <v>51</v>
      </c>
      <c r="S4560" t="s">
        <v>14933</v>
      </c>
      <c r="T4560">
        <v>1.3650060388201719E-2</v>
      </c>
      <c r="U4560">
        <v>72.2</v>
      </c>
      <c r="V4560" t="s">
        <v>15172</v>
      </c>
      <c r="W4560" t="s">
        <v>15172</v>
      </c>
      <c r="X4560" t="s">
        <v>13243</v>
      </c>
      <c r="Y4560" s="102">
        <v>45993.385736689816</v>
      </c>
    </row>
    <row r="4561" spans="1:25" x14ac:dyDescent="0.25">
      <c r="A4561">
        <v>6625</v>
      </c>
      <c r="B4561" t="s">
        <v>12252</v>
      </c>
      <c r="C4561" t="s">
        <v>1252</v>
      </c>
      <c r="D4561" t="s">
        <v>12253</v>
      </c>
      <c r="E4561" t="s">
        <v>1292</v>
      </c>
      <c r="F4561" t="s">
        <v>1471</v>
      </c>
      <c r="G4561" t="s">
        <v>12254</v>
      </c>
      <c r="H4561">
        <v>1964</v>
      </c>
      <c r="I4561" t="s">
        <v>15470</v>
      </c>
      <c r="J4561" t="s">
        <v>48</v>
      </c>
      <c r="K4561" t="s">
        <v>13251</v>
      </c>
      <c r="L4561">
        <v>0</v>
      </c>
      <c r="M4561">
        <v>4</v>
      </c>
      <c r="N4561" t="s">
        <v>73</v>
      </c>
      <c r="O4561" t="s">
        <v>475</v>
      </c>
      <c r="P4561">
        <v>0</v>
      </c>
      <c r="Q4561" t="s">
        <v>51</v>
      </c>
      <c r="R4561" t="s">
        <v>51</v>
      </c>
      <c r="S4561" t="s">
        <v>14795</v>
      </c>
      <c r="T4561">
        <v>0.81074878622502966</v>
      </c>
      <c r="U4561">
        <v>566.9</v>
      </c>
      <c r="V4561" t="s">
        <v>15172</v>
      </c>
      <c r="W4561" t="s">
        <v>15172</v>
      </c>
      <c r="X4561" t="s">
        <v>13242</v>
      </c>
      <c r="Y4561" s="102">
        <v>45993.385736689816</v>
      </c>
    </row>
    <row r="4562" spans="1:25" x14ac:dyDescent="0.25">
      <c r="A4562">
        <v>6627</v>
      </c>
      <c r="B4562" t="s">
        <v>12255</v>
      </c>
      <c r="C4562" t="s">
        <v>10099</v>
      </c>
      <c r="D4562" t="s">
        <v>12256</v>
      </c>
      <c r="E4562" t="s">
        <v>1292</v>
      </c>
      <c r="F4562" t="s">
        <v>5996</v>
      </c>
      <c r="G4562" t="s">
        <v>5996</v>
      </c>
      <c r="H4562">
        <v>1960</v>
      </c>
      <c r="I4562" t="s">
        <v>15470</v>
      </c>
      <c r="J4562" t="s">
        <v>48</v>
      </c>
      <c r="K4562" t="s">
        <v>13256</v>
      </c>
      <c r="L4562">
        <v>0</v>
      </c>
      <c r="M4562">
        <v>3</v>
      </c>
      <c r="N4562" t="s">
        <v>49</v>
      </c>
      <c r="O4562" t="s">
        <v>50</v>
      </c>
      <c r="P4562">
        <v>0</v>
      </c>
      <c r="Q4562" t="s">
        <v>51</v>
      </c>
      <c r="R4562" t="s">
        <v>51</v>
      </c>
      <c r="S4562" t="s">
        <v>14795</v>
      </c>
      <c r="T4562">
        <v>40.799412646474217</v>
      </c>
      <c r="U4562">
        <v>192.9</v>
      </c>
      <c r="V4562" t="s">
        <v>15172</v>
      </c>
      <c r="W4562" t="s">
        <v>15172</v>
      </c>
      <c r="X4562" t="s">
        <v>13243</v>
      </c>
      <c r="Y4562" s="102">
        <v>45993.385736689816</v>
      </c>
    </row>
    <row r="4563" spans="1:25" x14ac:dyDescent="0.25">
      <c r="A4563">
        <v>6628</v>
      </c>
      <c r="B4563" t="s">
        <v>14934</v>
      </c>
      <c r="C4563" t="s">
        <v>172</v>
      </c>
      <c r="D4563" t="s">
        <v>7298</v>
      </c>
      <c r="E4563" t="s">
        <v>1292</v>
      </c>
      <c r="F4563" t="s">
        <v>1798</v>
      </c>
      <c r="G4563" t="s">
        <v>12257</v>
      </c>
      <c r="H4563">
        <v>2018</v>
      </c>
      <c r="I4563" t="s">
        <v>15441</v>
      </c>
      <c r="J4563" t="s">
        <v>51</v>
      </c>
      <c r="K4563" t="s">
        <v>15442</v>
      </c>
      <c r="L4563">
        <v>36</v>
      </c>
      <c r="M4563">
        <v>1</v>
      </c>
      <c r="N4563" t="s">
        <v>165</v>
      </c>
      <c r="O4563" t="s">
        <v>116</v>
      </c>
      <c r="P4563">
        <v>0</v>
      </c>
      <c r="Q4563" t="s">
        <v>51</v>
      </c>
      <c r="R4563" t="s">
        <v>51</v>
      </c>
      <c r="S4563" t="s">
        <v>14935</v>
      </c>
      <c r="T4563">
        <v>4.0459345116861023</v>
      </c>
      <c r="U4563">
        <v>16</v>
      </c>
      <c r="V4563" t="s">
        <v>15172</v>
      </c>
      <c r="W4563" t="s">
        <v>15172</v>
      </c>
      <c r="X4563" t="s">
        <v>13243</v>
      </c>
      <c r="Y4563" s="102">
        <v>45993.385736689816</v>
      </c>
    </row>
    <row r="4564" spans="1:25" x14ac:dyDescent="0.25">
      <c r="A4564">
        <v>6630</v>
      </c>
      <c r="B4564" t="s">
        <v>12258</v>
      </c>
      <c r="C4564" t="s">
        <v>1252</v>
      </c>
      <c r="D4564" t="s">
        <v>15364</v>
      </c>
      <c r="E4564" t="s">
        <v>1292</v>
      </c>
      <c r="F4564" t="s">
        <v>1798</v>
      </c>
      <c r="G4564" t="s">
        <v>12260</v>
      </c>
      <c r="H4564">
        <v>1968</v>
      </c>
      <c r="I4564" t="s">
        <v>15470</v>
      </c>
      <c r="J4564" t="s">
        <v>48</v>
      </c>
      <c r="K4564" t="s">
        <v>13251</v>
      </c>
      <c r="L4564">
        <v>0</v>
      </c>
      <c r="M4564">
        <v>4</v>
      </c>
      <c r="N4564" t="s">
        <v>73</v>
      </c>
      <c r="O4564" t="s">
        <v>475</v>
      </c>
      <c r="P4564">
        <v>2</v>
      </c>
      <c r="Q4564" t="s">
        <v>59</v>
      </c>
      <c r="R4564" t="s">
        <v>50</v>
      </c>
      <c r="S4564" t="s">
        <v>14935</v>
      </c>
      <c r="T4564">
        <v>9.6797639761914951</v>
      </c>
      <c r="U4564">
        <v>705.8</v>
      </c>
      <c r="V4564" t="s">
        <v>15172</v>
      </c>
      <c r="W4564" t="s">
        <v>15172</v>
      </c>
      <c r="X4564" t="s">
        <v>13243</v>
      </c>
      <c r="Y4564" s="102">
        <v>45993.385736689816</v>
      </c>
    </row>
    <row r="4565" spans="1:25" x14ac:dyDescent="0.25">
      <c r="A4565">
        <v>6631</v>
      </c>
      <c r="B4565" t="s">
        <v>12261</v>
      </c>
      <c r="C4565" t="s">
        <v>11299</v>
      </c>
      <c r="D4565" t="s">
        <v>12259</v>
      </c>
      <c r="E4565" t="s">
        <v>1292</v>
      </c>
      <c r="F4565" t="s">
        <v>1798</v>
      </c>
      <c r="G4565" t="s">
        <v>12262</v>
      </c>
      <c r="H4565">
        <v>1977</v>
      </c>
      <c r="I4565" t="s">
        <v>15440</v>
      </c>
      <c r="J4565" t="s">
        <v>48</v>
      </c>
      <c r="K4565" t="s">
        <v>13251</v>
      </c>
      <c r="L4565">
        <v>0</v>
      </c>
      <c r="M4565">
        <v>2</v>
      </c>
      <c r="N4565" t="s">
        <v>49</v>
      </c>
      <c r="O4565" t="s">
        <v>50</v>
      </c>
      <c r="P4565">
        <v>0</v>
      </c>
      <c r="Q4565" t="s">
        <v>51</v>
      </c>
      <c r="R4565" t="s">
        <v>51</v>
      </c>
      <c r="S4565" t="s">
        <v>14935</v>
      </c>
      <c r="T4565">
        <v>13.300982847998936</v>
      </c>
      <c r="U4565">
        <v>82</v>
      </c>
      <c r="V4565" t="s">
        <v>15172</v>
      </c>
      <c r="W4565" t="s">
        <v>15172</v>
      </c>
      <c r="X4565" t="s">
        <v>13243</v>
      </c>
      <c r="Y4565" s="102">
        <v>45993.385736689816</v>
      </c>
    </row>
    <row r="4566" spans="1:25" x14ac:dyDescent="0.25">
      <c r="A4566">
        <v>6632</v>
      </c>
      <c r="B4566" t="s">
        <v>15782</v>
      </c>
      <c r="C4566" t="s">
        <v>12263</v>
      </c>
      <c r="D4566" t="s">
        <v>12264</v>
      </c>
      <c r="E4566" t="s">
        <v>1292</v>
      </c>
      <c r="F4566" t="s">
        <v>1542</v>
      </c>
      <c r="G4566" t="s">
        <v>12265</v>
      </c>
      <c r="H4566">
        <v>2021</v>
      </c>
      <c r="I4566" t="s">
        <v>15441</v>
      </c>
      <c r="J4566" t="s">
        <v>48</v>
      </c>
      <c r="K4566" t="s">
        <v>13256</v>
      </c>
      <c r="L4566">
        <v>0</v>
      </c>
      <c r="M4566">
        <v>3</v>
      </c>
      <c r="N4566" t="s">
        <v>165</v>
      </c>
      <c r="O4566" t="s">
        <v>65</v>
      </c>
      <c r="P4566">
        <v>0</v>
      </c>
      <c r="Q4566" t="s">
        <v>51</v>
      </c>
      <c r="R4566" t="s">
        <v>51</v>
      </c>
      <c r="S4566" t="s">
        <v>14449</v>
      </c>
      <c r="T4566">
        <v>2.6803051238331728</v>
      </c>
      <c r="U4566">
        <v>73</v>
      </c>
      <c r="V4566" t="s">
        <v>15172</v>
      </c>
      <c r="W4566" t="s">
        <v>15172</v>
      </c>
      <c r="X4566" t="s">
        <v>13243</v>
      </c>
      <c r="Y4566" s="102">
        <v>45993.385736689816</v>
      </c>
    </row>
    <row r="4567" spans="1:25" x14ac:dyDescent="0.25">
      <c r="A4567">
        <v>6633</v>
      </c>
      <c r="B4567" t="s">
        <v>12266</v>
      </c>
      <c r="C4567" t="s">
        <v>12267</v>
      </c>
      <c r="D4567" t="s">
        <v>12264</v>
      </c>
      <c r="E4567" t="s">
        <v>1292</v>
      </c>
      <c r="F4567" t="s">
        <v>1542</v>
      </c>
      <c r="G4567" t="s">
        <v>12268</v>
      </c>
      <c r="H4567">
        <v>1989</v>
      </c>
      <c r="I4567" t="s">
        <v>15440</v>
      </c>
      <c r="J4567" t="s">
        <v>48</v>
      </c>
      <c r="K4567" t="s">
        <v>13251</v>
      </c>
      <c r="L4567">
        <v>0</v>
      </c>
      <c r="M4567">
        <v>1</v>
      </c>
      <c r="N4567" t="s">
        <v>49</v>
      </c>
      <c r="O4567" t="s">
        <v>479</v>
      </c>
      <c r="P4567">
        <v>0</v>
      </c>
      <c r="Q4567" t="s">
        <v>51</v>
      </c>
      <c r="R4567" t="s">
        <v>51</v>
      </c>
      <c r="S4567" t="s">
        <v>14449</v>
      </c>
      <c r="T4567">
        <v>6.2927725755791606</v>
      </c>
      <c r="U4567">
        <v>58</v>
      </c>
      <c r="V4567" t="s">
        <v>15172</v>
      </c>
      <c r="W4567" t="s">
        <v>15172</v>
      </c>
      <c r="X4567" t="s">
        <v>13243</v>
      </c>
      <c r="Y4567" s="102">
        <v>45993.385736689816</v>
      </c>
    </row>
    <row r="4568" spans="1:25" x14ac:dyDescent="0.25">
      <c r="A4568">
        <v>6634</v>
      </c>
      <c r="B4568" t="s">
        <v>12269</v>
      </c>
      <c r="C4568" t="s">
        <v>12267</v>
      </c>
      <c r="D4568" t="s">
        <v>12264</v>
      </c>
      <c r="E4568" t="s">
        <v>1292</v>
      </c>
      <c r="F4568" t="s">
        <v>1542</v>
      </c>
      <c r="G4568" t="s">
        <v>2564</v>
      </c>
      <c r="H4568">
        <v>1991</v>
      </c>
      <c r="I4568" t="s">
        <v>15440</v>
      </c>
      <c r="J4568" t="s">
        <v>48</v>
      </c>
      <c r="K4568" t="s">
        <v>13251</v>
      </c>
      <c r="L4568">
        <v>0</v>
      </c>
      <c r="M4568">
        <v>1</v>
      </c>
      <c r="N4568" t="s">
        <v>49</v>
      </c>
      <c r="O4568" t="s">
        <v>50</v>
      </c>
      <c r="P4568">
        <v>0</v>
      </c>
      <c r="Q4568" t="s">
        <v>51</v>
      </c>
      <c r="R4568" t="s">
        <v>51</v>
      </c>
      <c r="S4568" t="s">
        <v>14449</v>
      </c>
      <c r="T4568">
        <v>7.8490329912389001</v>
      </c>
      <c r="U4568">
        <v>72</v>
      </c>
      <c r="V4568" t="s">
        <v>15172</v>
      </c>
      <c r="W4568" t="s">
        <v>15172</v>
      </c>
      <c r="X4568" t="s">
        <v>13243</v>
      </c>
      <c r="Y4568" s="102">
        <v>45993.385736689816</v>
      </c>
    </row>
    <row r="4569" spans="1:25" x14ac:dyDescent="0.25">
      <c r="A4569">
        <v>6635</v>
      </c>
      <c r="B4569" t="s">
        <v>12270</v>
      </c>
      <c r="C4569" t="s">
        <v>12271</v>
      </c>
      <c r="D4569" t="s">
        <v>12264</v>
      </c>
      <c r="E4569" t="s">
        <v>1292</v>
      </c>
      <c r="F4569" t="s">
        <v>1542</v>
      </c>
      <c r="G4569" t="s">
        <v>2564</v>
      </c>
      <c r="H4569">
        <v>1988</v>
      </c>
      <c r="I4569" t="s">
        <v>15441</v>
      </c>
      <c r="J4569" t="s">
        <v>51</v>
      </c>
      <c r="K4569" t="s">
        <v>15442</v>
      </c>
      <c r="L4569">
        <v>0</v>
      </c>
      <c r="M4569">
        <v>2</v>
      </c>
      <c r="N4569" t="s">
        <v>59</v>
      </c>
      <c r="O4569" t="s">
        <v>116</v>
      </c>
      <c r="P4569">
        <v>0</v>
      </c>
      <c r="Q4569" t="s">
        <v>51</v>
      </c>
      <c r="R4569" t="s">
        <v>51</v>
      </c>
      <c r="S4569" t="s">
        <v>14449</v>
      </c>
      <c r="T4569">
        <v>8.0492386964702298</v>
      </c>
      <c r="U4569">
        <v>26</v>
      </c>
      <c r="V4569" t="s">
        <v>15172</v>
      </c>
      <c r="W4569" t="s">
        <v>15172</v>
      </c>
      <c r="X4569" t="s">
        <v>13243</v>
      </c>
      <c r="Y4569" s="102">
        <v>45993.385736689816</v>
      </c>
    </row>
    <row r="4570" spans="1:25" x14ac:dyDescent="0.25">
      <c r="A4570">
        <v>6636</v>
      </c>
      <c r="B4570" t="s">
        <v>12272</v>
      </c>
      <c r="C4570" t="s">
        <v>1578</v>
      </c>
      <c r="D4570" t="s">
        <v>12264</v>
      </c>
      <c r="E4570" t="s">
        <v>1292</v>
      </c>
      <c r="F4570" t="s">
        <v>1542</v>
      </c>
      <c r="G4570" t="s">
        <v>2564</v>
      </c>
      <c r="H4570">
        <v>1958</v>
      </c>
      <c r="I4570" t="s">
        <v>15470</v>
      </c>
      <c r="J4570" t="s">
        <v>48</v>
      </c>
      <c r="K4570" t="s">
        <v>13251</v>
      </c>
      <c r="L4570">
        <v>0</v>
      </c>
      <c r="M4570">
        <v>4</v>
      </c>
      <c r="N4570" t="s">
        <v>73</v>
      </c>
      <c r="O4570" t="s">
        <v>475</v>
      </c>
      <c r="P4570">
        <v>0</v>
      </c>
      <c r="Q4570" t="s">
        <v>51</v>
      </c>
      <c r="R4570" t="s">
        <v>51</v>
      </c>
      <c r="S4570" t="s">
        <v>14449</v>
      </c>
      <c r="T4570">
        <v>8.3101684734361019</v>
      </c>
      <c r="U4570">
        <v>575.9</v>
      </c>
      <c r="V4570" t="s">
        <v>15172</v>
      </c>
      <c r="W4570" t="s">
        <v>15172</v>
      </c>
      <c r="X4570" t="s">
        <v>13243</v>
      </c>
      <c r="Y4570" s="102">
        <v>45993.385736689816</v>
      </c>
    </row>
    <row r="4571" spans="1:25" x14ac:dyDescent="0.25">
      <c r="A4571">
        <v>6637</v>
      </c>
      <c r="B4571" t="s">
        <v>12273</v>
      </c>
      <c r="C4571" t="s">
        <v>12274</v>
      </c>
      <c r="D4571" t="s">
        <v>12264</v>
      </c>
      <c r="E4571" t="s">
        <v>1292</v>
      </c>
      <c r="F4571" t="s">
        <v>1542</v>
      </c>
      <c r="G4571" t="s">
        <v>12275</v>
      </c>
      <c r="H4571">
        <v>1983</v>
      </c>
      <c r="I4571" t="s">
        <v>15440</v>
      </c>
      <c r="J4571" t="s">
        <v>48</v>
      </c>
      <c r="K4571" t="s">
        <v>13251</v>
      </c>
      <c r="L4571">
        <v>0</v>
      </c>
      <c r="M4571">
        <v>3</v>
      </c>
      <c r="N4571" t="s">
        <v>64</v>
      </c>
      <c r="O4571" t="s">
        <v>65</v>
      </c>
      <c r="P4571">
        <v>0</v>
      </c>
      <c r="Q4571" t="s">
        <v>51</v>
      </c>
      <c r="R4571" t="s">
        <v>51</v>
      </c>
      <c r="S4571" t="s">
        <v>14449</v>
      </c>
      <c r="T4571">
        <v>23.811985185224557</v>
      </c>
      <c r="U4571">
        <v>60</v>
      </c>
      <c r="V4571" t="s">
        <v>15172</v>
      </c>
      <c r="W4571" t="s">
        <v>15172</v>
      </c>
      <c r="X4571" t="s">
        <v>13243</v>
      </c>
      <c r="Y4571" s="102">
        <v>45993.385736689816</v>
      </c>
    </row>
    <row r="4572" spans="1:25" x14ac:dyDescent="0.25">
      <c r="A4572">
        <v>6638</v>
      </c>
      <c r="B4572" t="s">
        <v>12276</v>
      </c>
      <c r="C4572" t="s">
        <v>12277</v>
      </c>
      <c r="D4572" t="s">
        <v>12264</v>
      </c>
      <c r="E4572" t="s">
        <v>1292</v>
      </c>
      <c r="F4572" t="s">
        <v>1542</v>
      </c>
      <c r="G4572" t="s">
        <v>2524</v>
      </c>
      <c r="H4572">
        <v>1963</v>
      </c>
      <c r="I4572" t="s">
        <v>15440</v>
      </c>
      <c r="J4572" t="s">
        <v>48</v>
      </c>
      <c r="K4572" t="s">
        <v>13254</v>
      </c>
      <c r="L4572">
        <v>2</v>
      </c>
      <c r="M4572">
        <v>2</v>
      </c>
      <c r="N4572" t="s">
        <v>49</v>
      </c>
      <c r="O4572" t="s">
        <v>50</v>
      </c>
      <c r="P4572">
        <v>0</v>
      </c>
      <c r="Q4572" t="s">
        <v>51</v>
      </c>
      <c r="R4572" t="s">
        <v>51</v>
      </c>
      <c r="S4572" t="s">
        <v>14449</v>
      </c>
      <c r="T4572">
        <v>32.671580651687989</v>
      </c>
      <c r="U4572">
        <v>103</v>
      </c>
      <c r="V4572" t="s">
        <v>15172</v>
      </c>
      <c r="W4572" t="s">
        <v>15172</v>
      </c>
      <c r="X4572" t="s">
        <v>13243</v>
      </c>
      <c r="Y4572" s="102">
        <v>45993.385736689816</v>
      </c>
    </row>
    <row r="4573" spans="1:25" x14ac:dyDescent="0.25">
      <c r="A4573">
        <v>6639</v>
      </c>
      <c r="B4573" t="s">
        <v>12278</v>
      </c>
      <c r="C4573" t="s">
        <v>9473</v>
      </c>
      <c r="D4573" t="s">
        <v>12264</v>
      </c>
      <c r="E4573" t="s">
        <v>1292</v>
      </c>
      <c r="F4573" t="s">
        <v>1542</v>
      </c>
      <c r="G4573" t="s">
        <v>12279</v>
      </c>
      <c r="H4573">
        <v>1962</v>
      </c>
      <c r="I4573" t="s">
        <v>15440</v>
      </c>
      <c r="J4573" t="s">
        <v>48</v>
      </c>
      <c r="K4573" t="s">
        <v>13254</v>
      </c>
      <c r="L4573">
        <v>2</v>
      </c>
      <c r="M4573">
        <v>1</v>
      </c>
      <c r="N4573" t="s">
        <v>49</v>
      </c>
      <c r="O4573" t="s">
        <v>50</v>
      </c>
      <c r="P4573">
        <v>0</v>
      </c>
      <c r="Q4573" t="s">
        <v>51</v>
      </c>
      <c r="R4573" t="s">
        <v>51</v>
      </c>
      <c r="S4573" t="s">
        <v>14449</v>
      </c>
      <c r="T4573">
        <v>35.021543640106529</v>
      </c>
      <c r="U4573">
        <v>67</v>
      </c>
      <c r="V4573" t="s">
        <v>15172</v>
      </c>
      <c r="W4573" t="s">
        <v>15172</v>
      </c>
      <c r="X4573" t="s">
        <v>13243</v>
      </c>
      <c r="Y4573" s="102">
        <v>45993.385736689816</v>
      </c>
    </row>
    <row r="4574" spans="1:25" x14ac:dyDescent="0.25">
      <c r="A4574">
        <v>6640</v>
      </c>
      <c r="B4574" t="s">
        <v>12280</v>
      </c>
      <c r="C4574" t="s">
        <v>12281</v>
      </c>
      <c r="D4574" t="s">
        <v>12282</v>
      </c>
      <c r="E4574" t="s">
        <v>1292</v>
      </c>
      <c r="F4574" t="s">
        <v>1542</v>
      </c>
      <c r="G4574" t="s">
        <v>12283</v>
      </c>
      <c r="H4574">
        <v>1981</v>
      </c>
      <c r="I4574" t="s">
        <v>15440</v>
      </c>
      <c r="J4574" t="s">
        <v>51</v>
      </c>
      <c r="K4574" t="s">
        <v>15442</v>
      </c>
      <c r="L4574">
        <v>0</v>
      </c>
      <c r="M4574">
        <v>2</v>
      </c>
      <c r="N4574" t="s">
        <v>59</v>
      </c>
      <c r="O4574" t="s">
        <v>116</v>
      </c>
      <c r="P4574">
        <v>0</v>
      </c>
      <c r="Q4574" t="s">
        <v>51</v>
      </c>
      <c r="R4574" t="s">
        <v>51</v>
      </c>
      <c r="S4574" t="s">
        <v>14936</v>
      </c>
      <c r="T4574">
        <v>2.4407079350174463</v>
      </c>
      <c r="U4574">
        <v>26.8</v>
      </c>
      <c r="V4574" t="s">
        <v>15172</v>
      </c>
      <c r="W4574" t="s">
        <v>15172</v>
      </c>
      <c r="X4574" t="s">
        <v>13243</v>
      </c>
      <c r="Y4574" s="102">
        <v>45993.385736689816</v>
      </c>
    </row>
    <row r="4575" spans="1:25" x14ac:dyDescent="0.25">
      <c r="A4575">
        <v>6641</v>
      </c>
      <c r="B4575" t="s">
        <v>12284</v>
      </c>
      <c r="C4575" t="s">
        <v>1337</v>
      </c>
      <c r="D4575" t="s">
        <v>12282</v>
      </c>
      <c r="E4575" t="s">
        <v>1292</v>
      </c>
      <c r="F4575" t="s">
        <v>1542</v>
      </c>
      <c r="G4575" t="s">
        <v>12285</v>
      </c>
      <c r="H4575">
        <v>1981</v>
      </c>
      <c r="I4575" t="s">
        <v>15440</v>
      </c>
      <c r="J4575" t="s">
        <v>51</v>
      </c>
      <c r="K4575" t="s">
        <v>15442</v>
      </c>
      <c r="L4575">
        <v>0</v>
      </c>
      <c r="M4575">
        <v>4</v>
      </c>
      <c r="N4575" t="s">
        <v>59</v>
      </c>
      <c r="O4575" t="s">
        <v>116</v>
      </c>
      <c r="P4575">
        <v>0</v>
      </c>
      <c r="Q4575" t="s">
        <v>51</v>
      </c>
      <c r="R4575" t="s">
        <v>51</v>
      </c>
      <c r="S4575" t="s">
        <v>14936</v>
      </c>
      <c r="T4575">
        <v>9.2794800012068066</v>
      </c>
      <c r="U4575">
        <v>46</v>
      </c>
      <c r="V4575" t="s">
        <v>15172</v>
      </c>
      <c r="W4575" t="s">
        <v>15172</v>
      </c>
      <c r="X4575" t="s">
        <v>13243</v>
      </c>
      <c r="Y4575" s="102">
        <v>45993.385736689816</v>
      </c>
    </row>
    <row r="4576" spans="1:25" x14ac:dyDescent="0.25">
      <c r="A4576">
        <v>6642</v>
      </c>
      <c r="B4576" t="s">
        <v>12286</v>
      </c>
      <c r="C4576" t="s">
        <v>1860</v>
      </c>
      <c r="D4576" t="s">
        <v>12282</v>
      </c>
      <c r="E4576" t="s">
        <v>1292</v>
      </c>
      <c r="F4576" t="s">
        <v>1542</v>
      </c>
      <c r="G4576" t="s">
        <v>12287</v>
      </c>
      <c r="H4576">
        <v>1983</v>
      </c>
      <c r="I4576" t="s">
        <v>15440</v>
      </c>
      <c r="J4576" t="s">
        <v>48</v>
      </c>
      <c r="K4576" t="s">
        <v>13251</v>
      </c>
      <c r="L4576">
        <v>0</v>
      </c>
      <c r="M4576">
        <v>1</v>
      </c>
      <c r="N4576" t="s">
        <v>49</v>
      </c>
      <c r="O4576" t="s">
        <v>50</v>
      </c>
      <c r="P4576">
        <v>0</v>
      </c>
      <c r="Q4576" t="s">
        <v>51</v>
      </c>
      <c r="R4576" t="s">
        <v>51</v>
      </c>
      <c r="S4576" t="s">
        <v>14936</v>
      </c>
      <c r="T4576">
        <v>34.131020058196057</v>
      </c>
      <c r="U4576">
        <v>75</v>
      </c>
      <c r="V4576" t="s">
        <v>15172</v>
      </c>
      <c r="W4576" t="s">
        <v>15172</v>
      </c>
      <c r="X4576" t="s">
        <v>13243</v>
      </c>
      <c r="Y4576" s="102">
        <v>45993.385736689816</v>
      </c>
    </row>
    <row r="4577" spans="1:25" x14ac:dyDescent="0.25">
      <c r="A4577">
        <v>6643</v>
      </c>
      <c r="B4577" t="s">
        <v>12288</v>
      </c>
      <c r="C4577" t="s">
        <v>12289</v>
      </c>
      <c r="D4577" t="s">
        <v>12282</v>
      </c>
      <c r="E4577" t="s">
        <v>1292</v>
      </c>
      <c r="F4577" t="s">
        <v>1542</v>
      </c>
      <c r="G4577" t="s">
        <v>12290</v>
      </c>
      <c r="H4577">
        <v>1983</v>
      </c>
      <c r="I4577" t="s">
        <v>15440</v>
      </c>
      <c r="J4577" t="s">
        <v>48</v>
      </c>
      <c r="K4577" t="s">
        <v>13256</v>
      </c>
      <c r="L4577">
        <v>0</v>
      </c>
      <c r="M4577">
        <v>1</v>
      </c>
      <c r="N4577" t="s">
        <v>49</v>
      </c>
      <c r="O4577" t="s">
        <v>50</v>
      </c>
      <c r="P4577">
        <v>0</v>
      </c>
      <c r="Q4577" t="s">
        <v>51</v>
      </c>
      <c r="R4577" t="s">
        <v>51</v>
      </c>
      <c r="S4577" t="s">
        <v>14936</v>
      </c>
      <c r="T4577">
        <v>42.618658811725865</v>
      </c>
      <c r="U4577">
        <v>56</v>
      </c>
      <c r="V4577" t="s">
        <v>15172</v>
      </c>
      <c r="W4577" t="s">
        <v>15172</v>
      </c>
      <c r="X4577" t="s">
        <v>13243</v>
      </c>
      <c r="Y4577" s="102">
        <v>45993.385736689816</v>
      </c>
    </row>
    <row r="4578" spans="1:25" x14ac:dyDescent="0.25">
      <c r="A4578">
        <v>6644</v>
      </c>
      <c r="B4578" t="s">
        <v>12291</v>
      </c>
      <c r="C4578" t="s">
        <v>9286</v>
      </c>
      <c r="D4578" t="s">
        <v>12292</v>
      </c>
      <c r="E4578" t="s">
        <v>638</v>
      </c>
      <c r="F4578" t="s">
        <v>4077</v>
      </c>
      <c r="G4578" t="s">
        <v>10949</v>
      </c>
      <c r="H4578">
        <v>1980</v>
      </c>
      <c r="I4578" t="s">
        <v>15440</v>
      </c>
      <c r="J4578" t="s">
        <v>48</v>
      </c>
      <c r="K4578" t="s">
        <v>13279</v>
      </c>
      <c r="L4578">
        <v>1.5</v>
      </c>
      <c r="M4578">
        <v>2</v>
      </c>
      <c r="N4578" t="s">
        <v>49</v>
      </c>
      <c r="O4578" t="s">
        <v>50</v>
      </c>
      <c r="P4578">
        <v>0</v>
      </c>
      <c r="Q4578" t="s">
        <v>51</v>
      </c>
      <c r="R4578" t="s">
        <v>51</v>
      </c>
      <c r="S4578" t="s">
        <v>15783</v>
      </c>
      <c r="T4578">
        <v>2.9465847575396289</v>
      </c>
      <c r="U4578">
        <v>218.9</v>
      </c>
      <c r="V4578" t="s">
        <v>15172</v>
      </c>
      <c r="W4578" t="s">
        <v>15172</v>
      </c>
      <c r="X4578" t="s">
        <v>13243</v>
      </c>
      <c r="Y4578" s="102">
        <v>45993.385736689816</v>
      </c>
    </row>
    <row r="4579" spans="1:25" x14ac:dyDescent="0.25">
      <c r="A4579">
        <v>6645</v>
      </c>
      <c r="B4579" t="s">
        <v>12293</v>
      </c>
      <c r="C4579" t="s">
        <v>1337</v>
      </c>
      <c r="D4579" t="s">
        <v>12294</v>
      </c>
      <c r="E4579" t="s">
        <v>638</v>
      </c>
      <c r="F4579" t="s">
        <v>4077</v>
      </c>
      <c r="G4579" t="s">
        <v>12295</v>
      </c>
      <c r="H4579">
        <v>1984</v>
      </c>
      <c r="I4579" t="s">
        <v>15441</v>
      </c>
      <c r="J4579" t="s">
        <v>2211</v>
      </c>
      <c r="K4579" t="s">
        <v>13251</v>
      </c>
      <c r="L4579">
        <v>0</v>
      </c>
      <c r="M4579">
        <v>1</v>
      </c>
      <c r="N4579" t="s">
        <v>49</v>
      </c>
      <c r="O4579" t="s">
        <v>479</v>
      </c>
      <c r="P4579">
        <v>0</v>
      </c>
      <c r="Q4579" t="s">
        <v>51</v>
      </c>
      <c r="R4579" t="s">
        <v>51</v>
      </c>
      <c r="S4579" t="s">
        <v>15783</v>
      </c>
      <c r="T4579">
        <v>4.4341819961249129</v>
      </c>
      <c r="U4579">
        <v>85</v>
      </c>
      <c r="V4579" t="s">
        <v>15172</v>
      </c>
      <c r="W4579" t="s">
        <v>15172</v>
      </c>
      <c r="X4579" t="s">
        <v>13243</v>
      </c>
      <c r="Y4579" s="102">
        <v>45993.385736689816</v>
      </c>
    </row>
    <row r="4580" spans="1:25" x14ac:dyDescent="0.25">
      <c r="A4580">
        <v>6646</v>
      </c>
      <c r="B4580" t="s">
        <v>16244</v>
      </c>
      <c r="C4580" t="s">
        <v>1987</v>
      </c>
      <c r="D4580" t="s">
        <v>2947</v>
      </c>
      <c r="E4580" t="s">
        <v>1820</v>
      </c>
      <c r="F4580" t="s">
        <v>3729</v>
      </c>
      <c r="G4580" t="s">
        <v>16245</v>
      </c>
      <c r="H4580">
        <v>2023</v>
      </c>
      <c r="I4580" t="s">
        <v>15441</v>
      </c>
      <c r="J4580" t="s">
        <v>51</v>
      </c>
      <c r="K4580" t="s">
        <v>15442</v>
      </c>
      <c r="L4580">
        <v>12</v>
      </c>
      <c r="M4580">
        <v>4</v>
      </c>
      <c r="N4580" t="s">
        <v>165</v>
      </c>
      <c r="O4580" t="s">
        <v>116</v>
      </c>
      <c r="P4580">
        <v>0</v>
      </c>
      <c r="Q4580" t="s">
        <v>51</v>
      </c>
      <c r="R4580" t="s">
        <v>51</v>
      </c>
      <c r="S4580" t="s">
        <v>14937</v>
      </c>
      <c r="T4580">
        <v>2.1860108085508569</v>
      </c>
      <c r="U4580">
        <v>52</v>
      </c>
      <c r="V4580" t="s">
        <v>15481</v>
      </c>
      <c r="W4580" t="s">
        <v>15481</v>
      </c>
      <c r="X4580" t="s">
        <v>13243</v>
      </c>
      <c r="Y4580" s="102">
        <v>45993.385736689816</v>
      </c>
    </row>
    <row r="4581" spans="1:25" x14ac:dyDescent="0.25">
      <c r="A4581">
        <v>6647</v>
      </c>
      <c r="B4581" t="s">
        <v>12296</v>
      </c>
      <c r="C4581" t="s">
        <v>2028</v>
      </c>
      <c r="D4581" t="s">
        <v>12297</v>
      </c>
      <c r="E4581" t="s">
        <v>1820</v>
      </c>
      <c r="F4581" t="s">
        <v>1786</v>
      </c>
      <c r="G4581" t="s">
        <v>12298</v>
      </c>
      <c r="H4581">
        <v>1990</v>
      </c>
      <c r="I4581" t="s">
        <v>15440</v>
      </c>
      <c r="J4581" t="s">
        <v>48</v>
      </c>
      <c r="K4581" t="s">
        <v>13251</v>
      </c>
      <c r="L4581">
        <v>0</v>
      </c>
      <c r="M4581">
        <v>3</v>
      </c>
      <c r="N4581" t="s">
        <v>49</v>
      </c>
      <c r="O4581" t="s">
        <v>50</v>
      </c>
      <c r="P4581">
        <v>0</v>
      </c>
      <c r="Q4581" t="s">
        <v>51</v>
      </c>
      <c r="R4581" t="s">
        <v>51</v>
      </c>
      <c r="S4581" t="s">
        <v>14937</v>
      </c>
      <c r="T4581">
        <v>5.3264428478096946</v>
      </c>
      <c r="U4581">
        <v>189.5</v>
      </c>
      <c r="V4581" t="s">
        <v>15481</v>
      </c>
      <c r="W4581" t="s">
        <v>15481</v>
      </c>
      <c r="X4581" t="s">
        <v>13243</v>
      </c>
      <c r="Y4581" s="102">
        <v>45993.385736689816</v>
      </c>
    </row>
    <row r="4582" spans="1:25" x14ac:dyDescent="0.25">
      <c r="A4582">
        <v>6648</v>
      </c>
      <c r="B4582" t="s">
        <v>12299</v>
      </c>
      <c r="C4582" t="s">
        <v>10465</v>
      </c>
      <c r="D4582" t="s">
        <v>12300</v>
      </c>
      <c r="E4582" t="s">
        <v>1820</v>
      </c>
      <c r="F4582" t="s">
        <v>3729</v>
      </c>
      <c r="G4582" t="s">
        <v>12301</v>
      </c>
      <c r="H4582">
        <v>1992</v>
      </c>
      <c r="I4582" t="s">
        <v>15440</v>
      </c>
      <c r="J4582" t="s">
        <v>48</v>
      </c>
      <c r="K4582" t="s">
        <v>13251</v>
      </c>
      <c r="L4582">
        <v>0</v>
      </c>
      <c r="M4582">
        <v>2</v>
      </c>
      <c r="N4582" t="s">
        <v>49</v>
      </c>
      <c r="O4582" t="s">
        <v>50</v>
      </c>
      <c r="P4582">
        <v>0</v>
      </c>
      <c r="Q4582" t="s">
        <v>51</v>
      </c>
      <c r="R4582" t="s">
        <v>51</v>
      </c>
      <c r="S4582" t="s">
        <v>14938</v>
      </c>
      <c r="T4582">
        <v>11.096795544892128</v>
      </c>
      <c r="U4582">
        <v>178.5</v>
      </c>
      <c r="V4582" t="s">
        <v>15172</v>
      </c>
      <c r="W4582" t="s">
        <v>15172</v>
      </c>
      <c r="X4582" t="s">
        <v>13243</v>
      </c>
      <c r="Y4582" s="102">
        <v>45993.385736689816</v>
      </c>
    </row>
    <row r="4583" spans="1:25" x14ac:dyDescent="0.25">
      <c r="A4583">
        <v>6649</v>
      </c>
      <c r="B4583" t="s">
        <v>12302</v>
      </c>
      <c r="C4583" t="s">
        <v>10465</v>
      </c>
      <c r="D4583" t="s">
        <v>3739</v>
      </c>
      <c r="E4583" t="s">
        <v>1820</v>
      </c>
      <c r="F4583" t="s">
        <v>3729</v>
      </c>
      <c r="G4583" t="s">
        <v>12303</v>
      </c>
      <c r="H4583">
        <v>1978</v>
      </c>
      <c r="I4583" t="s">
        <v>15440</v>
      </c>
      <c r="J4583" t="s">
        <v>48</v>
      </c>
      <c r="K4583" t="s">
        <v>13251</v>
      </c>
      <c r="L4583">
        <v>0</v>
      </c>
      <c r="M4583">
        <v>2</v>
      </c>
      <c r="N4583" t="s">
        <v>49</v>
      </c>
      <c r="O4583" t="s">
        <v>50</v>
      </c>
      <c r="P4583">
        <v>0</v>
      </c>
      <c r="Q4583" t="s">
        <v>51</v>
      </c>
      <c r="R4583" t="s">
        <v>51</v>
      </c>
      <c r="S4583" t="s">
        <v>14938</v>
      </c>
      <c r="T4583">
        <v>21.887771920221116</v>
      </c>
      <c r="U4583">
        <v>132.5</v>
      </c>
      <c r="V4583" t="s">
        <v>15481</v>
      </c>
      <c r="W4583" t="s">
        <v>15481</v>
      </c>
      <c r="X4583" t="s">
        <v>13243</v>
      </c>
      <c r="Y4583" s="102">
        <v>45993.385736689816</v>
      </c>
    </row>
    <row r="4584" spans="1:25" x14ac:dyDescent="0.25">
      <c r="A4584">
        <v>6650</v>
      </c>
      <c r="B4584" t="s">
        <v>12304</v>
      </c>
      <c r="C4584" t="s">
        <v>9941</v>
      </c>
      <c r="D4584" t="s">
        <v>12305</v>
      </c>
      <c r="E4584" t="s">
        <v>1820</v>
      </c>
      <c r="F4584" t="s">
        <v>2935</v>
      </c>
      <c r="G4584" t="s">
        <v>12306</v>
      </c>
      <c r="H4584">
        <v>1957</v>
      </c>
      <c r="I4584" t="s">
        <v>15470</v>
      </c>
      <c r="J4584" t="s">
        <v>48</v>
      </c>
      <c r="K4584" t="s">
        <v>13256</v>
      </c>
      <c r="L4584">
        <v>0</v>
      </c>
      <c r="M4584">
        <v>3</v>
      </c>
      <c r="N4584" t="s">
        <v>165</v>
      </c>
      <c r="O4584" t="s">
        <v>479</v>
      </c>
      <c r="P4584">
        <v>0</v>
      </c>
      <c r="Q4584" t="s">
        <v>51</v>
      </c>
      <c r="R4584" t="s">
        <v>51</v>
      </c>
      <c r="S4584" t="s">
        <v>14939</v>
      </c>
      <c r="T4584">
        <v>17.844904761330469</v>
      </c>
      <c r="U4584">
        <v>184.5</v>
      </c>
      <c r="V4584" t="s">
        <v>15172</v>
      </c>
      <c r="W4584" t="s">
        <v>15172</v>
      </c>
      <c r="X4584" t="s">
        <v>13243</v>
      </c>
      <c r="Y4584" s="102">
        <v>45993.385736689816</v>
      </c>
    </row>
    <row r="4585" spans="1:25" x14ac:dyDescent="0.25">
      <c r="A4585">
        <v>6651</v>
      </c>
      <c r="B4585" t="s">
        <v>12307</v>
      </c>
      <c r="C4585" t="s">
        <v>10342</v>
      </c>
      <c r="D4585" t="s">
        <v>12305</v>
      </c>
      <c r="E4585" t="s">
        <v>1820</v>
      </c>
      <c r="F4585" t="s">
        <v>2935</v>
      </c>
      <c r="G4585" t="s">
        <v>12308</v>
      </c>
      <c r="H4585">
        <v>1983</v>
      </c>
      <c r="I4585" t="s">
        <v>15440</v>
      </c>
      <c r="J4585" t="s">
        <v>48</v>
      </c>
      <c r="K4585" t="s">
        <v>13251</v>
      </c>
      <c r="L4585">
        <v>0</v>
      </c>
      <c r="M4585">
        <v>2</v>
      </c>
      <c r="N4585" t="s">
        <v>49</v>
      </c>
      <c r="O4585" t="s">
        <v>50</v>
      </c>
      <c r="P4585">
        <v>0</v>
      </c>
      <c r="Q4585" t="s">
        <v>51</v>
      </c>
      <c r="R4585" t="s">
        <v>51</v>
      </c>
      <c r="S4585" t="s">
        <v>14939</v>
      </c>
      <c r="T4585">
        <v>56.57974046666093</v>
      </c>
      <c r="U4585">
        <v>144</v>
      </c>
      <c r="V4585" t="s">
        <v>15172</v>
      </c>
      <c r="W4585" t="s">
        <v>15172</v>
      </c>
      <c r="X4585" t="s">
        <v>13243</v>
      </c>
      <c r="Y4585" s="102">
        <v>45993.385736689816</v>
      </c>
    </row>
    <row r="4586" spans="1:25" x14ac:dyDescent="0.25">
      <c r="A4586">
        <v>6652</v>
      </c>
      <c r="B4586" t="s">
        <v>12309</v>
      </c>
      <c r="C4586" t="s">
        <v>12310</v>
      </c>
      <c r="D4586" t="s">
        <v>12311</v>
      </c>
      <c r="E4586" t="s">
        <v>45</v>
      </c>
      <c r="F4586" t="s">
        <v>46</v>
      </c>
      <c r="G4586" t="s">
        <v>12312</v>
      </c>
      <c r="H4586">
        <v>1962</v>
      </c>
      <c r="I4586" t="s">
        <v>15470</v>
      </c>
      <c r="J4586" t="s">
        <v>48</v>
      </c>
      <c r="K4586" t="s">
        <v>13325</v>
      </c>
      <c r="L4586">
        <v>0</v>
      </c>
      <c r="M4586">
        <v>4</v>
      </c>
      <c r="N4586" t="s">
        <v>49</v>
      </c>
      <c r="O4586" t="s">
        <v>50</v>
      </c>
      <c r="P4586">
        <v>0</v>
      </c>
      <c r="Q4586" t="s">
        <v>51</v>
      </c>
      <c r="R4586" t="s">
        <v>51</v>
      </c>
      <c r="S4586" t="s">
        <v>14940</v>
      </c>
      <c r="T4586">
        <v>1.9438891846834512E-2</v>
      </c>
      <c r="U4586">
        <v>235</v>
      </c>
      <c r="V4586" t="s">
        <v>15172</v>
      </c>
      <c r="W4586" t="s">
        <v>15172</v>
      </c>
      <c r="X4586" t="s">
        <v>13242</v>
      </c>
      <c r="Y4586" s="102">
        <v>45993.385736689816</v>
      </c>
    </row>
    <row r="4587" spans="1:25" x14ac:dyDescent="0.25">
      <c r="A4587">
        <v>6653</v>
      </c>
      <c r="B4587" t="s">
        <v>15212</v>
      </c>
      <c r="C4587" t="s">
        <v>15211</v>
      </c>
      <c r="D4587" t="s">
        <v>12311</v>
      </c>
      <c r="E4587" t="s">
        <v>45</v>
      </c>
      <c r="F4587" t="s">
        <v>46</v>
      </c>
      <c r="G4587" t="s">
        <v>106</v>
      </c>
      <c r="H4587">
        <v>1962</v>
      </c>
      <c r="I4587" t="s">
        <v>15441</v>
      </c>
      <c r="J4587" t="s">
        <v>260</v>
      </c>
      <c r="K4587" t="s">
        <v>13254</v>
      </c>
      <c r="L4587">
        <v>2.5</v>
      </c>
      <c r="M4587">
        <v>2</v>
      </c>
      <c r="N4587" t="s">
        <v>165</v>
      </c>
      <c r="O4587" t="s">
        <v>479</v>
      </c>
      <c r="P4587">
        <v>0</v>
      </c>
      <c r="Q4587" t="s">
        <v>51</v>
      </c>
      <c r="R4587" t="s">
        <v>51</v>
      </c>
      <c r="S4587" t="s">
        <v>14940</v>
      </c>
      <c r="T4587">
        <v>0.428344</v>
      </c>
      <c r="U4587">
        <v>72.5</v>
      </c>
      <c r="V4587" t="s">
        <v>15172</v>
      </c>
      <c r="W4587" t="s">
        <v>15172</v>
      </c>
      <c r="X4587" t="s">
        <v>13242</v>
      </c>
      <c r="Y4587" s="102">
        <v>45993.385736689816</v>
      </c>
    </row>
    <row r="4588" spans="1:25" x14ac:dyDescent="0.25">
      <c r="A4588">
        <v>6654</v>
      </c>
      <c r="B4588" t="s">
        <v>12313</v>
      </c>
      <c r="C4588" t="s">
        <v>12314</v>
      </c>
      <c r="D4588" t="s">
        <v>12311</v>
      </c>
      <c r="E4588" t="s">
        <v>45</v>
      </c>
      <c r="F4588" t="s">
        <v>46</v>
      </c>
      <c r="G4588" t="s">
        <v>12315</v>
      </c>
      <c r="H4588">
        <v>1963</v>
      </c>
      <c r="I4588" t="s">
        <v>15470</v>
      </c>
      <c r="J4588" t="s">
        <v>48</v>
      </c>
      <c r="K4588" t="s">
        <v>13254</v>
      </c>
      <c r="L4588">
        <v>2</v>
      </c>
      <c r="M4588">
        <v>3</v>
      </c>
      <c r="N4588" t="s">
        <v>49</v>
      </c>
      <c r="O4588" t="s">
        <v>50</v>
      </c>
      <c r="P4588">
        <v>0</v>
      </c>
      <c r="Q4588" t="s">
        <v>51</v>
      </c>
      <c r="R4588" t="s">
        <v>51</v>
      </c>
      <c r="S4588" t="s">
        <v>14940</v>
      </c>
      <c r="T4588">
        <v>4.7541959557193971</v>
      </c>
      <c r="U4588">
        <v>92</v>
      </c>
      <c r="V4588" t="s">
        <v>15172</v>
      </c>
      <c r="W4588" t="s">
        <v>15172</v>
      </c>
      <c r="X4588" t="s">
        <v>13243</v>
      </c>
      <c r="Y4588" s="102">
        <v>45993.385736689816</v>
      </c>
    </row>
    <row r="4589" spans="1:25" x14ac:dyDescent="0.25">
      <c r="A4589">
        <v>6655</v>
      </c>
      <c r="B4589" t="s">
        <v>12316</v>
      </c>
      <c r="C4589" t="s">
        <v>12319</v>
      </c>
      <c r="D4589" t="s">
        <v>12311</v>
      </c>
      <c r="E4589" t="s">
        <v>45</v>
      </c>
      <c r="F4589" t="s">
        <v>46</v>
      </c>
      <c r="G4589" t="s">
        <v>12317</v>
      </c>
      <c r="H4589">
        <v>1963</v>
      </c>
      <c r="I4589" t="s">
        <v>15470</v>
      </c>
      <c r="J4589" t="s">
        <v>48</v>
      </c>
      <c r="K4589" t="s">
        <v>13254</v>
      </c>
      <c r="L4589">
        <v>2</v>
      </c>
      <c r="M4589">
        <v>2</v>
      </c>
      <c r="N4589" t="s">
        <v>49</v>
      </c>
      <c r="O4589" t="s">
        <v>50</v>
      </c>
      <c r="P4589">
        <v>0</v>
      </c>
      <c r="Q4589" t="s">
        <v>51</v>
      </c>
      <c r="R4589" t="s">
        <v>51</v>
      </c>
      <c r="S4589" t="s">
        <v>14940</v>
      </c>
      <c r="T4589">
        <v>5.6006233780330064</v>
      </c>
      <c r="U4589">
        <v>73</v>
      </c>
      <c r="V4589" t="s">
        <v>15172</v>
      </c>
      <c r="W4589" t="s">
        <v>15172</v>
      </c>
      <c r="X4589" t="s">
        <v>13243</v>
      </c>
      <c r="Y4589" s="102">
        <v>45993.385736689816</v>
      </c>
    </row>
    <row r="4590" spans="1:25" x14ac:dyDescent="0.25">
      <c r="A4590">
        <v>6656</v>
      </c>
      <c r="B4590" t="s">
        <v>12318</v>
      </c>
      <c r="C4590" t="s">
        <v>12319</v>
      </c>
      <c r="D4590" t="s">
        <v>12311</v>
      </c>
      <c r="E4590" t="s">
        <v>45</v>
      </c>
      <c r="F4590" t="s">
        <v>46</v>
      </c>
      <c r="G4590" t="s">
        <v>12320</v>
      </c>
      <c r="H4590">
        <v>1963</v>
      </c>
      <c r="I4590" t="s">
        <v>15470</v>
      </c>
      <c r="J4590" t="s">
        <v>48</v>
      </c>
      <c r="K4590" t="s">
        <v>13254</v>
      </c>
      <c r="L4590">
        <v>2</v>
      </c>
      <c r="M4590">
        <v>2</v>
      </c>
      <c r="N4590" t="s">
        <v>49</v>
      </c>
      <c r="O4590" t="s">
        <v>50</v>
      </c>
      <c r="P4590">
        <v>0</v>
      </c>
      <c r="Q4590" t="s">
        <v>51</v>
      </c>
      <c r="R4590" t="s">
        <v>51</v>
      </c>
      <c r="S4590" t="s">
        <v>14940</v>
      </c>
      <c r="T4590">
        <v>7.1808639222046207</v>
      </c>
      <c r="U4590">
        <v>71</v>
      </c>
      <c r="V4590" t="s">
        <v>15172</v>
      </c>
      <c r="W4590" t="s">
        <v>15172</v>
      </c>
      <c r="X4590" t="s">
        <v>13243</v>
      </c>
      <c r="Y4590" s="102">
        <v>45993.385736689816</v>
      </c>
    </row>
    <row r="4591" spans="1:25" x14ac:dyDescent="0.25">
      <c r="A4591">
        <v>6657</v>
      </c>
      <c r="B4591" t="s">
        <v>12321</v>
      </c>
      <c r="C4591" t="s">
        <v>2132</v>
      </c>
      <c r="D4591" t="s">
        <v>12322</v>
      </c>
      <c r="E4591" t="s">
        <v>399</v>
      </c>
      <c r="F4591" t="s">
        <v>2581</v>
      </c>
      <c r="G4591" t="s">
        <v>12323</v>
      </c>
      <c r="H4591">
        <v>1952</v>
      </c>
      <c r="I4591" t="s">
        <v>15489</v>
      </c>
      <c r="J4591" t="s">
        <v>2179</v>
      </c>
      <c r="K4591" t="s">
        <v>13254</v>
      </c>
      <c r="L4591">
        <v>2</v>
      </c>
      <c r="M4591">
        <v>2</v>
      </c>
      <c r="N4591" t="s">
        <v>928</v>
      </c>
      <c r="O4591" t="s">
        <v>50</v>
      </c>
      <c r="P4591">
        <v>0</v>
      </c>
      <c r="Q4591" t="s">
        <v>51</v>
      </c>
      <c r="R4591" t="s">
        <v>51</v>
      </c>
      <c r="S4591" t="s">
        <v>14032</v>
      </c>
      <c r="T4591">
        <v>0.46098293975287241</v>
      </c>
      <c r="U4591">
        <v>39.5</v>
      </c>
      <c r="V4591" t="s">
        <v>15481</v>
      </c>
      <c r="W4591" t="s">
        <v>15481</v>
      </c>
      <c r="X4591" t="s">
        <v>13243</v>
      </c>
      <c r="Y4591" s="102">
        <v>45993.385736689816</v>
      </c>
    </row>
    <row r="4592" spans="1:25" x14ac:dyDescent="0.25">
      <c r="A4592">
        <v>6658</v>
      </c>
      <c r="B4592" t="s">
        <v>12324</v>
      </c>
      <c r="C4592" t="s">
        <v>172</v>
      </c>
      <c r="D4592" t="s">
        <v>12322</v>
      </c>
      <c r="E4592" t="s">
        <v>399</v>
      </c>
      <c r="F4592" t="s">
        <v>2581</v>
      </c>
      <c r="G4592" t="s">
        <v>12323</v>
      </c>
      <c r="H4592">
        <v>1952</v>
      </c>
      <c r="I4592" t="s">
        <v>15489</v>
      </c>
      <c r="J4592" t="s">
        <v>2179</v>
      </c>
      <c r="K4592" t="s">
        <v>13254</v>
      </c>
      <c r="L4592">
        <v>2</v>
      </c>
      <c r="M4592">
        <v>4</v>
      </c>
      <c r="N4592" t="s">
        <v>928</v>
      </c>
      <c r="O4592" t="s">
        <v>50</v>
      </c>
      <c r="P4592">
        <v>0</v>
      </c>
      <c r="Q4592" t="s">
        <v>51</v>
      </c>
      <c r="R4592" t="s">
        <v>51</v>
      </c>
      <c r="S4592" t="s">
        <v>14032</v>
      </c>
      <c r="T4592">
        <v>0.30904743161054887</v>
      </c>
      <c r="U4592">
        <v>77.400000000000006</v>
      </c>
      <c r="V4592" t="s">
        <v>15481</v>
      </c>
      <c r="W4592" t="s">
        <v>15481</v>
      </c>
      <c r="X4592" t="s">
        <v>13243</v>
      </c>
      <c r="Y4592" s="102">
        <v>45993.385736689816</v>
      </c>
    </row>
    <row r="4593" spans="1:25" x14ac:dyDescent="0.25">
      <c r="A4593">
        <v>6659</v>
      </c>
      <c r="B4593" t="s">
        <v>12325</v>
      </c>
      <c r="C4593" t="s">
        <v>11889</v>
      </c>
      <c r="D4593" t="s">
        <v>12322</v>
      </c>
      <c r="E4593" t="s">
        <v>399</v>
      </c>
      <c r="F4593" t="s">
        <v>2581</v>
      </c>
      <c r="G4593" t="s">
        <v>12323</v>
      </c>
      <c r="H4593">
        <v>1952</v>
      </c>
      <c r="I4593" t="s">
        <v>15489</v>
      </c>
      <c r="J4593" t="s">
        <v>2179</v>
      </c>
      <c r="K4593" t="s">
        <v>13254</v>
      </c>
      <c r="L4593">
        <v>2</v>
      </c>
      <c r="M4593">
        <v>2</v>
      </c>
      <c r="N4593" t="s">
        <v>928</v>
      </c>
      <c r="O4593" t="s">
        <v>50</v>
      </c>
      <c r="P4593">
        <v>0</v>
      </c>
      <c r="Q4593" t="s">
        <v>51</v>
      </c>
      <c r="R4593" t="s">
        <v>51</v>
      </c>
      <c r="S4593" t="s">
        <v>14032</v>
      </c>
      <c r="T4593">
        <v>0.27451646880249142</v>
      </c>
      <c r="U4593">
        <v>39</v>
      </c>
      <c r="V4593" t="s">
        <v>15481</v>
      </c>
      <c r="W4593" t="s">
        <v>15481</v>
      </c>
      <c r="X4593" t="s">
        <v>13243</v>
      </c>
      <c r="Y4593" s="102">
        <v>45993.385736689816</v>
      </c>
    </row>
    <row r="4594" spans="1:25" x14ac:dyDescent="0.25">
      <c r="A4594">
        <v>6660</v>
      </c>
      <c r="B4594" t="s">
        <v>12326</v>
      </c>
      <c r="C4594" t="s">
        <v>11889</v>
      </c>
      <c r="D4594" t="s">
        <v>12327</v>
      </c>
      <c r="E4594" t="s">
        <v>399</v>
      </c>
      <c r="F4594" t="s">
        <v>2581</v>
      </c>
      <c r="G4594" t="s">
        <v>12323</v>
      </c>
      <c r="H4594">
        <v>2012</v>
      </c>
      <c r="I4594" t="s">
        <v>15441</v>
      </c>
      <c r="J4594" t="s">
        <v>51</v>
      </c>
      <c r="K4594" t="s">
        <v>15442</v>
      </c>
      <c r="L4594">
        <v>28.3</v>
      </c>
      <c r="M4594">
        <v>1</v>
      </c>
      <c r="N4594" t="s">
        <v>2467</v>
      </c>
      <c r="O4594" t="s">
        <v>116</v>
      </c>
      <c r="P4594">
        <v>0</v>
      </c>
      <c r="Q4594" t="s">
        <v>51</v>
      </c>
      <c r="R4594" t="s">
        <v>51</v>
      </c>
      <c r="S4594" t="s">
        <v>14941</v>
      </c>
      <c r="T4594">
        <v>0.79791883443128842</v>
      </c>
      <c r="U4594">
        <v>37</v>
      </c>
      <c r="V4594" t="s">
        <v>15481</v>
      </c>
      <c r="W4594" t="s">
        <v>15481</v>
      </c>
      <c r="X4594" t="s">
        <v>13243</v>
      </c>
      <c r="Y4594" s="102">
        <v>45993.385736689816</v>
      </c>
    </row>
    <row r="4595" spans="1:25" x14ac:dyDescent="0.25">
      <c r="A4595">
        <v>6661</v>
      </c>
      <c r="B4595" t="s">
        <v>15365</v>
      </c>
      <c r="C4595" t="s">
        <v>529</v>
      </c>
      <c r="D4595" t="s">
        <v>12328</v>
      </c>
      <c r="E4595" t="s">
        <v>1820</v>
      </c>
      <c r="F4595" t="s">
        <v>7162</v>
      </c>
      <c r="G4595" t="s">
        <v>12329</v>
      </c>
      <c r="H4595">
        <v>2020</v>
      </c>
      <c r="I4595" t="s">
        <v>15441</v>
      </c>
      <c r="J4595" t="s">
        <v>2211</v>
      </c>
      <c r="K4595" t="s">
        <v>13256</v>
      </c>
      <c r="L4595">
        <v>0</v>
      </c>
      <c r="M4595">
        <v>1</v>
      </c>
      <c r="N4595" t="s">
        <v>49</v>
      </c>
      <c r="O4595" t="s">
        <v>479</v>
      </c>
      <c r="P4595">
        <v>0</v>
      </c>
      <c r="Q4595" t="s">
        <v>51</v>
      </c>
      <c r="R4595" t="s">
        <v>51</v>
      </c>
      <c r="S4595" t="s">
        <v>14942</v>
      </c>
      <c r="T4595">
        <v>2.2472329003260572</v>
      </c>
      <c r="U4595">
        <v>123.7</v>
      </c>
      <c r="V4595" t="s">
        <v>15172</v>
      </c>
      <c r="W4595" t="s">
        <v>15172</v>
      </c>
      <c r="X4595" t="s">
        <v>13243</v>
      </c>
      <c r="Y4595" s="102">
        <v>45993.385736689816</v>
      </c>
    </row>
    <row r="4596" spans="1:25" x14ac:dyDescent="0.25">
      <c r="A4596">
        <v>6662</v>
      </c>
      <c r="B4596" t="s">
        <v>12330</v>
      </c>
      <c r="C4596" t="s">
        <v>172</v>
      </c>
      <c r="D4596" t="s">
        <v>12328</v>
      </c>
      <c r="E4596" t="s">
        <v>1820</v>
      </c>
      <c r="F4596" t="s">
        <v>7162</v>
      </c>
      <c r="G4596" t="s">
        <v>12331</v>
      </c>
      <c r="H4596">
        <v>1999</v>
      </c>
      <c r="I4596" t="s">
        <v>15440</v>
      </c>
      <c r="J4596" t="s">
        <v>51</v>
      </c>
      <c r="K4596" t="s">
        <v>15442</v>
      </c>
      <c r="L4596">
        <v>0</v>
      </c>
      <c r="M4596">
        <v>2</v>
      </c>
      <c r="N4596" t="s">
        <v>165</v>
      </c>
      <c r="O4596" t="s">
        <v>116</v>
      </c>
      <c r="P4596">
        <v>0</v>
      </c>
      <c r="Q4596" t="s">
        <v>51</v>
      </c>
      <c r="R4596" t="s">
        <v>51</v>
      </c>
      <c r="S4596" t="s">
        <v>14942</v>
      </c>
      <c r="T4596">
        <v>12.624863462245187</v>
      </c>
      <c r="U4596">
        <v>21.4</v>
      </c>
      <c r="V4596" t="s">
        <v>15481</v>
      </c>
      <c r="W4596" t="s">
        <v>15481</v>
      </c>
      <c r="X4596" t="s">
        <v>13243</v>
      </c>
      <c r="Y4596" s="102">
        <v>45993.385736689816</v>
      </c>
    </row>
    <row r="4597" spans="1:25" x14ac:dyDescent="0.25">
      <c r="A4597">
        <v>6663</v>
      </c>
      <c r="B4597" t="s">
        <v>12332</v>
      </c>
      <c r="C4597" t="s">
        <v>491</v>
      </c>
      <c r="D4597" t="s">
        <v>12333</v>
      </c>
      <c r="E4597" t="s">
        <v>399</v>
      </c>
      <c r="F4597" t="s">
        <v>487</v>
      </c>
      <c r="G4597" t="s">
        <v>538</v>
      </c>
      <c r="H4597">
        <v>1983</v>
      </c>
      <c r="I4597" t="s">
        <v>15440</v>
      </c>
      <c r="J4597" t="s">
        <v>48</v>
      </c>
      <c r="K4597" t="s">
        <v>13251</v>
      </c>
      <c r="L4597">
        <v>0</v>
      </c>
      <c r="M4597">
        <v>3</v>
      </c>
      <c r="N4597" t="s">
        <v>73</v>
      </c>
      <c r="O4597" t="s">
        <v>50</v>
      </c>
      <c r="P4597">
        <v>0</v>
      </c>
      <c r="Q4597" t="s">
        <v>51</v>
      </c>
      <c r="R4597" t="s">
        <v>51</v>
      </c>
      <c r="S4597" t="s">
        <v>14943</v>
      </c>
      <c r="T4597">
        <v>0.35779499999999997</v>
      </c>
      <c r="U4597">
        <v>530.29999999999995</v>
      </c>
      <c r="V4597" t="s">
        <v>15172</v>
      </c>
      <c r="W4597" t="s">
        <v>15172</v>
      </c>
      <c r="X4597" t="s">
        <v>13242</v>
      </c>
      <c r="Y4597" s="102">
        <v>45993.385736689816</v>
      </c>
    </row>
    <row r="4598" spans="1:25" x14ac:dyDescent="0.25">
      <c r="A4598">
        <v>6664</v>
      </c>
      <c r="B4598" t="s">
        <v>12334</v>
      </c>
      <c r="C4598" t="s">
        <v>12335</v>
      </c>
      <c r="D4598" t="s">
        <v>12333</v>
      </c>
      <c r="E4598" t="s">
        <v>399</v>
      </c>
      <c r="F4598" t="s">
        <v>487</v>
      </c>
      <c r="G4598" t="s">
        <v>12336</v>
      </c>
      <c r="H4598">
        <v>1950</v>
      </c>
      <c r="I4598" t="s">
        <v>15489</v>
      </c>
      <c r="J4598" t="s">
        <v>48</v>
      </c>
      <c r="K4598" t="s">
        <v>13251</v>
      </c>
      <c r="L4598">
        <v>0</v>
      </c>
      <c r="M4598">
        <v>2</v>
      </c>
      <c r="N4598" t="s">
        <v>73</v>
      </c>
      <c r="O4598" t="s">
        <v>50</v>
      </c>
      <c r="P4598">
        <v>0</v>
      </c>
      <c r="Q4598" t="s">
        <v>51</v>
      </c>
      <c r="R4598" t="s">
        <v>51</v>
      </c>
      <c r="S4598" t="s">
        <v>14943</v>
      </c>
      <c r="T4598">
        <v>4.7053159999999998</v>
      </c>
      <c r="U4598">
        <v>130</v>
      </c>
      <c r="V4598" t="s">
        <v>15172</v>
      </c>
      <c r="W4598" t="s">
        <v>15172</v>
      </c>
      <c r="X4598" t="s">
        <v>13243</v>
      </c>
      <c r="Y4598" s="102">
        <v>45993.385736689816</v>
      </c>
    </row>
    <row r="4599" spans="1:25" x14ac:dyDescent="0.25">
      <c r="A4599">
        <v>6665</v>
      </c>
      <c r="B4599" t="s">
        <v>12337</v>
      </c>
      <c r="C4599" t="s">
        <v>2132</v>
      </c>
      <c r="D4599" t="s">
        <v>12333</v>
      </c>
      <c r="E4599" t="s">
        <v>399</v>
      </c>
      <c r="F4599" t="s">
        <v>487</v>
      </c>
      <c r="G4599" t="s">
        <v>3183</v>
      </c>
      <c r="H4599">
        <v>1988</v>
      </c>
      <c r="I4599" t="s">
        <v>15440</v>
      </c>
      <c r="J4599" t="s">
        <v>51</v>
      </c>
      <c r="K4599" t="s">
        <v>15442</v>
      </c>
      <c r="L4599">
        <v>48</v>
      </c>
      <c r="M4599">
        <v>1</v>
      </c>
      <c r="N4599" t="s">
        <v>59</v>
      </c>
      <c r="O4599" t="s">
        <v>116</v>
      </c>
      <c r="P4599">
        <v>0</v>
      </c>
      <c r="Q4599" t="s">
        <v>51</v>
      </c>
      <c r="R4599" t="s">
        <v>51</v>
      </c>
      <c r="S4599" t="s">
        <v>14943</v>
      </c>
      <c r="T4599">
        <v>7.302710532131317</v>
      </c>
      <c r="U4599">
        <v>8</v>
      </c>
      <c r="V4599" t="s">
        <v>15172</v>
      </c>
      <c r="W4599" t="s">
        <v>15172</v>
      </c>
      <c r="X4599" t="s">
        <v>13243</v>
      </c>
      <c r="Y4599" s="102">
        <v>45993.385736689816</v>
      </c>
    </row>
    <row r="4600" spans="1:25" x14ac:dyDescent="0.25">
      <c r="A4600">
        <v>6666</v>
      </c>
      <c r="B4600" t="s">
        <v>12338</v>
      </c>
      <c r="C4600" t="s">
        <v>2132</v>
      </c>
      <c r="D4600" t="s">
        <v>12333</v>
      </c>
      <c r="E4600" t="s">
        <v>399</v>
      </c>
      <c r="F4600" t="s">
        <v>487</v>
      </c>
      <c r="G4600" t="s">
        <v>12339</v>
      </c>
      <c r="H4600">
        <v>1988</v>
      </c>
      <c r="I4600" t="s">
        <v>15440</v>
      </c>
      <c r="J4600" t="s">
        <v>51</v>
      </c>
      <c r="K4600" t="s">
        <v>15442</v>
      </c>
      <c r="L4600">
        <v>15.5</v>
      </c>
      <c r="M4600">
        <v>1</v>
      </c>
      <c r="N4600" t="s">
        <v>59</v>
      </c>
      <c r="O4600" t="s">
        <v>116</v>
      </c>
      <c r="P4600">
        <v>0</v>
      </c>
      <c r="Q4600" t="s">
        <v>51</v>
      </c>
      <c r="R4600" t="s">
        <v>51</v>
      </c>
      <c r="S4600" t="s">
        <v>14943</v>
      </c>
      <c r="T4600">
        <v>10.635674725054866</v>
      </c>
      <c r="U4600">
        <v>9</v>
      </c>
      <c r="V4600" t="s">
        <v>15172</v>
      </c>
      <c r="W4600" t="s">
        <v>15172</v>
      </c>
      <c r="X4600" t="s">
        <v>13243</v>
      </c>
      <c r="Y4600" s="102">
        <v>45993.385736689816</v>
      </c>
    </row>
    <row r="4601" spans="1:25" x14ac:dyDescent="0.25">
      <c r="A4601">
        <v>6667</v>
      </c>
      <c r="B4601" t="s">
        <v>12340</v>
      </c>
      <c r="C4601" t="s">
        <v>2132</v>
      </c>
      <c r="D4601" t="s">
        <v>12333</v>
      </c>
      <c r="E4601" t="s">
        <v>399</v>
      </c>
      <c r="F4601" t="s">
        <v>487</v>
      </c>
      <c r="G4601" t="s">
        <v>12339</v>
      </c>
      <c r="H4601">
        <v>1988</v>
      </c>
      <c r="I4601" t="s">
        <v>15440</v>
      </c>
      <c r="J4601" t="s">
        <v>51</v>
      </c>
      <c r="K4601" t="s">
        <v>15442</v>
      </c>
      <c r="L4601">
        <v>18</v>
      </c>
      <c r="M4601">
        <v>1</v>
      </c>
      <c r="N4601" t="s">
        <v>59</v>
      </c>
      <c r="O4601" t="s">
        <v>116</v>
      </c>
      <c r="P4601">
        <v>0</v>
      </c>
      <c r="Q4601" t="s">
        <v>51</v>
      </c>
      <c r="R4601" t="s">
        <v>51</v>
      </c>
      <c r="S4601" t="s">
        <v>14943</v>
      </c>
      <c r="T4601">
        <v>11.279739842427077</v>
      </c>
      <c r="U4601">
        <v>11.13</v>
      </c>
      <c r="V4601" t="s">
        <v>15172</v>
      </c>
      <c r="W4601" t="s">
        <v>15172</v>
      </c>
      <c r="X4601" t="s">
        <v>13243</v>
      </c>
      <c r="Y4601" s="102">
        <v>45993.385736689816</v>
      </c>
    </row>
    <row r="4602" spans="1:25" x14ac:dyDescent="0.25">
      <c r="A4602">
        <v>6668</v>
      </c>
      <c r="B4602" t="s">
        <v>12341</v>
      </c>
      <c r="C4602" t="s">
        <v>2132</v>
      </c>
      <c r="D4602" t="s">
        <v>12333</v>
      </c>
      <c r="E4602" t="s">
        <v>399</v>
      </c>
      <c r="F4602" t="s">
        <v>487</v>
      </c>
      <c r="G4602" t="s">
        <v>12342</v>
      </c>
      <c r="H4602">
        <v>2000</v>
      </c>
      <c r="I4602" t="s">
        <v>15440</v>
      </c>
      <c r="J4602" t="s">
        <v>51</v>
      </c>
      <c r="K4602" t="s">
        <v>15442</v>
      </c>
      <c r="L4602">
        <v>9</v>
      </c>
      <c r="M4602">
        <v>1</v>
      </c>
      <c r="N4602" t="s">
        <v>59</v>
      </c>
      <c r="O4602" t="s">
        <v>116</v>
      </c>
      <c r="P4602">
        <v>0</v>
      </c>
      <c r="Q4602" t="s">
        <v>51</v>
      </c>
      <c r="R4602" t="s">
        <v>51</v>
      </c>
      <c r="S4602" t="s">
        <v>14943</v>
      </c>
      <c r="T4602">
        <v>12.863772495693741</v>
      </c>
      <c r="U4602">
        <v>12.5</v>
      </c>
      <c r="V4602" t="s">
        <v>15172</v>
      </c>
      <c r="W4602" t="s">
        <v>15172</v>
      </c>
      <c r="X4602" t="s">
        <v>13243</v>
      </c>
      <c r="Y4602" s="102">
        <v>45993.385736689816</v>
      </c>
    </row>
    <row r="4603" spans="1:25" x14ac:dyDescent="0.25">
      <c r="A4603">
        <v>6669</v>
      </c>
      <c r="B4603" t="s">
        <v>12343</v>
      </c>
      <c r="C4603" t="s">
        <v>2132</v>
      </c>
      <c r="D4603" t="s">
        <v>12333</v>
      </c>
      <c r="E4603" t="s">
        <v>399</v>
      </c>
      <c r="F4603" t="s">
        <v>487</v>
      </c>
      <c r="G4603" t="s">
        <v>12344</v>
      </c>
      <c r="H4603">
        <v>2000</v>
      </c>
      <c r="I4603" t="s">
        <v>15440</v>
      </c>
      <c r="J4603" t="s">
        <v>51</v>
      </c>
      <c r="K4603" t="s">
        <v>15442</v>
      </c>
      <c r="L4603">
        <v>19.690000000000001</v>
      </c>
      <c r="M4603">
        <v>2</v>
      </c>
      <c r="N4603" t="s">
        <v>165</v>
      </c>
      <c r="O4603" t="s">
        <v>116</v>
      </c>
      <c r="P4603">
        <v>0</v>
      </c>
      <c r="Q4603" t="s">
        <v>51</v>
      </c>
      <c r="R4603" t="s">
        <v>51</v>
      </c>
      <c r="S4603" t="s">
        <v>14943</v>
      </c>
      <c r="T4603">
        <v>13.783894999999999</v>
      </c>
      <c r="U4603">
        <v>22.1</v>
      </c>
      <c r="V4603" t="s">
        <v>15172</v>
      </c>
      <c r="W4603" t="s">
        <v>15172</v>
      </c>
      <c r="X4603" t="s">
        <v>13243</v>
      </c>
      <c r="Y4603" s="102">
        <v>45993.385736689816</v>
      </c>
    </row>
    <row r="4604" spans="1:25" x14ac:dyDescent="0.25">
      <c r="A4604">
        <v>6670</v>
      </c>
      <c r="B4604" t="s">
        <v>12345</v>
      </c>
      <c r="C4604" t="s">
        <v>12335</v>
      </c>
      <c r="D4604" t="s">
        <v>12333</v>
      </c>
      <c r="E4604" t="s">
        <v>399</v>
      </c>
      <c r="F4604" t="s">
        <v>487</v>
      </c>
      <c r="G4604" t="s">
        <v>12346</v>
      </c>
      <c r="H4604">
        <v>1962</v>
      </c>
      <c r="I4604" t="s">
        <v>15470</v>
      </c>
      <c r="J4604" t="s">
        <v>48</v>
      </c>
      <c r="K4604" t="s">
        <v>13251</v>
      </c>
      <c r="L4604">
        <v>0</v>
      </c>
      <c r="M4604">
        <v>2</v>
      </c>
      <c r="N4604" t="s">
        <v>49</v>
      </c>
      <c r="O4604" t="s">
        <v>50</v>
      </c>
      <c r="P4604">
        <v>0</v>
      </c>
      <c r="Q4604" t="s">
        <v>51</v>
      </c>
      <c r="R4604" t="s">
        <v>51</v>
      </c>
      <c r="S4604" t="s">
        <v>14943</v>
      </c>
      <c r="T4604">
        <v>14.580827149821884</v>
      </c>
      <c r="U4604">
        <v>144</v>
      </c>
      <c r="V4604" t="s">
        <v>15172</v>
      </c>
      <c r="W4604" t="s">
        <v>15172</v>
      </c>
      <c r="X4604" t="s">
        <v>13243</v>
      </c>
      <c r="Y4604" s="102">
        <v>45993.385736689816</v>
      </c>
    </row>
    <row r="4605" spans="1:25" x14ac:dyDescent="0.25">
      <c r="A4605">
        <v>6672</v>
      </c>
      <c r="B4605" t="s">
        <v>12347</v>
      </c>
      <c r="C4605" t="s">
        <v>12348</v>
      </c>
      <c r="D4605" t="s">
        <v>15784</v>
      </c>
      <c r="E4605" t="s">
        <v>399</v>
      </c>
      <c r="F4605" t="s">
        <v>487</v>
      </c>
      <c r="G4605" t="s">
        <v>12349</v>
      </c>
      <c r="H4605">
        <v>1954</v>
      </c>
      <c r="I4605" t="s">
        <v>15440</v>
      </c>
      <c r="J4605" t="s">
        <v>51</v>
      </c>
      <c r="K4605" t="s">
        <v>15442</v>
      </c>
      <c r="L4605">
        <v>0</v>
      </c>
      <c r="M4605">
        <v>1</v>
      </c>
      <c r="N4605" t="s">
        <v>59</v>
      </c>
      <c r="O4605" t="s">
        <v>116</v>
      </c>
      <c r="P4605">
        <v>0</v>
      </c>
      <c r="Q4605" t="s">
        <v>51</v>
      </c>
      <c r="R4605" t="s">
        <v>51</v>
      </c>
      <c r="S4605" t="s">
        <v>14943</v>
      </c>
      <c r="T4605">
        <v>30.315474750110535</v>
      </c>
      <c r="U4605">
        <v>7.5</v>
      </c>
      <c r="V4605" t="s">
        <v>15172</v>
      </c>
      <c r="W4605" t="s">
        <v>15172</v>
      </c>
      <c r="X4605" t="s">
        <v>13243</v>
      </c>
      <c r="Y4605" s="102">
        <v>45993.385736689816</v>
      </c>
    </row>
    <row r="4606" spans="1:25" x14ac:dyDescent="0.25">
      <c r="A4606">
        <v>6673</v>
      </c>
      <c r="B4606" t="s">
        <v>12350</v>
      </c>
      <c r="C4606" t="s">
        <v>491</v>
      </c>
      <c r="D4606" t="s">
        <v>12351</v>
      </c>
      <c r="E4606" t="s">
        <v>399</v>
      </c>
      <c r="F4606" t="s">
        <v>487</v>
      </c>
      <c r="G4606" t="s">
        <v>487</v>
      </c>
      <c r="H4606">
        <v>1954</v>
      </c>
      <c r="I4606" t="s">
        <v>15470</v>
      </c>
      <c r="J4606" t="s">
        <v>48</v>
      </c>
      <c r="K4606" t="s">
        <v>13251</v>
      </c>
      <c r="L4606">
        <v>0</v>
      </c>
      <c r="M4606">
        <v>4</v>
      </c>
      <c r="N4606" t="s">
        <v>73</v>
      </c>
      <c r="O4606" t="s">
        <v>475</v>
      </c>
      <c r="P4606">
        <v>0</v>
      </c>
      <c r="Q4606" t="s">
        <v>51</v>
      </c>
      <c r="R4606" t="s">
        <v>51</v>
      </c>
      <c r="S4606" t="s">
        <v>14943</v>
      </c>
      <c r="T4606">
        <v>36.645850132710734</v>
      </c>
      <c r="U4606">
        <v>652.79999999999995</v>
      </c>
      <c r="V4606" t="s">
        <v>15172</v>
      </c>
      <c r="W4606" t="s">
        <v>15172</v>
      </c>
      <c r="X4606" t="s">
        <v>13242</v>
      </c>
      <c r="Y4606" s="102">
        <v>45993.385736689816</v>
      </c>
    </row>
    <row r="4607" spans="1:25" x14ac:dyDescent="0.25">
      <c r="A4607">
        <v>6674</v>
      </c>
      <c r="B4607" t="s">
        <v>12352</v>
      </c>
      <c r="C4607" t="s">
        <v>10321</v>
      </c>
      <c r="D4607" t="s">
        <v>12353</v>
      </c>
      <c r="E4607" t="s">
        <v>1820</v>
      </c>
      <c r="F4607" t="s">
        <v>1786</v>
      </c>
      <c r="G4607" t="s">
        <v>12354</v>
      </c>
      <c r="H4607">
        <v>1959</v>
      </c>
      <c r="I4607" t="s">
        <v>15470</v>
      </c>
      <c r="J4607" t="s">
        <v>48</v>
      </c>
      <c r="K4607" t="s">
        <v>13254</v>
      </c>
      <c r="L4607">
        <v>2.5</v>
      </c>
      <c r="M4607">
        <v>3</v>
      </c>
      <c r="N4607" t="s">
        <v>49</v>
      </c>
      <c r="O4607" t="s">
        <v>50</v>
      </c>
      <c r="P4607">
        <v>0</v>
      </c>
      <c r="Q4607" t="s">
        <v>51</v>
      </c>
      <c r="R4607" t="s">
        <v>51</v>
      </c>
      <c r="S4607" t="s">
        <v>14944</v>
      </c>
      <c r="T4607">
        <v>1.0150998377701368</v>
      </c>
      <c r="U4607">
        <v>139.19999999999999</v>
      </c>
      <c r="V4607" t="s">
        <v>15172</v>
      </c>
      <c r="W4607" t="s">
        <v>15172</v>
      </c>
      <c r="X4607" t="s">
        <v>13243</v>
      </c>
      <c r="Y4607" s="102">
        <v>45993.385736689816</v>
      </c>
    </row>
    <row r="4608" spans="1:25" x14ac:dyDescent="0.25">
      <c r="A4608">
        <v>6678</v>
      </c>
      <c r="B4608" t="s">
        <v>12355</v>
      </c>
      <c r="C4608" t="s">
        <v>9575</v>
      </c>
      <c r="D4608" t="s">
        <v>12353</v>
      </c>
      <c r="E4608" t="s">
        <v>1820</v>
      </c>
      <c r="F4608" t="s">
        <v>1786</v>
      </c>
      <c r="G4608" t="s">
        <v>12356</v>
      </c>
      <c r="H4608">
        <v>1952</v>
      </c>
      <c r="I4608" t="s">
        <v>15489</v>
      </c>
      <c r="J4608" t="s">
        <v>928</v>
      </c>
      <c r="K4608" t="s">
        <v>13254</v>
      </c>
      <c r="L4608">
        <v>3</v>
      </c>
      <c r="M4608">
        <v>2</v>
      </c>
      <c r="N4608" t="s">
        <v>928</v>
      </c>
      <c r="O4608" t="s">
        <v>50</v>
      </c>
      <c r="P4608">
        <v>0</v>
      </c>
      <c r="Q4608" t="s">
        <v>51</v>
      </c>
      <c r="R4608" t="s">
        <v>51</v>
      </c>
      <c r="S4608" t="s">
        <v>14944</v>
      </c>
      <c r="T4608">
        <v>19.898322119910844</v>
      </c>
      <c r="U4608">
        <v>38</v>
      </c>
      <c r="V4608" t="s">
        <v>15481</v>
      </c>
      <c r="W4608" t="s">
        <v>15481</v>
      </c>
      <c r="X4608" t="s">
        <v>13243</v>
      </c>
      <c r="Y4608" s="102">
        <v>45993.385736689816</v>
      </c>
    </row>
    <row r="4609" spans="1:25" x14ac:dyDescent="0.25">
      <c r="A4609">
        <v>6679</v>
      </c>
      <c r="B4609" t="s">
        <v>12357</v>
      </c>
      <c r="C4609" t="s">
        <v>1926</v>
      </c>
      <c r="D4609" t="s">
        <v>12353</v>
      </c>
      <c r="E4609" t="s">
        <v>1820</v>
      </c>
      <c r="F4609" t="s">
        <v>1821</v>
      </c>
      <c r="G4609" t="s">
        <v>12358</v>
      </c>
      <c r="H4609">
        <v>1963</v>
      </c>
      <c r="I4609" t="s">
        <v>15470</v>
      </c>
      <c r="J4609" t="s">
        <v>48</v>
      </c>
      <c r="K4609" t="s">
        <v>13251</v>
      </c>
      <c r="L4609">
        <v>0</v>
      </c>
      <c r="M4609">
        <v>4</v>
      </c>
      <c r="N4609" t="s">
        <v>49</v>
      </c>
      <c r="O4609" t="s">
        <v>50</v>
      </c>
      <c r="P4609">
        <v>0</v>
      </c>
      <c r="Q4609" t="s">
        <v>51</v>
      </c>
      <c r="R4609" t="s">
        <v>51</v>
      </c>
      <c r="S4609" t="s">
        <v>14944</v>
      </c>
      <c r="T4609">
        <v>39.62572862047633</v>
      </c>
      <c r="U4609">
        <v>215.4</v>
      </c>
      <c r="V4609" t="s">
        <v>15481</v>
      </c>
      <c r="W4609" t="s">
        <v>15481</v>
      </c>
      <c r="X4609" t="s">
        <v>13243</v>
      </c>
      <c r="Y4609" s="102">
        <v>45993.385736689816</v>
      </c>
    </row>
    <row r="4610" spans="1:25" x14ac:dyDescent="0.25">
      <c r="A4610">
        <v>6680</v>
      </c>
      <c r="B4610" t="s">
        <v>12359</v>
      </c>
      <c r="C4610" t="s">
        <v>172</v>
      </c>
      <c r="D4610" t="s">
        <v>12353</v>
      </c>
      <c r="E4610" t="s">
        <v>1820</v>
      </c>
      <c r="F4610" t="s">
        <v>1821</v>
      </c>
      <c r="G4610" t="s">
        <v>12360</v>
      </c>
      <c r="H4610">
        <v>1986</v>
      </c>
      <c r="I4610" t="s">
        <v>15440</v>
      </c>
      <c r="J4610" t="s">
        <v>2211</v>
      </c>
      <c r="K4610" t="s">
        <v>13251</v>
      </c>
      <c r="L4610">
        <v>0</v>
      </c>
      <c r="M4610">
        <v>1</v>
      </c>
      <c r="N4610" t="s">
        <v>49</v>
      </c>
      <c r="O4610" t="s">
        <v>479</v>
      </c>
      <c r="P4610">
        <v>0</v>
      </c>
      <c r="Q4610" t="s">
        <v>51</v>
      </c>
      <c r="R4610" t="s">
        <v>51</v>
      </c>
      <c r="S4610" t="s">
        <v>14944</v>
      </c>
      <c r="T4610">
        <v>47.661651530414936</v>
      </c>
      <c r="U4610">
        <v>24</v>
      </c>
      <c r="V4610" t="s">
        <v>15481</v>
      </c>
      <c r="W4610" t="s">
        <v>15481</v>
      </c>
      <c r="X4610" t="s">
        <v>13243</v>
      </c>
      <c r="Y4610" s="102">
        <v>45993.385736689816</v>
      </c>
    </row>
    <row r="4611" spans="1:25" x14ac:dyDescent="0.25">
      <c r="A4611">
        <v>6681</v>
      </c>
      <c r="B4611" t="s">
        <v>12361</v>
      </c>
      <c r="C4611" t="s">
        <v>15785</v>
      </c>
      <c r="D4611" t="s">
        <v>3549</v>
      </c>
      <c r="E4611" t="s">
        <v>1820</v>
      </c>
      <c r="F4611" t="s">
        <v>2043</v>
      </c>
      <c r="G4611" t="s">
        <v>12362</v>
      </c>
      <c r="H4611">
        <v>1964</v>
      </c>
      <c r="I4611" t="s">
        <v>15441</v>
      </c>
      <c r="J4611" t="s">
        <v>51</v>
      </c>
      <c r="K4611" t="s">
        <v>15442</v>
      </c>
      <c r="L4611">
        <v>0</v>
      </c>
      <c r="M4611">
        <v>2</v>
      </c>
      <c r="N4611" t="s">
        <v>59</v>
      </c>
      <c r="O4611" t="s">
        <v>116</v>
      </c>
      <c r="P4611">
        <v>0</v>
      </c>
      <c r="Q4611" t="s">
        <v>51</v>
      </c>
      <c r="R4611" t="s">
        <v>51</v>
      </c>
      <c r="S4611" t="s">
        <v>14945</v>
      </c>
      <c r="T4611">
        <v>0.65158217279596564</v>
      </c>
      <c r="U4611">
        <v>35.4</v>
      </c>
      <c r="V4611" t="s">
        <v>15172</v>
      </c>
      <c r="W4611" t="s">
        <v>15172</v>
      </c>
      <c r="X4611" t="s">
        <v>13243</v>
      </c>
      <c r="Y4611" s="102">
        <v>45993.385736689816</v>
      </c>
    </row>
    <row r="4612" spans="1:25" x14ac:dyDescent="0.25">
      <c r="A4612">
        <v>6682</v>
      </c>
      <c r="B4612" t="s">
        <v>12363</v>
      </c>
      <c r="C4612" t="s">
        <v>172</v>
      </c>
      <c r="D4612" t="s">
        <v>3549</v>
      </c>
      <c r="E4612" t="s">
        <v>1820</v>
      </c>
      <c r="F4612" t="s">
        <v>2043</v>
      </c>
      <c r="G4612" t="s">
        <v>12364</v>
      </c>
      <c r="H4612">
        <v>1964</v>
      </c>
      <c r="I4612" t="s">
        <v>15470</v>
      </c>
      <c r="J4612" t="s">
        <v>928</v>
      </c>
      <c r="K4612" t="s">
        <v>13254</v>
      </c>
      <c r="L4612">
        <v>4</v>
      </c>
      <c r="M4612">
        <v>2</v>
      </c>
      <c r="N4612" t="s">
        <v>928</v>
      </c>
      <c r="O4612" t="s">
        <v>50</v>
      </c>
      <c r="P4612">
        <v>0</v>
      </c>
      <c r="Q4612" t="s">
        <v>51</v>
      </c>
      <c r="R4612" t="s">
        <v>51</v>
      </c>
      <c r="S4612" t="s">
        <v>15786</v>
      </c>
      <c r="T4612">
        <v>1.739766002282138</v>
      </c>
      <c r="U4612">
        <v>51.5</v>
      </c>
      <c r="V4612" t="s">
        <v>15172</v>
      </c>
      <c r="W4612" t="s">
        <v>15172</v>
      </c>
      <c r="X4612" t="s">
        <v>13243</v>
      </c>
      <c r="Y4612" s="102">
        <v>45993.385736689816</v>
      </c>
    </row>
    <row r="4613" spans="1:25" x14ac:dyDescent="0.25">
      <c r="A4613">
        <v>6683</v>
      </c>
      <c r="B4613" t="s">
        <v>12365</v>
      </c>
      <c r="C4613" t="s">
        <v>172</v>
      </c>
      <c r="D4613" t="s">
        <v>3549</v>
      </c>
      <c r="E4613" t="s">
        <v>1820</v>
      </c>
      <c r="F4613" t="s">
        <v>2043</v>
      </c>
      <c r="G4613" t="s">
        <v>12366</v>
      </c>
      <c r="H4613">
        <v>1970</v>
      </c>
      <c r="I4613" t="s">
        <v>15440</v>
      </c>
      <c r="J4613" t="s">
        <v>48</v>
      </c>
      <c r="K4613" t="s">
        <v>13251</v>
      </c>
      <c r="L4613">
        <v>0</v>
      </c>
      <c r="M4613">
        <v>2</v>
      </c>
      <c r="N4613" t="s">
        <v>49</v>
      </c>
      <c r="O4613" t="s">
        <v>50</v>
      </c>
      <c r="P4613">
        <v>0</v>
      </c>
      <c r="Q4613" t="s">
        <v>51</v>
      </c>
      <c r="R4613" t="s">
        <v>51</v>
      </c>
      <c r="S4613" t="s">
        <v>14945</v>
      </c>
      <c r="T4613">
        <v>3.8027158229689082</v>
      </c>
      <c r="U4613">
        <v>92.6</v>
      </c>
      <c r="V4613" t="s">
        <v>15172</v>
      </c>
      <c r="W4613" t="s">
        <v>15172</v>
      </c>
      <c r="X4613" t="s">
        <v>13243</v>
      </c>
      <c r="Y4613" s="102">
        <v>45993.385736689816</v>
      </c>
    </row>
    <row r="4614" spans="1:25" x14ac:dyDescent="0.25">
      <c r="A4614">
        <v>6684</v>
      </c>
      <c r="B4614" t="s">
        <v>12367</v>
      </c>
      <c r="C4614" t="s">
        <v>2072</v>
      </c>
      <c r="D4614" t="s">
        <v>3549</v>
      </c>
      <c r="E4614" t="s">
        <v>1820</v>
      </c>
      <c r="F4614" t="s">
        <v>2043</v>
      </c>
      <c r="G4614" t="s">
        <v>12368</v>
      </c>
      <c r="H4614">
        <v>1966</v>
      </c>
      <c r="I4614" t="s">
        <v>15440</v>
      </c>
      <c r="J4614" t="s">
        <v>48</v>
      </c>
      <c r="K4614" t="s">
        <v>13256</v>
      </c>
      <c r="L4614">
        <v>0</v>
      </c>
      <c r="M4614">
        <v>2</v>
      </c>
      <c r="N4614" t="s">
        <v>49</v>
      </c>
      <c r="O4614" t="s">
        <v>50</v>
      </c>
      <c r="P4614">
        <v>0</v>
      </c>
      <c r="Q4614" t="s">
        <v>51</v>
      </c>
      <c r="R4614" t="s">
        <v>51</v>
      </c>
      <c r="S4614" t="s">
        <v>14945</v>
      </c>
      <c r="T4614">
        <v>6.0907764685596986</v>
      </c>
      <c r="U4614">
        <v>101.5</v>
      </c>
      <c r="V4614" t="s">
        <v>15172</v>
      </c>
      <c r="W4614" t="s">
        <v>15172</v>
      </c>
      <c r="X4614" t="s">
        <v>13243</v>
      </c>
      <c r="Y4614" s="102">
        <v>45993.385736689816</v>
      </c>
    </row>
    <row r="4615" spans="1:25" x14ac:dyDescent="0.25">
      <c r="A4615">
        <v>6685</v>
      </c>
      <c r="B4615" t="s">
        <v>12369</v>
      </c>
      <c r="C4615" t="s">
        <v>753</v>
      </c>
      <c r="D4615" t="s">
        <v>3549</v>
      </c>
      <c r="E4615" t="s">
        <v>1820</v>
      </c>
      <c r="F4615" t="s">
        <v>2043</v>
      </c>
      <c r="G4615" t="s">
        <v>12370</v>
      </c>
      <c r="H4615">
        <v>2003</v>
      </c>
      <c r="I4615" t="s">
        <v>15441</v>
      </c>
      <c r="J4615" t="s">
        <v>48</v>
      </c>
      <c r="K4615" t="s">
        <v>13251</v>
      </c>
      <c r="L4615">
        <v>0</v>
      </c>
      <c r="M4615">
        <v>3</v>
      </c>
      <c r="N4615" t="s">
        <v>49</v>
      </c>
      <c r="O4615" t="s">
        <v>50</v>
      </c>
      <c r="P4615">
        <v>0</v>
      </c>
      <c r="Q4615" t="s">
        <v>51</v>
      </c>
      <c r="R4615" t="s">
        <v>51</v>
      </c>
      <c r="S4615" t="s">
        <v>14945</v>
      </c>
      <c r="T4615">
        <v>13.231944600346251</v>
      </c>
      <c r="U4615">
        <v>183</v>
      </c>
      <c r="V4615" t="s">
        <v>15481</v>
      </c>
      <c r="W4615" t="s">
        <v>15481</v>
      </c>
      <c r="X4615" t="s">
        <v>13243</v>
      </c>
      <c r="Y4615" s="102">
        <v>45993.385736689816</v>
      </c>
    </row>
    <row r="4616" spans="1:25" x14ac:dyDescent="0.25">
      <c r="A4616">
        <v>6686</v>
      </c>
      <c r="B4616" t="s">
        <v>14946</v>
      </c>
      <c r="C4616" t="s">
        <v>11275</v>
      </c>
      <c r="D4616" t="s">
        <v>12371</v>
      </c>
      <c r="E4616" t="s">
        <v>1820</v>
      </c>
      <c r="F4616" t="s">
        <v>3729</v>
      </c>
      <c r="G4616" t="s">
        <v>12372</v>
      </c>
      <c r="H4616">
        <v>2016</v>
      </c>
      <c r="I4616" t="s">
        <v>15441</v>
      </c>
      <c r="J4616" t="s">
        <v>48</v>
      </c>
      <c r="K4616" t="s">
        <v>13256</v>
      </c>
      <c r="M4616">
        <v>1</v>
      </c>
      <c r="N4616" t="s">
        <v>49</v>
      </c>
      <c r="O4616" t="s">
        <v>50</v>
      </c>
      <c r="P4616">
        <v>0</v>
      </c>
      <c r="Q4616" t="s">
        <v>51</v>
      </c>
      <c r="R4616" t="s">
        <v>51</v>
      </c>
      <c r="S4616" t="s">
        <v>14947</v>
      </c>
      <c r="T4616">
        <v>5.362300838196246</v>
      </c>
      <c r="U4616">
        <v>106</v>
      </c>
      <c r="V4616" t="s">
        <v>15481</v>
      </c>
      <c r="W4616" t="s">
        <v>15481</v>
      </c>
      <c r="X4616" t="s">
        <v>13243</v>
      </c>
      <c r="Y4616" s="102">
        <v>45993.385736689816</v>
      </c>
    </row>
    <row r="4617" spans="1:25" x14ac:dyDescent="0.25">
      <c r="A4617">
        <v>6687</v>
      </c>
      <c r="B4617" t="s">
        <v>14948</v>
      </c>
      <c r="C4617" t="s">
        <v>2141</v>
      </c>
      <c r="D4617" t="s">
        <v>12371</v>
      </c>
      <c r="E4617" t="s">
        <v>1820</v>
      </c>
      <c r="F4617" t="s">
        <v>3729</v>
      </c>
      <c r="G4617" t="s">
        <v>3785</v>
      </c>
      <c r="H4617">
        <v>2016</v>
      </c>
      <c r="I4617" t="s">
        <v>15441</v>
      </c>
      <c r="J4617" t="s">
        <v>48</v>
      </c>
      <c r="K4617" t="s">
        <v>13256</v>
      </c>
      <c r="M4617">
        <v>1</v>
      </c>
      <c r="N4617" t="s">
        <v>49</v>
      </c>
      <c r="O4617" t="s">
        <v>50</v>
      </c>
      <c r="P4617">
        <v>0</v>
      </c>
      <c r="Q4617" t="s">
        <v>51</v>
      </c>
      <c r="R4617" t="s">
        <v>51</v>
      </c>
      <c r="S4617" t="s">
        <v>14947</v>
      </c>
      <c r="T4617">
        <v>7.0778163271044985</v>
      </c>
      <c r="U4617">
        <v>108</v>
      </c>
      <c r="V4617" t="s">
        <v>15481</v>
      </c>
      <c r="W4617" t="s">
        <v>15481</v>
      </c>
      <c r="X4617" t="s">
        <v>13243</v>
      </c>
      <c r="Y4617" s="102">
        <v>45993.385736689816</v>
      </c>
    </row>
    <row r="4618" spans="1:25" x14ac:dyDescent="0.25">
      <c r="A4618">
        <v>6688</v>
      </c>
      <c r="B4618" t="s">
        <v>12373</v>
      </c>
      <c r="C4618" t="s">
        <v>12374</v>
      </c>
      <c r="D4618" t="s">
        <v>12375</v>
      </c>
      <c r="E4618" t="s">
        <v>1820</v>
      </c>
      <c r="F4618" t="s">
        <v>2002</v>
      </c>
      <c r="G4618" t="s">
        <v>3729</v>
      </c>
      <c r="H4618">
        <v>1978</v>
      </c>
      <c r="I4618" t="s">
        <v>15440</v>
      </c>
      <c r="J4618" t="s">
        <v>48</v>
      </c>
      <c r="K4618" t="s">
        <v>13251</v>
      </c>
      <c r="L4618">
        <v>0</v>
      </c>
      <c r="M4618">
        <v>4</v>
      </c>
      <c r="N4618" t="s">
        <v>49</v>
      </c>
      <c r="O4618" t="s">
        <v>50</v>
      </c>
      <c r="P4618">
        <v>0</v>
      </c>
      <c r="Q4618" t="s">
        <v>51</v>
      </c>
      <c r="R4618" t="s">
        <v>51</v>
      </c>
      <c r="S4618" t="s">
        <v>14949</v>
      </c>
      <c r="T4618">
        <v>0</v>
      </c>
      <c r="U4618">
        <v>275.39999999999998</v>
      </c>
      <c r="V4618" t="s">
        <v>15172</v>
      </c>
      <c r="W4618" t="s">
        <v>15172</v>
      </c>
      <c r="X4618" t="s">
        <v>13242</v>
      </c>
      <c r="Y4618" s="102">
        <v>45993.385736689816</v>
      </c>
    </row>
    <row r="4619" spans="1:25" x14ac:dyDescent="0.25">
      <c r="A4619">
        <v>6689</v>
      </c>
      <c r="B4619" t="s">
        <v>15366</v>
      </c>
      <c r="C4619" t="s">
        <v>12376</v>
      </c>
      <c r="D4619" t="s">
        <v>12375</v>
      </c>
      <c r="E4619" t="s">
        <v>1820</v>
      </c>
      <c r="F4619" t="s">
        <v>2002</v>
      </c>
      <c r="G4619" t="s">
        <v>12377</v>
      </c>
      <c r="H4619">
        <v>2020</v>
      </c>
      <c r="I4619" t="s">
        <v>15441</v>
      </c>
      <c r="J4619" t="s">
        <v>51</v>
      </c>
      <c r="K4619" t="s">
        <v>15442</v>
      </c>
      <c r="L4619">
        <v>0</v>
      </c>
      <c r="M4619">
        <v>2</v>
      </c>
      <c r="N4619" t="s">
        <v>165</v>
      </c>
      <c r="O4619" t="s">
        <v>116</v>
      </c>
      <c r="P4619">
        <v>0</v>
      </c>
      <c r="Q4619" t="s">
        <v>51</v>
      </c>
      <c r="R4619" t="s">
        <v>51</v>
      </c>
      <c r="S4619" t="s">
        <v>14949</v>
      </c>
      <c r="T4619">
        <v>1.7433049380910957</v>
      </c>
      <c r="U4619">
        <v>30</v>
      </c>
      <c r="V4619" t="s">
        <v>15172</v>
      </c>
      <c r="W4619" t="s">
        <v>15172</v>
      </c>
      <c r="X4619" t="s">
        <v>13243</v>
      </c>
      <c r="Y4619" s="102">
        <v>45993.385736689816</v>
      </c>
    </row>
    <row r="4620" spans="1:25" x14ac:dyDescent="0.25">
      <c r="A4620">
        <v>6691</v>
      </c>
      <c r="B4620" t="s">
        <v>12378</v>
      </c>
      <c r="C4620" t="s">
        <v>12379</v>
      </c>
      <c r="D4620" t="s">
        <v>12380</v>
      </c>
      <c r="E4620" t="s">
        <v>399</v>
      </c>
      <c r="F4620" t="s">
        <v>615</v>
      </c>
      <c r="G4620" t="s">
        <v>12381</v>
      </c>
      <c r="H4620">
        <v>1967</v>
      </c>
      <c r="I4620" t="s">
        <v>15470</v>
      </c>
      <c r="J4620" t="s">
        <v>48</v>
      </c>
      <c r="K4620" t="s">
        <v>13251</v>
      </c>
      <c r="L4620">
        <v>0</v>
      </c>
      <c r="M4620">
        <v>1</v>
      </c>
      <c r="N4620" t="s">
        <v>49</v>
      </c>
      <c r="O4620" t="s">
        <v>50</v>
      </c>
      <c r="P4620">
        <v>0</v>
      </c>
      <c r="Q4620" t="s">
        <v>51</v>
      </c>
      <c r="R4620" t="s">
        <v>51</v>
      </c>
      <c r="S4620" t="s">
        <v>14950</v>
      </c>
      <c r="T4620">
        <v>11.027952065131512</v>
      </c>
      <c r="U4620">
        <v>72</v>
      </c>
      <c r="V4620" t="s">
        <v>15172</v>
      </c>
      <c r="W4620" t="s">
        <v>15172</v>
      </c>
      <c r="X4620" t="s">
        <v>13243</v>
      </c>
      <c r="Y4620" s="102">
        <v>45993.385736689816</v>
      </c>
    </row>
    <row r="4621" spans="1:25" x14ac:dyDescent="0.25">
      <c r="A4621">
        <v>6692</v>
      </c>
      <c r="B4621" t="s">
        <v>12382</v>
      </c>
      <c r="C4621" t="s">
        <v>1051</v>
      </c>
      <c r="D4621" t="s">
        <v>12380</v>
      </c>
      <c r="E4621" t="s">
        <v>399</v>
      </c>
      <c r="F4621" t="s">
        <v>615</v>
      </c>
      <c r="G4621" t="s">
        <v>12383</v>
      </c>
      <c r="H4621">
        <v>1971</v>
      </c>
      <c r="I4621" t="s">
        <v>15440</v>
      </c>
      <c r="J4621" t="s">
        <v>48</v>
      </c>
      <c r="K4621" t="s">
        <v>13251</v>
      </c>
      <c r="L4621">
        <v>0</v>
      </c>
      <c r="M4621">
        <v>2</v>
      </c>
      <c r="N4621" t="s">
        <v>49</v>
      </c>
      <c r="O4621" t="s">
        <v>50</v>
      </c>
      <c r="P4621">
        <v>0</v>
      </c>
      <c r="Q4621" t="s">
        <v>51</v>
      </c>
      <c r="R4621" t="s">
        <v>51</v>
      </c>
      <c r="S4621" t="s">
        <v>14950</v>
      </c>
      <c r="T4621">
        <v>16.147235091076311</v>
      </c>
      <c r="U4621">
        <v>114</v>
      </c>
      <c r="V4621" t="s">
        <v>15172</v>
      </c>
      <c r="W4621" t="s">
        <v>15172</v>
      </c>
      <c r="X4621" t="s">
        <v>13243</v>
      </c>
      <c r="Y4621" s="102">
        <v>45993.385736689816</v>
      </c>
    </row>
    <row r="4622" spans="1:25" x14ac:dyDescent="0.25">
      <c r="A4622">
        <v>6693</v>
      </c>
      <c r="B4622" t="s">
        <v>12384</v>
      </c>
      <c r="C4622" t="s">
        <v>12385</v>
      </c>
      <c r="D4622" t="s">
        <v>12380</v>
      </c>
      <c r="E4622" t="s">
        <v>399</v>
      </c>
      <c r="F4622" t="s">
        <v>615</v>
      </c>
      <c r="G4622" t="s">
        <v>12383</v>
      </c>
      <c r="H4622">
        <v>1974</v>
      </c>
      <c r="I4622" t="s">
        <v>15440</v>
      </c>
      <c r="J4622" t="s">
        <v>48</v>
      </c>
      <c r="K4622" t="s">
        <v>13251</v>
      </c>
      <c r="L4622">
        <v>0</v>
      </c>
      <c r="M4622">
        <v>2</v>
      </c>
      <c r="N4622" t="s">
        <v>49</v>
      </c>
      <c r="O4622" t="s">
        <v>50</v>
      </c>
      <c r="P4622">
        <v>0</v>
      </c>
      <c r="Q4622" t="s">
        <v>51</v>
      </c>
      <c r="R4622" t="s">
        <v>51</v>
      </c>
      <c r="S4622" t="s">
        <v>14950</v>
      </c>
      <c r="T4622">
        <v>16.558842470457197</v>
      </c>
      <c r="U4622">
        <v>112</v>
      </c>
      <c r="V4622" t="s">
        <v>15172</v>
      </c>
      <c r="W4622" t="s">
        <v>15172</v>
      </c>
      <c r="X4622" t="s">
        <v>13243</v>
      </c>
      <c r="Y4622" s="102">
        <v>45993.385736689816</v>
      </c>
    </row>
    <row r="4623" spans="1:25" x14ac:dyDescent="0.25">
      <c r="A4623">
        <v>6694</v>
      </c>
      <c r="B4623" t="s">
        <v>12386</v>
      </c>
      <c r="C4623" t="s">
        <v>1218</v>
      </c>
      <c r="D4623" t="s">
        <v>12380</v>
      </c>
      <c r="E4623" t="s">
        <v>399</v>
      </c>
      <c r="F4623" t="s">
        <v>615</v>
      </c>
      <c r="G4623" t="s">
        <v>12387</v>
      </c>
      <c r="H4623">
        <v>1974</v>
      </c>
      <c r="I4623" t="s">
        <v>15440</v>
      </c>
      <c r="J4623" t="s">
        <v>48</v>
      </c>
      <c r="K4623" t="s">
        <v>13251</v>
      </c>
      <c r="L4623">
        <v>0</v>
      </c>
      <c r="M4623">
        <v>2</v>
      </c>
      <c r="N4623" t="s">
        <v>49</v>
      </c>
      <c r="O4623" t="s">
        <v>50</v>
      </c>
      <c r="P4623">
        <v>0</v>
      </c>
      <c r="Q4623" t="s">
        <v>51</v>
      </c>
      <c r="R4623" t="s">
        <v>51</v>
      </c>
      <c r="S4623" t="s">
        <v>14950</v>
      </c>
      <c r="T4623">
        <v>21.729653707110877</v>
      </c>
      <c r="U4623">
        <v>145</v>
      </c>
      <c r="V4623" t="s">
        <v>15172</v>
      </c>
      <c r="W4623" t="s">
        <v>15172</v>
      </c>
      <c r="X4623" t="s">
        <v>13243</v>
      </c>
      <c r="Y4623" s="102">
        <v>45993.385736689816</v>
      </c>
    </row>
    <row r="4624" spans="1:25" x14ac:dyDescent="0.25">
      <c r="A4624">
        <v>6695</v>
      </c>
      <c r="B4624" t="s">
        <v>12388</v>
      </c>
      <c r="C4624" t="s">
        <v>12389</v>
      </c>
      <c r="D4624" t="s">
        <v>12390</v>
      </c>
      <c r="E4624" t="s">
        <v>1820</v>
      </c>
      <c r="F4624" t="s">
        <v>7162</v>
      </c>
      <c r="G4624" t="s">
        <v>12391</v>
      </c>
      <c r="H4624">
        <v>1960</v>
      </c>
      <c r="I4624" t="s">
        <v>15470</v>
      </c>
      <c r="J4624" t="s">
        <v>48</v>
      </c>
      <c r="K4624" t="s">
        <v>13254</v>
      </c>
      <c r="L4624">
        <v>1</v>
      </c>
      <c r="M4624">
        <v>3</v>
      </c>
      <c r="N4624" t="s">
        <v>64</v>
      </c>
      <c r="O4624" t="s">
        <v>479</v>
      </c>
      <c r="P4624">
        <v>0</v>
      </c>
      <c r="Q4624" t="s">
        <v>51</v>
      </c>
      <c r="R4624" t="s">
        <v>51</v>
      </c>
      <c r="S4624" t="s">
        <v>14951</v>
      </c>
      <c r="T4624">
        <v>23.519808927466016</v>
      </c>
      <c r="U4624">
        <v>110</v>
      </c>
      <c r="V4624" t="s">
        <v>15172</v>
      </c>
      <c r="W4624" t="s">
        <v>15172</v>
      </c>
      <c r="X4624" t="s">
        <v>13243</v>
      </c>
      <c r="Y4624" s="102">
        <v>45993.385736689816</v>
      </c>
    </row>
    <row r="4625" spans="1:25" x14ac:dyDescent="0.25">
      <c r="A4625">
        <v>6696</v>
      </c>
      <c r="B4625" t="s">
        <v>12392</v>
      </c>
      <c r="C4625" t="s">
        <v>172</v>
      </c>
      <c r="D4625" t="s">
        <v>12390</v>
      </c>
      <c r="E4625" t="s">
        <v>1820</v>
      </c>
      <c r="F4625" t="s">
        <v>7162</v>
      </c>
      <c r="G4625" t="s">
        <v>12393</v>
      </c>
      <c r="H4625">
        <v>1954</v>
      </c>
      <c r="I4625" t="s">
        <v>15450</v>
      </c>
      <c r="J4625" t="s">
        <v>51</v>
      </c>
      <c r="K4625" t="s">
        <v>15442</v>
      </c>
      <c r="L4625">
        <v>0</v>
      </c>
      <c r="M4625">
        <v>2</v>
      </c>
      <c r="N4625" t="s">
        <v>59</v>
      </c>
      <c r="O4625" t="s">
        <v>116</v>
      </c>
      <c r="P4625">
        <v>0</v>
      </c>
      <c r="Q4625" t="s">
        <v>51</v>
      </c>
      <c r="R4625" t="s">
        <v>51</v>
      </c>
      <c r="S4625" t="s">
        <v>14951</v>
      </c>
      <c r="T4625">
        <v>29.647039196254426</v>
      </c>
      <c r="U4625">
        <v>20</v>
      </c>
      <c r="V4625" t="s">
        <v>15172</v>
      </c>
      <c r="W4625" t="s">
        <v>15172</v>
      </c>
      <c r="X4625" t="s">
        <v>13243</v>
      </c>
      <c r="Y4625" s="102">
        <v>45993.385736689816</v>
      </c>
    </row>
    <row r="4626" spans="1:25" x14ac:dyDescent="0.25">
      <c r="A4626">
        <v>6697</v>
      </c>
      <c r="B4626" t="s">
        <v>12394</v>
      </c>
      <c r="C4626" t="s">
        <v>9578</v>
      </c>
      <c r="D4626" t="s">
        <v>12390</v>
      </c>
      <c r="E4626" t="s">
        <v>1820</v>
      </c>
      <c r="F4626" t="s">
        <v>7162</v>
      </c>
      <c r="G4626" t="s">
        <v>12395</v>
      </c>
      <c r="H4626">
        <v>1956</v>
      </c>
      <c r="I4626" t="s">
        <v>15470</v>
      </c>
      <c r="J4626" t="s">
        <v>48</v>
      </c>
      <c r="K4626" t="s">
        <v>13254</v>
      </c>
      <c r="L4626">
        <v>1</v>
      </c>
      <c r="M4626">
        <v>3</v>
      </c>
      <c r="N4626" t="s">
        <v>64</v>
      </c>
      <c r="O4626" t="s">
        <v>479</v>
      </c>
      <c r="P4626">
        <v>0</v>
      </c>
      <c r="Q4626" t="s">
        <v>51</v>
      </c>
      <c r="R4626" t="s">
        <v>51</v>
      </c>
      <c r="S4626" t="s">
        <v>14951</v>
      </c>
      <c r="T4626">
        <v>31.595404863929936</v>
      </c>
      <c r="U4626">
        <v>110</v>
      </c>
      <c r="V4626" t="s">
        <v>15172</v>
      </c>
      <c r="W4626" t="s">
        <v>15172</v>
      </c>
      <c r="X4626" t="s">
        <v>13243</v>
      </c>
      <c r="Y4626" s="102">
        <v>45993.385736689816</v>
      </c>
    </row>
    <row r="4627" spans="1:25" x14ac:dyDescent="0.25">
      <c r="A4627">
        <v>6698</v>
      </c>
      <c r="B4627" t="s">
        <v>12396</v>
      </c>
      <c r="C4627" t="s">
        <v>10312</v>
      </c>
      <c r="D4627" t="s">
        <v>12390</v>
      </c>
      <c r="E4627" t="s">
        <v>1820</v>
      </c>
      <c r="F4627" t="s">
        <v>7162</v>
      </c>
      <c r="G4627" t="s">
        <v>12397</v>
      </c>
      <c r="H4627">
        <v>1956</v>
      </c>
      <c r="I4627" t="s">
        <v>15470</v>
      </c>
      <c r="J4627" t="s">
        <v>928</v>
      </c>
      <c r="K4627" t="s">
        <v>13254</v>
      </c>
      <c r="L4627">
        <v>9</v>
      </c>
      <c r="M4627">
        <v>2</v>
      </c>
      <c r="N4627" t="s">
        <v>928</v>
      </c>
      <c r="O4627" t="s">
        <v>50</v>
      </c>
      <c r="P4627">
        <v>0</v>
      </c>
      <c r="Q4627" t="s">
        <v>51</v>
      </c>
      <c r="R4627" t="s">
        <v>51</v>
      </c>
      <c r="S4627" t="s">
        <v>14951</v>
      </c>
      <c r="T4627">
        <v>34.92005773149814</v>
      </c>
      <c r="U4627">
        <v>51.5</v>
      </c>
      <c r="V4627" t="s">
        <v>15172</v>
      </c>
      <c r="W4627" t="s">
        <v>15172</v>
      </c>
      <c r="X4627" t="s">
        <v>13243</v>
      </c>
      <c r="Y4627" s="102">
        <v>45993.385736689816</v>
      </c>
    </row>
    <row r="4628" spans="1:25" x14ac:dyDescent="0.25">
      <c r="A4628">
        <v>6699</v>
      </c>
      <c r="B4628" t="s">
        <v>12398</v>
      </c>
      <c r="C4628" t="s">
        <v>10921</v>
      </c>
      <c r="D4628" t="s">
        <v>2891</v>
      </c>
      <c r="E4628" t="s">
        <v>45</v>
      </c>
      <c r="F4628" t="s">
        <v>1118</v>
      </c>
      <c r="G4628" t="s">
        <v>12399</v>
      </c>
      <c r="H4628">
        <v>1950</v>
      </c>
      <c r="I4628" t="s">
        <v>15440</v>
      </c>
      <c r="J4628" t="s">
        <v>48</v>
      </c>
      <c r="K4628" t="s">
        <v>13254</v>
      </c>
      <c r="L4628">
        <v>6</v>
      </c>
      <c r="M4628">
        <v>1</v>
      </c>
      <c r="N4628" t="s">
        <v>59</v>
      </c>
      <c r="O4628" t="s">
        <v>50</v>
      </c>
      <c r="P4628">
        <v>0</v>
      </c>
      <c r="Q4628" t="s">
        <v>51</v>
      </c>
      <c r="R4628" t="s">
        <v>51</v>
      </c>
      <c r="S4628" t="s">
        <v>14952</v>
      </c>
      <c r="T4628">
        <v>4.405913</v>
      </c>
      <c r="U4628">
        <v>22</v>
      </c>
      <c r="V4628" t="s">
        <v>15481</v>
      </c>
      <c r="W4628" t="s">
        <v>15481</v>
      </c>
      <c r="X4628" t="s">
        <v>13243</v>
      </c>
      <c r="Y4628" s="102">
        <v>45993.385736689816</v>
      </c>
    </row>
    <row r="4629" spans="1:25" x14ac:dyDescent="0.25">
      <c r="A4629">
        <v>6700</v>
      </c>
      <c r="B4629" t="s">
        <v>12400</v>
      </c>
      <c r="C4629" t="s">
        <v>10921</v>
      </c>
      <c r="D4629" t="s">
        <v>12401</v>
      </c>
      <c r="E4629" t="s">
        <v>45</v>
      </c>
      <c r="F4629" t="s">
        <v>1118</v>
      </c>
      <c r="G4629" t="s">
        <v>4454</v>
      </c>
      <c r="H4629">
        <v>1988</v>
      </c>
      <c r="I4629" t="s">
        <v>15450</v>
      </c>
      <c r="J4629" t="s">
        <v>2179</v>
      </c>
      <c r="K4629" t="s">
        <v>13254</v>
      </c>
      <c r="L4629">
        <v>6</v>
      </c>
      <c r="M4629">
        <v>1</v>
      </c>
      <c r="N4629" t="s">
        <v>59</v>
      </c>
      <c r="O4629" t="s">
        <v>50</v>
      </c>
      <c r="P4629">
        <v>0</v>
      </c>
      <c r="Q4629" t="s">
        <v>51</v>
      </c>
      <c r="R4629" t="s">
        <v>51</v>
      </c>
      <c r="S4629" t="s">
        <v>14952</v>
      </c>
      <c r="T4629">
        <v>6.3347565116328415</v>
      </c>
      <c r="U4629">
        <v>32</v>
      </c>
      <c r="V4629" t="s">
        <v>15481</v>
      </c>
      <c r="W4629" t="s">
        <v>15481</v>
      </c>
      <c r="X4629" t="s">
        <v>13243</v>
      </c>
      <c r="Y4629" s="102">
        <v>45993.385736689816</v>
      </c>
    </row>
    <row r="4630" spans="1:25" x14ac:dyDescent="0.25">
      <c r="A4630">
        <v>6701</v>
      </c>
      <c r="B4630" t="s">
        <v>12402</v>
      </c>
      <c r="C4630" t="s">
        <v>1164</v>
      </c>
      <c r="D4630" t="s">
        <v>12403</v>
      </c>
      <c r="E4630" t="s">
        <v>45</v>
      </c>
      <c r="F4630" t="s">
        <v>1118</v>
      </c>
      <c r="G4630" t="s">
        <v>12404</v>
      </c>
      <c r="H4630">
        <v>1967</v>
      </c>
      <c r="I4630" t="s">
        <v>15470</v>
      </c>
      <c r="J4630" t="s">
        <v>48</v>
      </c>
      <c r="K4630" t="s">
        <v>13256</v>
      </c>
      <c r="L4630">
        <v>0</v>
      </c>
      <c r="M4630">
        <v>2</v>
      </c>
      <c r="N4630" t="s">
        <v>49</v>
      </c>
      <c r="O4630" t="s">
        <v>50</v>
      </c>
      <c r="P4630">
        <v>0</v>
      </c>
      <c r="Q4630" t="s">
        <v>51</v>
      </c>
      <c r="R4630" t="s">
        <v>51</v>
      </c>
      <c r="S4630" t="s">
        <v>14953</v>
      </c>
      <c r="T4630">
        <v>2.3514219999999999</v>
      </c>
      <c r="U4630">
        <v>103.5</v>
      </c>
      <c r="V4630" t="s">
        <v>15172</v>
      </c>
      <c r="W4630" t="s">
        <v>15172</v>
      </c>
      <c r="X4630" t="s">
        <v>13243</v>
      </c>
      <c r="Y4630" s="102">
        <v>45993.385736689816</v>
      </c>
    </row>
    <row r="4631" spans="1:25" x14ac:dyDescent="0.25">
      <c r="A4631">
        <v>6702</v>
      </c>
      <c r="B4631" t="s">
        <v>12405</v>
      </c>
      <c r="C4631" t="s">
        <v>1171</v>
      </c>
      <c r="D4631" t="s">
        <v>12403</v>
      </c>
      <c r="E4631" t="s">
        <v>45</v>
      </c>
      <c r="F4631" t="s">
        <v>1118</v>
      </c>
      <c r="G4631" t="s">
        <v>12406</v>
      </c>
      <c r="H4631">
        <v>1967</v>
      </c>
      <c r="I4631" t="s">
        <v>15470</v>
      </c>
      <c r="J4631" t="s">
        <v>48</v>
      </c>
      <c r="K4631" t="s">
        <v>13256</v>
      </c>
      <c r="L4631">
        <v>0</v>
      </c>
      <c r="M4631">
        <v>2</v>
      </c>
      <c r="N4631" t="s">
        <v>49</v>
      </c>
      <c r="O4631" t="s">
        <v>50</v>
      </c>
      <c r="P4631">
        <v>0</v>
      </c>
      <c r="Q4631" t="s">
        <v>51</v>
      </c>
      <c r="R4631" t="s">
        <v>51</v>
      </c>
      <c r="S4631" t="s">
        <v>14953</v>
      </c>
      <c r="T4631">
        <v>2.7376386561229942</v>
      </c>
      <c r="U4631">
        <v>194.5</v>
      </c>
      <c r="V4631" t="s">
        <v>15172</v>
      </c>
      <c r="W4631" t="s">
        <v>15172</v>
      </c>
      <c r="X4631" t="s">
        <v>13243</v>
      </c>
      <c r="Y4631" s="102">
        <v>45993.385736689816</v>
      </c>
    </row>
    <row r="4632" spans="1:25" x14ac:dyDescent="0.25">
      <c r="A4632">
        <v>6703</v>
      </c>
      <c r="B4632" t="s">
        <v>12407</v>
      </c>
      <c r="C4632" t="s">
        <v>11512</v>
      </c>
      <c r="D4632" t="s">
        <v>12403</v>
      </c>
      <c r="E4632" t="s">
        <v>45</v>
      </c>
      <c r="F4632" t="s">
        <v>1118</v>
      </c>
      <c r="G4632" t="s">
        <v>12408</v>
      </c>
      <c r="H4632">
        <v>1967</v>
      </c>
      <c r="I4632" t="s">
        <v>15470</v>
      </c>
      <c r="J4632" t="s">
        <v>48</v>
      </c>
      <c r="K4632" t="s">
        <v>13256</v>
      </c>
      <c r="L4632">
        <v>0</v>
      </c>
      <c r="M4632">
        <v>2</v>
      </c>
      <c r="N4632" t="s">
        <v>49</v>
      </c>
      <c r="O4632" t="s">
        <v>50</v>
      </c>
      <c r="P4632">
        <v>0</v>
      </c>
      <c r="Q4632" t="s">
        <v>51</v>
      </c>
      <c r="R4632" t="s">
        <v>51</v>
      </c>
      <c r="S4632" t="s">
        <v>14953</v>
      </c>
      <c r="T4632">
        <v>6.2022308839811569</v>
      </c>
      <c r="U4632">
        <v>133</v>
      </c>
      <c r="V4632" t="s">
        <v>15172</v>
      </c>
      <c r="W4632" t="s">
        <v>15172</v>
      </c>
      <c r="X4632" t="s">
        <v>13243</v>
      </c>
      <c r="Y4632" s="102">
        <v>45993.385736689816</v>
      </c>
    </row>
    <row r="4633" spans="1:25" x14ac:dyDescent="0.25">
      <c r="A4633">
        <v>6704</v>
      </c>
      <c r="B4633" t="s">
        <v>12409</v>
      </c>
      <c r="C4633" t="s">
        <v>172</v>
      </c>
      <c r="D4633" t="s">
        <v>4376</v>
      </c>
      <c r="E4633" t="s">
        <v>45</v>
      </c>
      <c r="F4633" t="s">
        <v>1118</v>
      </c>
      <c r="G4633" t="s">
        <v>12410</v>
      </c>
      <c r="H4633">
        <v>1950</v>
      </c>
      <c r="I4633" t="s">
        <v>15450</v>
      </c>
      <c r="J4633" t="s">
        <v>928</v>
      </c>
      <c r="K4633" t="s">
        <v>13254</v>
      </c>
      <c r="L4633">
        <v>8</v>
      </c>
      <c r="M4633">
        <v>1</v>
      </c>
      <c r="N4633" t="s">
        <v>928</v>
      </c>
      <c r="O4633" t="s">
        <v>50</v>
      </c>
      <c r="P4633">
        <v>0</v>
      </c>
      <c r="Q4633" t="s">
        <v>51</v>
      </c>
      <c r="R4633" t="s">
        <v>51</v>
      </c>
      <c r="S4633" t="s">
        <v>14955</v>
      </c>
      <c r="T4633">
        <v>2.4018526717882165</v>
      </c>
      <c r="U4633">
        <v>12</v>
      </c>
      <c r="V4633" t="s">
        <v>15481</v>
      </c>
      <c r="W4633" t="s">
        <v>15481</v>
      </c>
      <c r="X4633" t="s">
        <v>13243</v>
      </c>
      <c r="Y4633" s="102">
        <v>45993.385736689816</v>
      </c>
    </row>
    <row r="4634" spans="1:25" x14ac:dyDescent="0.25">
      <c r="A4634">
        <v>6705</v>
      </c>
      <c r="B4634" t="s">
        <v>12411</v>
      </c>
      <c r="C4634" t="s">
        <v>1164</v>
      </c>
      <c r="D4634" t="s">
        <v>4376</v>
      </c>
      <c r="E4634" t="s">
        <v>45</v>
      </c>
      <c r="F4634" t="s">
        <v>1118</v>
      </c>
      <c r="G4634" t="s">
        <v>12410</v>
      </c>
      <c r="H4634">
        <v>1952</v>
      </c>
      <c r="I4634" t="s">
        <v>15489</v>
      </c>
      <c r="J4634" t="s">
        <v>2211</v>
      </c>
      <c r="K4634" t="s">
        <v>13254</v>
      </c>
      <c r="L4634">
        <v>2</v>
      </c>
      <c r="M4634">
        <v>2</v>
      </c>
      <c r="N4634" t="s">
        <v>73</v>
      </c>
      <c r="O4634" t="s">
        <v>50</v>
      </c>
      <c r="P4634">
        <v>0</v>
      </c>
      <c r="Q4634" t="s">
        <v>51</v>
      </c>
      <c r="R4634" t="s">
        <v>51</v>
      </c>
      <c r="S4634" t="s">
        <v>14955</v>
      </c>
      <c r="T4634">
        <v>2.691859</v>
      </c>
      <c r="U4634">
        <v>96.67</v>
      </c>
      <c r="V4634" t="s">
        <v>15481</v>
      </c>
      <c r="W4634" t="s">
        <v>15481</v>
      </c>
      <c r="X4634" t="s">
        <v>13243</v>
      </c>
      <c r="Y4634" s="102">
        <v>45993.385736689816</v>
      </c>
    </row>
    <row r="4635" spans="1:25" x14ac:dyDescent="0.25">
      <c r="A4635">
        <v>6706</v>
      </c>
      <c r="B4635" t="s">
        <v>12412</v>
      </c>
      <c r="C4635" t="s">
        <v>172</v>
      </c>
      <c r="D4635" t="s">
        <v>4376</v>
      </c>
      <c r="E4635" t="s">
        <v>45</v>
      </c>
      <c r="F4635" t="s">
        <v>1118</v>
      </c>
      <c r="G4635" t="s">
        <v>12413</v>
      </c>
      <c r="H4635">
        <v>1950</v>
      </c>
      <c r="I4635" t="s">
        <v>15489</v>
      </c>
      <c r="J4635" t="s">
        <v>928</v>
      </c>
      <c r="K4635" t="s">
        <v>13254</v>
      </c>
      <c r="L4635">
        <v>8</v>
      </c>
      <c r="M4635">
        <v>1</v>
      </c>
      <c r="N4635" t="s">
        <v>928</v>
      </c>
      <c r="O4635" t="s">
        <v>50</v>
      </c>
      <c r="P4635">
        <v>0</v>
      </c>
      <c r="Q4635" t="s">
        <v>51</v>
      </c>
      <c r="R4635" t="s">
        <v>51</v>
      </c>
      <c r="S4635" t="s">
        <v>14955</v>
      </c>
      <c r="T4635">
        <v>3.1267299999999998</v>
      </c>
      <c r="U4635">
        <v>20</v>
      </c>
      <c r="V4635" t="s">
        <v>15481</v>
      </c>
      <c r="W4635" t="s">
        <v>15481</v>
      </c>
      <c r="X4635" t="s">
        <v>13243</v>
      </c>
      <c r="Y4635" s="102">
        <v>45993.385736689816</v>
      </c>
    </row>
    <row r="4636" spans="1:25" x14ac:dyDescent="0.25">
      <c r="A4636">
        <v>6707</v>
      </c>
      <c r="B4636" t="s">
        <v>12414</v>
      </c>
      <c r="C4636" t="s">
        <v>12415</v>
      </c>
      <c r="D4636" t="s">
        <v>4376</v>
      </c>
      <c r="E4636" t="s">
        <v>45</v>
      </c>
      <c r="F4636" t="s">
        <v>1118</v>
      </c>
      <c r="G4636" t="s">
        <v>12413</v>
      </c>
      <c r="H4636">
        <v>2010</v>
      </c>
      <c r="I4636" t="s">
        <v>15441</v>
      </c>
      <c r="J4636" t="s">
        <v>2211</v>
      </c>
      <c r="K4636" t="s">
        <v>13254</v>
      </c>
      <c r="L4636">
        <v>3</v>
      </c>
      <c r="M4636">
        <v>1</v>
      </c>
      <c r="N4636" t="s">
        <v>165</v>
      </c>
      <c r="O4636" t="s">
        <v>65</v>
      </c>
      <c r="P4636">
        <v>0</v>
      </c>
      <c r="Q4636" t="s">
        <v>51</v>
      </c>
      <c r="R4636" t="s">
        <v>51</v>
      </c>
      <c r="S4636" t="s">
        <v>14955</v>
      </c>
      <c r="T4636">
        <v>3.2716647470246909</v>
      </c>
      <c r="U4636">
        <v>16.7</v>
      </c>
      <c r="V4636" t="s">
        <v>15481</v>
      </c>
      <c r="W4636" t="s">
        <v>15481</v>
      </c>
      <c r="X4636" t="s">
        <v>13243</v>
      </c>
      <c r="Y4636" s="102">
        <v>45993.385736689816</v>
      </c>
    </row>
    <row r="4637" spans="1:25" x14ac:dyDescent="0.25">
      <c r="A4637">
        <v>6708</v>
      </c>
      <c r="B4637" t="s">
        <v>12416</v>
      </c>
      <c r="C4637" t="s">
        <v>1171</v>
      </c>
      <c r="D4637" t="s">
        <v>4376</v>
      </c>
      <c r="E4637" t="s">
        <v>45</v>
      </c>
      <c r="F4637" t="s">
        <v>1118</v>
      </c>
      <c r="G4637" t="s">
        <v>12413</v>
      </c>
      <c r="H4637">
        <v>1951</v>
      </c>
      <c r="I4637" t="s">
        <v>15489</v>
      </c>
      <c r="J4637" t="s">
        <v>48</v>
      </c>
      <c r="K4637" t="s">
        <v>13254</v>
      </c>
      <c r="L4637">
        <v>3</v>
      </c>
      <c r="M4637">
        <v>3</v>
      </c>
      <c r="N4637" t="s">
        <v>73</v>
      </c>
      <c r="O4637" t="s">
        <v>50</v>
      </c>
      <c r="P4637">
        <v>0</v>
      </c>
      <c r="Q4637" t="s">
        <v>51</v>
      </c>
      <c r="R4637" t="s">
        <v>51</v>
      </c>
      <c r="S4637" t="s">
        <v>14955</v>
      </c>
      <c r="T4637">
        <v>3.416569459773537</v>
      </c>
      <c r="U4637">
        <v>181</v>
      </c>
      <c r="V4637" t="s">
        <v>15481</v>
      </c>
      <c r="W4637" t="s">
        <v>15481</v>
      </c>
      <c r="X4637" t="s">
        <v>13243</v>
      </c>
      <c r="Y4637" s="102">
        <v>45993.385736689816</v>
      </c>
    </row>
    <row r="4638" spans="1:25" x14ac:dyDescent="0.25">
      <c r="A4638">
        <v>6709</v>
      </c>
      <c r="B4638" t="s">
        <v>12417</v>
      </c>
      <c r="C4638" t="s">
        <v>10222</v>
      </c>
      <c r="D4638" t="s">
        <v>12418</v>
      </c>
      <c r="E4638" t="s">
        <v>638</v>
      </c>
      <c r="F4638" t="s">
        <v>914</v>
      </c>
      <c r="G4638" t="s">
        <v>12419</v>
      </c>
      <c r="H4638">
        <v>1956</v>
      </c>
      <c r="I4638" t="s">
        <v>15489</v>
      </c>
      <c r="J4638" t="s">
        <v>928</v>
      </c>
      <c r="K4638" t="s">
        <v>13254</v>
      </c>
      <c r="L4638">
        <v>3</v>
      </c>
      <c r="M4638">
        <v>2</v>
      </c>
      <c r="N4638" t="s">
        <v>928</v>
      </c>
      <c r="O4638" t="s">
        <v>50</v>
      </c>
      <c r="P4638">
        <v>0</v>
      </c>
      <c r="Q4638" t="s">
        <v>51</v>
      </c>
      <c r="R4638" t="s">
        <v>51</v>
      </c>
      <c r="S4638" t="s">
        <v>14957</v>
      </c>
      <c r="T4638">
        <v>0.45849056912487135</v>
      </c>
      <c r="U4638">
        <v>38</v>
      </c>
      <c r="V4638" t="s">
        <v>15172</v>
      </c>
      <c r="W4638" t="s">
        <v>15172</v>
      </c>
      <c r="X4638" t="s">
        <v>13243</v>
      </c>
      <c r="Y4638" s="102">
        <v>45993.385736689816</v>
      </c>
    </row>
    <row r="4639" spans="1:25" x14ac:dyDescent="0.25">
      <c r="A4639">
        <v>6710</v>
      </c>
      <c r="B4639" t="s">
        <v>12420</v>
      </c>
      <c r="C4639" t="s">
        <v>457</v>
      </c>
      <c r="D4639" t="s">
        <v>12418</v>
      </c>
      <c r="E4639" t="s">
        <v>638</v>
      </c>
      <c r="F4639" t="s">
        <v>914</v>
      </c>
      <c r="G4639" t="s">
        <v>12421</v>
      </c>
      <c r="H4639">
        <v>1959</v>
      </c>
      <c r="I4639" t="s">
        <v>15470</v>
      </c>
      <c r="J4639" t="s">
        <v>48</v>
      </c>
      <c r="K4639" t="s">
        <v>13251</v>
      </c>
      <c r="L4639">
        <v>0</v>
      </c>
      <c r="M4639">
        <v>2</v>
      </c>
      <c r="N4639" t="s">
        <v>49</v>
      </c>
      <c r="O4639" t="s">
        <v>50</v>
      </c>
      <c r="P4639">
        <v>0</v>
      </c>
      <c r="Q4639" t="s">
        <v>51</v>
      </c>
      <c r="R4639" t="s">
        <v>51</v>
      </c>
      <c r="S4639" t="s">
        <v>14957</v>
      </c>
      <c r="T4639">
        <v>13.915254297267845</v>
      </c>
      <c r="U4639">
        <v>102</v>
      </c>
      <c r="V4639" t="s">
        <v>15172</v>
      </c>
      <c r="W4639" t="s">
        <v>15172</v>
      </c>
      <c r="X4639" t="s">
        <v>13243</v>
      </c>
      <c r="Y4639" s="102">
        <v>45993.385736689816</v>
      </c>
    </row>
    <row r="4640" spans="1:25" x14ac:dyDescent="0.25">
      <c r="A4640">
        <v>6711</v>
      </c>
      <c r="B4640" t="s">
        <v>12422</v>
      </c>
      <c r="C4640" t="s">
        <v>9578</v>
      </c>
      <c r="D4640" t="s">
        <v>12423</v>
      </c>
      <c r="E4640" t="s">
        <v>1820</v>
      </c>
      <c r="F4640" t="s">
        <v>7475</v>
      </c>
      <c r="G4640" t="s">
        <v>12424</v>
      </c>
      <c r="H4640">
        <v>1957</v>
      </c>
      <c r="I4640" t="s">
        <v>15470</v>
      </c>
      <c r="J4640" t="s">
        <v>48</v>
      </c>
      <c r="K4640" t="s">
        <v>13254</v>
      </c>
      <c r="L4640">
        <v>1</v>
      </c>
      <c r="M4640">
        <v>3</v>
      </c>
      <c r="N4640" t="s">
        <v>64</v>
      </c>
      <c r="O4640" t="s">
        <v>479</v>
      </c>
      <c r="P4640">
        <v>0</v>
      </c>
      <c r="Q4640" t="s">
        <v>51</v>
      </c>
      <c r="R4640" t="s">
        <v>51</v>
      </c>
      <c r="S4640" t="s">
        <v>14958</v>
      </c>
      <c r="T4640">
        <v>3.009592606104853</v>
      </c>
      <c r="U4640">
        <v>110</v>
      </c>
      <c r="V4640" t="s">
        <v>15172</v>
      </c>
      <c r="W4640" t="s">
        <v>15172</v>
      </c>
      <c r="X4640" t="s">
        <v>13243</v>
      </c>
      <c r="Y4640" s="102">
        <v>45993.385736689816</v>
      </c>
    </row>
    <row r="4641" spans="1:25" x14ac:dyDescent="0.25">
      <c r="A4641">
        <v>6712</v>
      </c>
      <c r="B4641" t="s">
        <v>12425</v>
      </c>
      <c r="C4641" t="s">
        <v>595</v>
      </c>
      <c r="D4641" t="s">
        <v>12426</v>
      </c>
      <c r="E4641" t="s">
        <v>638</v>
      </c>
      <c r="F4641" t="s">
        <v>4930</v>
      </c>
      <c r="G4641" t="s">
        <v>12427</v>
      </c>
      <c r="H4641">
        <v>1995</v>
      </c>
      <c r="I4641" t="s">
        <v>15440</v>
      </c>
      <c r="J4641" t="s">
        <v>48</v>
      </c>
      <c r="K4641" t="s">
        <v>13251</v>
      </c>
      <c r="L4641">
        <v>0</v>
      </c>
      <c r="M4641">
        <v>1</v>
      </c>
      <c r="N4641" t="s">
        <v>49</v>
      </c>
      <c r="O4641" t="s">
        <v>50</v>
      </c>
      <c r="P4641">
        <v>0</v>
      </c>
      <c r="Q4641" t="s">
        <v>51</v>
      </c>
      <c r="R4641" t="s">
        <v>51</v>
      </c>
      <c r="S4641" t="s">
        <v>14959</v>
      </c>
      <c r="T4641">
        <v>2.8693920244596032</v>
      </c>
      <c r="U4641">
        <v>37</v>
      </c>
      <c r="V4641" t="s">
        <v>15172</v>
      </c>
      <c r="W4641" t="s">
        <v>15172</v>
      </c>
      <c r="X4641" t="s">
        <v>13243</v>
      </c>
      <c r="Y4641" s="102">
        <v>45993.385736689816</v>
      </c>
    </row>
    <row r="4642" spans="1:25" x14ac:dyDescent="0.25">
      <c r="A4642">
        <v>6713</v>
      </c>
      <c r="B4642" t="s">
        <v>15787</v>
      </c>
      <c r="C4642" t="s">
        <v>15788</v>
      </c>
      <c r="D4642" t="s">
        <v>15789</v>
      </c>
      <c r="E4642" t="s">
        <v>638</v>
      </c>
      <c r="F4642" t="s">
        <v>4930</v>
      </c>
      <c r="G4642" t="s">
        <v>15790</v>
      </c>
      <c r="H4642">
        <v>2011</v>
      </c>
      <c r="I4642" t="s">
        <v>15450</v>
      </c>
      <c r="J4642" t="s">
        <v>51</v>
      </c>
      <c r="K4642" t="s">
        <v>15442</v>
      </c>
      <c r="L4642">
        <v>0</v>
      </c>
      <c r="M4642">
        <v>1</v>
      </c>
      <c r="N4642" t="s">
        <v>165</v>
      </c>
      <c r="O4642" t="s">
        <v>116</v>
      </c>
      <c r="P4642">
        <v>0</v>
      </c>
      <c r="Q4642" t="s">
        <v>51</v>
      </c>
      <c r="R4642" t="s">
        <v>51</v>
      </c>
      <c r="S4642" t="s">
        <v>14959</v>
      </c>
      <c r="T4642">
        <v>6.2591441021182357</v>
      </c>
      <c r="U4642">
        <v>17.329999999999998</v>
      </c>
      <c r="V4642" t="s">
        <v>15172</v>
      </c>
      <c r="W4642" t="s">
        <v>15172</v>
      </c>
      <c r="X4642" t="s">
        <v>13243</v>
      </c>
      <c r="Y4642" s="102">
        <v>45993.385736689816</v>
      </c>
    </row>
    <row r="4643" spans="1:25" x14ac:dyDescent="0.25">
      <c r="A4643">
        <v>6715</v>
      </c>
      <c r="B4643" t="s">
        <v>12428</v>
      </c>
      <c r="C4643" t="s">
        <v>9605</v>
      </c>
      <c r="D4643" t="s">
        <v>12429</v>
      </c>
      <c r="E4643" t="s">
        <v>399</v>
      </c>
      <c r="F4643" t="s">
        <v>592</v>
      </c>
      <c r="G4643" t="s">
        <v>6471</v>
      </c>
      <c r="H4643">
        <v>1965</v>
      </c>
      <c r="I4643" t="s">
        <v>15470</v>
      </c>
      <c r="J4643" t="s">
        <v>48</v>
      </c>
      <c r="K4643" t="s">
        <v>13251</v>
      </c>
      <c r="L4643">
        <v>0</v>
      </c>
      <c r="M4643">
        <v>4</v>
      </c>
      <c r="N4643" t="s">
        <v>49</v>
      </c>
      <c r="O4643" t="s">
        <v>50</v>
      </c>
      <c r="P4643">
        <v>0</v>
      </c>
      <c r="Q4643" t="s">
        <v>51</v>
      </c>
      <c r="R4643" t="s">
        <v>51</v>
      </c>
      <c r="S4643" t="s">
        <v>14960</v>
      </c>
      <c r="T4643">
        <v>7.4168240469852522</v>
      </c>
      <c r="U4643">
        <v>285.89999999999998</v>
      </c>
      <c r="V4643" t="s">
        <v>15172</v>
      </c>
      <c r="W4643" t="s">
        <v>15172</v>
      </c>
      <c r="X4643" t="s">
        <v>13243</v>
      </c>
      <c r="Y4643" s="102">
        <v>45993.385736689816</v>
      </c>
    </row>
    <row r="4644" spans="1:25" x14ac:dyDescent="0.25">
      <c r="A4644">
        <v>6716</v>
      </c>
      <c r="B4644" t="s">
        <v>12430</v>
      </c>
      <c r="C4644" t="s">
        <v>9318</v>
      </c>
      <c r="D4644" t="s">
        <v>12429</v>
      </c>
      <c r="E4644" t="s">
        <v>399</v>
      </c>
      <c r="F4644" t="s">
        <v>592</v>
      </c>
      <c r="G4644" t="s">
        <v>12431</v>
      </c>
      <c r="H4644">
        <v>1968</v>
      </c>
      <c r="I4644" t="s">
        <v>15470</v>
      </c>
      <c r="J4644" t="s">
        <v>48</v>
      </c>
      <c r="K4644" t="s">
        <v>13251</v>
      </c>
      <c r="L4644">
        <v>0</v>
      </c>
      <c r="M4644">
        <v>5</v>
      </c>
      <c r="N4644" t="s">
        <v>49</v>
      </c>
      <c r="O4644" t="s">
        <v>50</v>
      </c>
      <c r="P4644">
        <v>0</v>
      </c>
      <c r="Q4644" t="s">
        <v>51</v>
      </c>
      <c r="R4644" t="s">
        <v>51</v>
      </c>
      <c r="S4644" t="s">
        <v>14960</v>
      </c>
      <c r="T4644">
        <v>16.812529751721115</v>
      </c>
      <c r="U4644">
        <v>317.89999999999998</v>
      </c>
      <c r="V4644" t="s">
        <v>15172</v>
      </c>
      <c r="W4644" t="s">
        <v>15172</v>
      </c>
      <c r="X4644" t="s">
        <v>13243</v>
      </c>
      <c r="Y4644" s="102">
        <v>45993.385736689816</v>
      </c>
    </row>
    <row r="4645" spans="1:25" x14ac:dyDescent="0.25">
      <c r="A4645">
        <v>6717</v>
      </c>
      <c r="B4645" t="s">
        <v>12432</v>
      </c>
      <c r="C4645" t="s">
        <v>1337</v>
      </c>
      <c r="D4645" t="s">
        <v>12429</v>
      </c>
      <c r="E4645" t="s">
        <v>399</v>
      </c>
      <c r="F4645" t="s">
        <v>4496</v>
      </c>
      <c r="G4645" t="s">
        <v>12433</v>
      </c>
      <c r="H4645">
        <v>1968</v>
      </c>
      <c r="I4645" t="s">
        <v>15470</v>
      </c>
      <c r="J4645" t="s">
        <v>48</v>
      </c>
      <c r="K4645" t="s">
        <v>13251</v>
      </c>
      <c r="L4645">
        <v>0</v>
      </c>
      <c r="M4645">
        <v>2</v>
      </c>
      <c r="N4645" t="s">
        <v>49</v>
      </c>
      <c r="O4645" t="s">
        <v>50</v>
      </c>
      <c r="P4645">
        <v>0</v>
      </c>
      <c r="Q4645" t="s">
        <v>51</v>
      </c>
      <c r="R4645" t="s">
        <v>51</v>
      </c>
      <c r="S4645" t="s">
        <v>14960</v>
      </c>
      <c r="T4645">
        <v>24.466313884078861</v>
      </c>
      <c r="U4645">
        <v>94</v>
      </c>
      <c r="V4645" t="s">
        <v>15172</v>
      </c>
      <c r="W4645" t="s">
        <v>15172</v>
      </c>
      <c r="X4645" t="s">
        <v>13243</v>
      </c>
      <c r="Y4645" s="102">
        <v>45993.385736689816</v>
      </c>
    </row>
    <row r="4646" spans="1:25" x14ac:dyDescent="0.25">
      <c r="A4646">
        <v>6718</v>
      </c>
      <c r="B4646" t="s">
        <v>12434</v>
      </c>
      <c r="C4646" t="s">
        <v>12435</v>
      </c>
      <c r="D4646" t="s">
        <v>12436</v>
      </c>
      <c r="E4646" t="s">
        <v>45</v>
      </c>
      <c r="F4646" t="s">
        <v>280</v>
      </c>
      <c r="G4646" t="s">
        <v>1096</v>
      </c>
      <c r="H4646">
        <v>1968</v>
      </c>
      <c r="I4646" t="s">
        <v>15440</v>
      </c>
      <c r="J4646" t="s">
        <v>48</v>
      </c>
      <c r="K4646" t="s">
        <v>13256</v>
      </c>
      <c r="L4646">
        <v>0</v>
      </c>
      <c r="M4646">
        <v>2</v>
      </c>
      <c r="N4646" t="s">
        <v>49</v>
      </c>
      <c r="O4646" t="s">
        <v>50</v>
      </c>
      <c r="P4646">
        <v>0</v>
      </c>
      <c r="Q4646" t="s">
        <v>51</v>
      </c>
      <c r="R4646" t="s">
        <v>51</v>
      </c>
      <c r="S4646" t="s">
        <v>14961</v>
      </c>
      <c r="T4646">
        <v>1.3605037140946232</v>
      </c>
      <c r="U4646">
        <v>111.5</v>
      </c>
      <c r="V4646" t="s">
        <v>15172</v>
      </c>
      <c r="W4646" t="s">
        <v>15172</v>
      </c>
      <c r="X4646" t="s">
        <v>13242</v>
      </c>
      <c r="Y4646" s="102">
        <v>45993.385736689816</v>
      </c>
    </row>
    <row r="4647" spans="1:25" x14ac:dyDescent="0.25">
      <c r="A4647">
        <v>6719</v>
      </c>
      <c r="B4647" t="s">
        <v>12437</v>
      </c>
      <c r="C4647" t="s">
        <v>1117</v>
      </c>
      <c r="D4647" t="s">
        <v>12436</v>
      </c>
      <c r="E4647" t="s">
        <v>45</v>
      </c>
      <c r="F4647" t="s">
        <v>197</v>
      </c>
      <c r="G4647" t="s">
        <v>12438</v>
      </c>
      <c r="H4647">
        <v>1967</v>
      </c>
      <c r="I4647" t="s">
        <v>15470</v>
      </c>
      <c r="J4647" t="s">
        <v>48</v>
      </c>
      <c r="K4647" t="s">
        <v>13256</v>
      </c>
      <c r="L4647">
        <v>0</v>
      </c>
      <c r="M4647">
        <v>3</v>
      </c>
      <c r="N4647" t="s">
        <v>49</v>
      </c>
      <c r="O4647" t="s">
        <v>50</v>
      </c>
      <c r="P4647">
        <v>0</v>
      </c>
      <c r="Q4647" t="s">
        <v>51</v>
      </c>
      <c r="R4647" t="s">
        <v>51</v>
      </c>
      <c r="S4647" t="s">
        <v>14961</v>
      </c>
      <c r="T4647">
        <v>2.3036084903796246</v>
      </c>
      <c r="U4647">
        <v>288.89999999999998</v>
      </c>
      <c r="V4647" t="s">
        <v>15172</v>
      </c>
      <c r="W4647" t="s">
        <v>15172</v>
      </c>
      <c r="X4647" t="s">
        <v>13242</v>
      </c>
      <c r="Y4647" s="102">
        <v>45993.385736689816</v>
      </c>
    </row>
    <row r="4648" spans="1:25" x14ac:dyDescent="0.25">
      <c r="A4648">
        <v>6720</v>
      </c>
      <c r="B4648" t="s">
        <v>12439</v>
      </c>
      <c r="C4648" t="s">
        <v>12440</v>
      </c>
      <c r="D4648" t="s">
        <v>12436</v>
      </c>
      <c r="E4648" t="s">
        <v>45</v>
      </c>
      <c r="F4648" t="s">
        <v>197</v>
      </c>
      <c r="G4648" t="s">
        <v>12438</v>
      </c>
      <c r="H4648">
        <v>1958</v>
      </c>
      <c r="I4648" t="s">
        <v>15470</v>
      </c>
      <c r="J4648" t="s">
        <v>928</v>
      </c>
      <c r="K4648" t="s">
        <v>13254</v>
      </c>
      <c r="L4648">
        <v>7</v>
      </c>
      <c r="M4648">
        <v>2</v>
      </c>
      <c r="N4648" t="s">
        <v>928</v>
      </c>
      <c r="O4648" t="s">
        <v>50</v>
      </c>
      <c r="P4648">
        <v>0</v>
      </c>
      <c r="Q4648" t="s">
        <v>51</v>
      </c>
      <c r="R4648" t="s">
        <v>51</v>
      </c>
      <c r="S4648" t="s">
        <v>14961</v>
      </c>
      <c r="T4648">
        <v>2.8784984899793535</v>
      </c>
      <c r="U4648">
        <v>38</v>
      </c>
      <c r="V4648" t="s">
        <v>15172</v>
      </c>
      <c r="W4648" t="s">
        <v>15172</v>
      </c>
      <c r="X4648" t="s">
        <v>13243</v>
      </c>
      <c r="Y4648" s="102">
        <v>45993.385736689816</v>
      </c>
    </row>
    <row r="4649" spans="1:25" x14ac:dyDescent="0.25">
      <c r="A4649">
        <v>6721</v>
      </c>
      <c r="B4649" t="s">
        <v>12441</v>
      </c>
      <c r="C4649" t="s">
        <v>12442</v>
      </c>
      <c r="D4649" t="s">
        <v>12436</v>
      </c>
      <c r="E4649" t="s">
        <v>45</v>
      </c>
      <c r="F4649" t="s">
        <v>197</v>
      </c>
      <c r="G4649" t="s">
        <v>12443</v>
      </c>
      <c r="H4649">
        <v>1958</v>
      </c>
      <c r="I4649" t="s">
        <v>15470</v>
      </c>
      <c r="J4649" t="s">
        <v>928</v>
      </c>
      <c r="K4649" t="s">
        <v>13254</v>
      </c>
      <c r="L4649">
        <v>6</v>
      </c>
      <c r="M4649">
        <v>2</v>
      </c>
      <c r="N4649" t="s">
        <v>928</v>
      </c>
      <c r="O4649" t="s">
        <v>50</v>
      </c>
      <c r="P4649">
        <v>0</v>
      </c>
      <c r="Q4649" t="s">
        <v>51</v>
      </c>
      <c r="R4649" t="s">
        <v>51</v>
      </c>
      <c r="S4649" t="s">
        <v>14961</v>
      </c>
      <c r="T4649">
        <v>6.2407759945566648</v>
      </c>
      <c r="U4649">
        <v>50</v>
      </c>
      <c r="V4649" t="s">
        <v>15172</v>
      </c>
      <c r="W4649" t="s">
        <v>15172</v>
      </c>
      <c r="X4649" t="s">
        <v>13243</v>
      </c>
      <c r="Y4649" s="102">
        <v>45993.385736689816</v>
      </c>
    </row>
    <row r="4650" spans="1:25" x14ac:dyDescent="0.25">
      <c r="A4650">
        <v>6722</v>
      </c>
      <c r="B4650" t="s">
        <v>12444</v>
      </c>
      <c r="C4650" t="s">
        <v>11191</v>
      </c>
      <c r="D4650" t="s">
        <v>7109</v>
      </c>
      <c r="E4650" t="s">
        <v>45</v>
      </c>
      <c r="F4650" t="s">
        <v>5672</v>
      </c>
      <c r="G4650" t="s">
        <v>12445</v>
      </c>
      <c r="H4650">
        <v>1962</v>
      </c>
      <c r="I4650" t="s">
        <v>15470</v>
      </c>
      <c r="J4650" t="s">
        <v>928</v>
      </c>
      <c r="K4650" t="s">
        <v>13254</v>
      </c>
      <c r="L4650">
        <v>5.5</v>
      </c>
      <c r="M4650">
        <v>1</v>
      </c>
      <c r="N4650" t="s">
        <v>928</v>
      </c>
      <c r="O4650" t="s">
        <v>50</v>
      </c>
      <c r="P4650">
        <v>0</v>
      </c>
      <c r="Q4650" t="s">
        <v>51</v>
      </c>
      <c r="R4650" t="s">
        <v>51</v>
      </c>
      <c r="S4650" t="s">
        <v>14962</v>
      </c>
      <c r="T4650">
        <v>0.41580883033876032</v>
      </c>
      <c r="U4650">
        <v>30</v>
      </c>
      <c r="V4650" t="s">
        <v>15172</v>
      </c>
      <c r="W4650" t="s">
        <v>15172</v>
      </c>
      <c r="X4650" t="s">
        <v>13243</v>
      </c>
      <c r="Y4650" s="102">
        <v>45993.385736689816</v>
      </c>
    </row>
    <row r="4651" spans="1:25" x14ac:dyDescent="0.25">
      <c r="A4651">
        <v>6723</v>
      </c>
      <c r="B4651" t="s">
        <v>12446</v>
      </c>
      <c r="C4651" t="s">
        <v>1463</v>
      </c>
      <c r="D4651" t="s">
        <v>12447</v>
      </c>
      <c r="E4651" t="s">
        <v>45</v>
      </c>
      <c r="F4651" t="s">
        <v>5672</v>
      </c>
      <c r="G4651" t="s">
        <v>12448</v>
      </c>
      <c r="H4651">
        <v>1934</v>
      </c>
      <c r="I4651" t="s">
        <v>15450</v>
      </c>
      <c r="J4651" t="s">
        <v>928</v>
      </c>
      <c r="K4651" t="s">
        <v>13254</v>
      </c>
      <c r="L4651">
        <v>5.5</v>
      </c>
      <c r="M4651">
        <v>1</v>
      </c>
      <c r="N4651" t="s">
        <v>928</v>
      </c>
      <c r="O4651" t="s">
        <v>50</v>
      </c>
      <c r="P4651">
        <v>0</v>
      </c>
      <c r="Q4651" t="s">
        <v>51</v>
      </c>
      <c r="R4651" t="s">
        <v>51</v>
      </c>
      <c r="S4651" t="s">
        <v>14962</v>
      </c>
      <c r="T4651">
        <v>3.0391573140117147</v>
      </c>
      <c r="U4651">
        <v>21</v>
      </c>
      <c r="V4651" t="s">
        <v>15172</v>
      </c>
      <c r="W4651" t="s">
        <v>15172</v>
      </c>
      <c r="X4651" t="s">
        <v>13243</v>
      </c>
      <c r="Y4651" s="102">
        <v>45993.385736689816</v>
      </c>
    </row>
    <row r="4652" spans="1:25" x14ac:dyDescent="0.25">
      <c r="A4652">
        <v>6724</v>
      </c>
      <c r="B4652" t="s">
        <v>12449</v>
      </c>
      <c r="C4652" t="s">
        <v>12335</v>
      </c>
      <c r="D4652" t="s">
        <v>12447</v>
      </c>
      <c r="E4652" t="s">
        <v>45</v>
      </c>
      <c r="F4652" t="s">
        <v>5672</v>
      </c>
      <c r="G4652" t="s">
        <v>12450</v>
      </c>
      <c r="H4652">
        <v>1975</v>
      </c>
      <c r="I4652" t="s">
        <v>15440</v>
      </c>
      <c r="J4652" t="s">
        <v>48</v>
      </c>
      <c r="K4652" t="s">
        <v>13256</v>
      </c>
      <c r="L4652">
        <v>0</v>
      </c>
      <c r="M4652">
        <v>2</v>
      </c>
      <c r="N4652" t="s">
        <v>49</v>
      </c>
      <c r="O4652" t="s">
        <v>50</v>
      </c>
      <c r="P4652">
        <v>0</v>
      </c>
      <c r="Q4652" t="s">
        <v>51</v>
      </c>
      <c r="R4652" t="s">
        <v>51</v>
      </c>
      <c r="S4652" t="s">
        <v>14962</v>
      </c>
      <c r="T4652">
        <v>16.332367008866299</v>
      </c>
      <c r="U4652">
        <v>154</v>
      </c>
      <c r="V4652" t="s">
        <v>15172</v>
      </c>
      <c r="W4652" t="s">
        <v>15172</v>
      </c>
      <c r="X4652" t="s">
        <v>13243</v>
      </c>
      <c r="Y4652" s="102">
        <v>45993.385736689816</v>
      </c>
    </row>
    <row r="4653" spans="1:25" x14ac:dyDescent="0.25">
      <c r="A4653">
        <v>6725</v>
      </c>
      <c r="B4653" t="s">
        <v>12451</v>
      </c>
      <c r="C4653" t="s">
        <v>9360</v>
      </c>
      <c r="D4653" t="s">
        <v>15791</v>
      </c>
      <c r="E4653" t="s">
        <v>1820</v>
      </c>
      <c r="F4653" t="s">
        <v>6251</v>
      </c>
      <c r="G4653" t="s">
        <v>12452</v>
      </c>
      <c r="H4653">
        <v>2000</v>
      </c>
      <c r="I4653" t="s">
        <v>15441</v>
      </c>
      <c r="J4653" t="s">
        <v>48</v>
      </c>
      <c r="K4653" t="s">
        <v>13251</v>
      </c>
      <c r="L4653">
        <v>0</v>
      </c>
      <c r="M4653">
        <v>3</v>
      </c>
      <c r="N4653" t="s">
        <v>49</v>
      </c>
      <c r="O4653" t="s">
        <v>50</v>
      </c>
      <c r="P4653">
        <v>0</v>
      </c>
      <c r="Q4653" t="s">
        <v>51</v>
      </c>
      <c r="R4653" t="s">
        <v>51</v>
      </c>
      <c r="S4653" t="s">
        <v>14963</v>
      </c>
      <c r="T4653">
        <v>1.2366524352597972</v>
      </c>
      <c r="U4653">
        <v>296.7</v>
      </c>
      <c r="V4653" t="s">
        <v>15481</v>
      </c>
      <c r="W4653" t="s">
        <v>15481</v>
      </c>
      <c r="X4653" t="s">
        <v>13243</v>
      </c>
      <c r="Y4653" s="102">
        <v>45993.385736689816</v>
      </c>
    </row>
    <row r="4654" spans="1:25" x14ac:dyDescent="0.25">
      <c r="A4654">
        <v>6726</v>
      </c>
      <c r="B4654" t="s">
        <v>12453</v>
      </c>
      <c r="C4654" t="s">
        <v>11299</v>
      </c>
      <c r="D4654" t="s">
        <v>12454</v>
      </c>
      <c r="E4654" t="s">
        <v>1820</v>
      </c>
      <c r="F4654" t="s">
        <v>6251</v>
      </c>
      <c r="G4654" t="s">
        <v>12455</v>
      </c>
      <c r="H4654">
        <v>1966</v>
      </c>
      <c r="I4654" t="s">
        <v>15470</v>
      </c>
      <c r="J4654" t="s">
        <v>48</v>
      </c>
      <c r="K4654" t="s">
        <v>13251</v>
      </c>
      <c r="L4654">
        <v>0</v>
      </c>
      <c r="M4654">
        <v>2</v>
      </c>
      <c r="N4654" t="s">
        <v>49</v>
      </c>
      <c r="O4654" t="s">
        <v>50</v>
      </c>
      <c r="P4654">
        <v>0</v>
      </c>
      <c r="Q4654" t="s">
        <v>51</v>
      </c>
      <c r="R4654" t="s">
        <v>51</v>
      </c>
      <c r="S4654" t="s">
        <v>14963</v>
      </c>
      <c r="T4654">
        <v>8.258193034392697</v>
      </c>
      <c r="U4654">
        <v>112.7</v>
      </c>
      <c r="V4654" t="s">
        <v>15172</v>
      </c>
      <c r="W4654" t="s">
        <v>15172</v>
      </c>
      <c r="X4654" t="s">
        <v>13243</v>
      </c>
      <c r="Y4654" s="102">
        <v>45993.385736689816</v>
      </c>
    </row>
    <row r="4655" spans="1:25" x14ac:dyDescent="0.25">
      <c r="A4655">
        <v>6727</v>
      </c>
      <c r="B4655" t="s">
        <v>12456</v>
      </c>
      <c r="C4655" t="s">
        <v>9401</v>
      </c>
      <c r="D4655" t="s">
        <v>12454</v>
      </c>
      <c r="E4655" t="s">
        <v>1820</v>
      </c>
      <c r="F4655" t="s">
        <v>6251</v>
      </c>
      <c r="G4655" t="s">
        <v>12457</v>
      </c>
      <c r="H4655">
        <v>1966</v>
      </c>
      <c r="I4655" t="s">
        <v>15470</v>
      </c>
      <c r="J4655" t="s">
        <v>48</v>
      </c>
      <c r="K4655" t="s">
        <v>13251</v>
      </c>
      <c r="L4655">
        <v>0</v>
      </c>
      <c r="M4655">
        <v>1</v>
      </c>
      <c r="N4655" t="s">
        <v>49</v>
      </c>
      <c r="O4655" t="s">
        <v>50</v>
      </c>
      <c r="P4655">
        <v>0</v>
      </c>
      <c r="Q4655" t="s">
        <v>51</v>
      </c>
      <c r="R4655" t="s">
        <v>51</v>
      </c>
      <c r="S4655" t="s">
        <v>14963</v>
      </c>
      <c r="T4655">
        <v>10.819484078985482</v>
      </c>
      <c r="U4655">
        <v>76.099999999999994</v>
      </c>
      <c r="V4655" t="s">
        <v>15172</v>
      </c>
      <c r="W4655" t="s">
        <v>15172</v>
      </c>
      <c r="X4655" t="s">
        <v>13243</v>
      </c>
      <c r="Y4655" s="102">
        <v>45993.385736689816</v>
      </c>
    </row>
    <row r="4656" spans="1:25" x14ac:dyDescent="0.25">
      <c r="A4656">
        <v>6728</v>
      </c>
      <c r="B4656" t="s">
        <v>12458</v>
      </c>
      <c r="C4656" t="s">
        <v>12459</v>
      </c>
      <c r="D4656" t="s">
        <v>12460</v>
      </c>
      <c r="E4656" t="s">
        <v>399</v>
      </c>
      <c r="F4656" t="s">
        <v>592</v>
      </c>
      <c r="G4656" t="s">
        <v>12461</v>
      </c>
      <c r="H4656">
        <v>1964</v>
      </c>
      <c r="I4656" t="s">
        <v>15470</v>
      </c>
      <c r="J4656" t="s">
        <v>48</v>
      </c>
      <c r="K4656" t="s">
        <v>13251</v>
      </c>
      <c r="L4656">
        <v>0</v>
      </c>
      <c r="M4656">
        <v>5</v>
      </c>
      <c r="N4656" t="s">
        <v>49</v>
      </c>
      <c r="O4656" t="s">
        <v>50</v>
      </c>
      <c r="P4656">
        <v>0</v>
      </c>
      <c r="Q4656" t="s">
        <v>51</v>
      </c>
      <c r="R4656" t="s">
        <v>51</v>
      </c>
      <c r="S4656" t="s">
        <v>14965</v>
      </c>
      <c r="T4656">
        <v>0.52125806768864602</v>
      </c>
      <c r="U4656">
        <v>302.89999999999998</v>
      </c>
      <c r="V4656" t="s">
        <v>15172</v>
      </c>
      <c r="W4656" t="s">
        <v>15172</v>
      </c>
      <c r="X4656" t="s">
        <v>13242</v>
      </c>
      <c r="Y4656" s="102">
        <v>45993.385736689816</v>
      </c>
    </row>
    <row r="4657" spans="1:25" x14ac:dyDescent="0.25">
      <c r="A4657">
        <v>6729</v>
      </c>
      <c r="B4657" t="s">
        <v>12462</v>
      </c>
      <c r="C4657" t="s">
        <v>12463</v>
      </c>
      <c r="D4657" t="s">
        <v>12464</v>
      </c>
      <c r="E4657" t="s">
        <v>399</v>
      </c>
      <c r="F4657" t="s">
        <v>592</v>
      </c>
      <c r="G4657" t="s">
        <v>12465</v>
      </c>
      <c r="H4657">
        <v>1972</v>
      </c>
      <c r="I4657" t="s">
        <v>15440</v>
      </c>
      <c r="J4657" t="s">
        <v>48</v>
      </c>
      <c r="K4657" t="s">
        <v>13251</v>
      </c>
      <c r="L4657">
        <v>0</v>
      </c>
      <c r="M4657">
        <v>4</v>
      </c>
      <c r="N4657" t="s">
        <v>49</v>
      </c>
      <c r="O4657" t="s">
        <v>50</v>
      </c>
      <c r="P4657">
        <v>0</v>
      </c>
      <c r="Q4657" t="s">
        <v>51</v>
      </c>
      <c r="R4657" t="s">
        <v>51</v>
      </c>
      <c r="S4657" t="s">
        <v>14966</v>
      </c>
      <c r="T4657">
        <v>0</v>
      </c>
      <c r="U4657">
        <v>291.89999999999998</v>
      </c>
      <c r="V4657" t="s">
        <v>15172</v>
      </c>
      <c r="W4657" t="s">
        <v>15172</v>
      </c>
      <c r="X4657" t="s">
        <v>13242</v>
      </c>
      <c r="Y4657" s="102">
        <v>45993.385736689816</v>
      </c>
    </row>
    <row r="4658" spans="1:25" x14ac:dyDescent="0.25">
      <c r="A4658">
        <v>6730</v>
      </c>
      <c r="B4658" t="s">
        <v>12466</v>
      </c>
      <c r="C4658" t="s">
        <v>172</v>
      </c>
      <c r="D4658" t="s">
        <v>12464</v>
      </c>
      <c r="E4658" t="s">
        <v>399</v>
      </c>
      <c r="F4658" t="s">
        <v>592</v>
      </c>
      <c r="G4658" t="s">
        <v>12467</v>
      </c>
      <c r="H4658">
        <v>1954</v>
      </c>
      <c r="I4658" t="s">
        <v>15489</v>
      </c>
      <c r="J4658" t="s">
        <v>928</v>
      </c>
      <c r="K4658" t="s">
        <v>13254</v>
      </c>
      <c r="L4658">
        <v>5.5</v>
      </c>
      <c r="M4658">
        <v>1</v>
      </c>
      <c r="N4658" t="s">
        <v>928</v>
      </c>
      <c r="O4658" t="s">
        <v>50</v>
      </c>
      <c r="P4658">
        <v>0</v>
      </c>
      <c r="Q4658" t="s">
        <v>51</v>
      </c>
      <c r="R4658" t="s">
        <v>51</v>
      </c>
      <c r="S4658" t="s">
        <v>14966</v>
      </c>
      <c r="T4658">
        <v>1.9800294443829349</v>
      </c>
      <c r="U4658">
        <v>26</v>
      </c>
      <c r="V4658" t="s">
        <v>15172</v>
      </c>
      <c r="W4658" t="s">
        <v>15172</v>
      </c>
      <c r="X4658" t="s">
        <v>13243</v>
      </c>
      <c r="Y4658" s="102">
        <v>45993.385736689816</v>
      </c>
    </row>
    <row r="4659" spans="1:25" x14ac:dyDescent="0.25">
      <c r="A4659">
        <v>6731</v>
      </c>
      <c r="B4659" t="s">
        <v>12468</v>
      </c>
      <c r="C4659" t="s">
        <v>605</v>
      </c>
      <c r="D4659" t="s">
        <v>12464</v>
      </c>
      <c r="E4659" t="s">
        <v>399</v>
      </c>
      <c r="F4659" t="s">
        <v>592</v>
      </c>
      <c r="G4659" t="s">
        <v>12469</v>
      </c>
      <c r="H4659">
        <v>1952</v>
      </c>
      <c r="I4659" t="s">
        <v>15489</v>
      </c>
      <c r="J4659" t="s">
        <v>48</v>
      </c>
      <c r="K4659" t="s">
        <v>13254</v>
      </c>
      <c r="L4659">
        <v>1</v>
      </c>
      <c r="M4659">
        <v>2</v>
      </c>
      <c r="N4659" t="s">
        <v>73</v>
      </c>
      <c r="O4659" t="s">
        <v>50</v>
      </c>
      <c r="P4659">
        <v>0</v>
      </c>
      <c r="Q4659" t="s">
        <v>51</v>
      </c>
      <c r="R4659" t="s">
        <v>51</v>
      </c>
      <c r="S4659" t="s">
        <v>14966</v>
      </c>
      <c r="T4659">
        <v>5.3822342665901051</v>
      </c>
      <c r="U4659">
        <v>107</v>
      </c>
      <c r="V4659" t="s">
        <v>15172</v>
      </c>
      <c r="W4659" t="s">
        <v>15172</v>
      </c>
      <c r="X4659" t="s">
        <v>13243</v>
      </c>
      <c r="Y4659" s="102">
        <v>45993.385736689816</v>
      </c>
    </row>
    <row r="4660" spans="1:25" x14ac:dyDescent="0.25">
      <c r="A4660">
        <v>6732</v>
      </c>
      <c r="B4660" t="s">
        <v>12470</v>
      </c>
      <c r="C4660" t="s">
        <v>9791</v>
      </c>
      <c r="D4660" t="s">
        <v>12471</v>
      </c>
      <c r="E4660" t="s">
        <v>638</v>
      </c>
      <c r="F4660" t="s">
        <v>6766</v>
      </c>
      <c r="G4660" t="s">
        <v>12472</v>
      </c>
      <c r="H4660">
        <v>1974</v>
      </c>
      <c r="I4660" t="s">
        <v>15440</v>
      </c>
      <c r="J4660" t="s">
        <v>48</v>
      </c>
      <c r="K4660" t="s">
        <v>13251</v>
      </c>
      <c r="L4660">
        <v>0</v>
      </c>
      <c r="M4660">
        <v>4</v>
      </c>
      <c r="N4660" t="s">
        <v>49</v>
      </c>
      <c r="O4660" t="s">
        <v>50</v>
      </c>
      <c r="P4660">
        <v>0</v>
      </c>
      <c r="Q4660" t="s">
        <v>51</v>
      </c>
      <c r="R4660" t="s">
        <v>51</v>
      </c>
      <c r="S4660" t="s">
        <v>14968</v>
      </c>
      <c r="T4660">
        <v>0.54116921462251444</v>
      </c>
      <c r="U4660">
        <v>408.6</v>
      </c>
      <c r="V4660" t="s">
        <v>15172</v>
      </c>
      <c r="W4660" t="s">
        <v>15172</v>
      </c>
      <c r="X4660" t="s">
        <v>13243</v>
      </c>
      <c r="Y4660" s="102">
        <v>45993.385736689816</v>
      </c>
    </row>
    <row r="4661" spans="1:25" x14ac:dyDescent="0.25">
      <c r="A4661">
        <v>6733</v>
      </c>
      <c r="B4661" t="s">
        <v>12473</v>
      </c>
      <c r="C4661" t="s">
        <v>12085</v>
      </c>
      <c r="D4661" t="s">
        <v>12471</v>
      </c>
      <c r="E4661" t="s">
        <v>638</v>
      </c>
      <c r="F4661" t="s">
        <v>6766</v>
      </c>
      <c r="G4661" t="s">
        <v>12472</v>
      </c>
      <c r="H4661">
        <v>1974</v>
      </c>
      <c r="I4661" t="s">
        <v>15440</v>
      </c>
      <c r="J4661" t="s">
        <v>48</v>
      </c>
      <c r="K4661" t="s">
        <v>13251</v>
      </c>
      <c r="L4661">
        <v>0</v>
      </c>
      <c r="M4661">
        <v>2</v>
      </c>
      <c r="N4661" t="s">
        <v>49</v>
      </c>
      <c r="O4661" t="s">
        <v>50</v>
      </c>
      <c r="P4661">
        <v>0</v>
      </c>
      <c r="Q4661" t="s">
        <v>51</v>
      </c>
      <c r="R4661" t="s">
        <v>51</v>
      </c>
      <c r="S4661" t="s">
        <v>14968</v>
      </c>
      <c r="T4661">
        <v>0.77986782303187407</v>
      </c>
      <c r="U4661">
        <v>134</v>
      </c>
      <c r="V4661" t="s">
        <v>15172</v>
      </c>
      <c r="W4661" t="s">
        <v>15172</v>
      </c>
      <c r="X4661" t="s">
        <v>13243</v>
      </c>
      <c r="Y4661" s="102">
        <v>45993.385736689816</v>
      </c>
    </row>
    <row r="4662" spans="1:25" x14ac:dyDescent="0.25">
      <c r="A4662">
        <v>6734</v>
      </c>
      <c r="B4662" t="s">
        <v>12474</v>
      </c>
      <c r="C4662" t="s">
        <v>12085</v>
      </c>
      <c r="D4662" t="s">
        <v>12471</v>
      </c>
      <c r="E4662" t="s">
        <v>638</v>
      </c>
      <c r="F4662" t="s">
        <v>6766</v>
      </c>
      <c r="G4662" t="s">
        <v>12475</v>
      </c>
      <c r="H4662">
        <v>1974</v>
      </c>
      <c r="I4662" t="s">
        <v>15440</v>
      </c>
      <c r="J4662" t="s">
        <v>48</v>
      </c>
      <c r="K4662" t="s">
        <v>13251</v>
      </c>
      <c r="L4662">
        <v>0</v>
      </c>
      <c r="M4662">
        <v>1</v>
      </c>
      <c r="N4662" t="s">
        <v>49</v>
      </c>
      <c r="O4662" t="s">
        <v>50</v>
      </c>
      <c r="P4662">
        <v>0</v>
      </c>
      <c r="Q4662" t="s">
        <v>51</v>
      </c>
      <c r="R4662" t="s">
        <v>51</v>
      </c>
      <c r="S4662" t="s">
        <v>14968</v>
      </c>
      <c r="T4662">
        <v>1.1139751673139797</v>
      </c>
      <c r="U4662">
        <v>48</v>
      </c>
      <c r="V4662" t="s">
        <v>15172</v>
      </c>
      <c r="W4662" t="s">
        <v>15172</v>
      </c>
      <c r="X4662" t="s">
        <v>13243</v>
      </c>
      <c r="Y4662" s="102">
        <v>45993.385736689816</v>
      </c>
    </row>
    <row r="4663" spans="1:25" x14ac:dyDescent="0.25">
      <c r="A4663">
        <v>6735</v>
      </c>
      <c r="B4663" t="s">
        <v>12476</v>
      </c>
      <c r="C4663" t="s">
        <v>12085</v>
      </c>
      <c r="D4663" t="s">
        <v>12471</v>
      </c>
      <c r="E4663" t="s">
        <v>638</v>
      </c>
      <c r="F4663" t="s">
        <v>6766</v>
      </c>
      <c r="G4663" t="s">
        <v>12477</v>
      </c>
      <c r="H4663">
        <v>1974</v>
      </c>
      <c r="I4663" t="s">
        <v>15440</v>
      </c>
      <c r="J4663" t="s">
        <v>48</v>
      </c>
      <c r="K4663" t="s">
        <v>13251</v>
      </c>
      <c r="L4663">
        <v>0</v>
      </c>
      <c r="M4663">
        <v>1</v>
      </c>
      <c r="N4663" t="s">
        <v>49</v>
      </c>
      <c r="O4663" t="s">
        <v>50</v>
      </c>
      <c r="P4663">
        <v>0</v>
      </c>
      <c r="Q4663" t="s">
        <v>51</v>
      </c>
      <c r="R4663" t="s">
        <v>51</v>
      </c>
      <c r="S4663" t="s">
        <v>14968</v>
      </c>
      <c r="T4663">
        <v>1.7821135188448003</v>
      </c>
      <c r="U4663">
        <v>48</v>
      </c>
      <c r="V4663" t="s">
        <v>15172</v>
      </c>
      <c r="W4663" t="s">
        <v>15172</v>
      </c>
      <c r="X4663" t="s">
        <v>13243</v>
      </c>
      <c r="Y4663" s="102">
        <v>45993.385736689816</v>
      </c>
    </row>
    <row r="4664" spans="1:25" x14ac:dyDescent="0.25">
      <c r="A4664">
        <v>6736</v>
      </c>
      <c r="B4664" t="s">
        <v>12478</v>
      </c>
      <c r="C4664" t="s">
        <v>9791</v>
      </c>
      <c r="D4664" t="s">
        <v>12479</v>
      </c>
      <c r="E4664" t="s">
        <v>638</v>
      </c>
      <c r="F4664" t="s">
        <v>6766</v>
      </c>
      <c r="G4664" t="s">
        <v>12480</v>
      </c>
      <c r="H4664">
        <v>1954</v>
      </c>
      <c r="I4664" t="s">
        <v>15470</v>
      </c>
      <c r="J4664" t="s">
        <v>48</v>
      </c>
      <c r="K4664" t="s">
        <v>13279</v>
      </c>
      <c r="L4664">
        <v>1.7</v>
      </c>
      <c r="M4664">
        <v>4</v>
      </c>
      <c r="N4664" t="s">
        <v>73</v>
      </c>
      <c r="O4664" t="s">
        <v>50</v>
      </c>
      <c r="P4664">
        <v>0</v>
      </c>
      <c r="Q4664" t="s">
        <v>51</v>
      </c>
      <c r="R4664" t="s">
        <v>51</v>
      </c>
      <c r="S4664" t="s">
        <v>14970</v>
      </c>
      <c r="T4664">
        <v>0.47143287624865438</v>
      </c>
      <c r="U4664">
        <v>327.39999999999998</v>
      </c>
      <c r="V4664" t="s">
        <v>15172</v>
      </c>
      <c r="W4664" t="s">
        <v>15172</v>
      </c>
      <c r="X4664" t="s">
        <v>13243</v>
      </c>
      <c r="Y4664" s="102">
        <v>45993.385736689816</v>
      </c>
    </row>
    <row r="4665" spans="1:25" x14ac:dyDescent="0.25">
      <c r="A4665">
        <v>6737</v>
      </c>
      <c r="B4665" t="s">
        <v>12481</v>
      </c>
      <c r="C4665" t="s">
        <v>9807</v>
      </c>
      <c r="D4665" t="s">
        <v>2816</v>
      </c>
      <c r="E4665" t="s">
        <v>638</v>
      </c>
      <c r="F4665" t="s">
        <v>6766</v>
      </c>
      <c r="G4665" t="s">
        <v>12482</v>
      </c>
      <c r="H4665">
        <v>2009</v>
      </c>
      <c r="I4665" t="s">
        <v>15440</v>
      </c>
      <c r="J4665" t="s">
        <v>2211</v>
      </c>
      <c r="K4665" t="s">
        <v>13256</v>
      </c>
      <c r="L4665">
        <v>0</v>
      </c>
      <c r="M4665">
        <v>1</v>
      </c>
      <c r="N4665" t="s">
        <v>165</v>
      </c>
      <c r="O4665" t="s">
        <v>65</v>
      </c>
      <c r="P4665">
        <v>0</v>
      </c>
      <c r="Q4665" t="s">
        <v>51</v>
      </c>
      <c r="R4665" t="s">
        <v>51</v>
      </c>
      <c r="S4665" t="s">
        <v>14970</v>
      </c>
      <c r="T4665">
        <v>2.1496431967866831</v>
      </c>
      <c r="U4665">
        <v>22</v>
      </c>
      <c r="V4665" t="s">
        <v>15481</v>
      </c>
      <c r="W4665" t="s">
        <v>15481</v>
      </c>
      <c r="X4665" t="s">
        <v>13243</v>
      </c>
      <c r="Y4665" s="102">
        <v>45993.385736689816</v>
      </c>
    </row>
    <row r="4666" spans="1:25" x14ac:dyDescent="0.25">
      <c r="A4666">
        <v>6738</v>
      </c>
      <c r="B4666" t="s">
        <v>12483</v>
      </c>
      <c r="C4666" t="s">
        <v>172</v>
      </c>
      <c r="D4666" t="s">
        <v>12484</v>
      </c>
      <c r="E4666" t="s">
        <v>1820</v>
      </c>
      <c r="F4666" t="s">
        <v>7475</v>
      </c>
      <c r="G4666" t="s">
        <v>12485</v>
      </c>
      <c r="H4666">
        <v>1955</v>
      </c>
      <c r="I4666" t="s">
        <v>15489</v>
      </c>
      <c r="J4666" t="s">
        <v>928</v>
      </c>
      <c r="K4666" t="s">
        <v>13254</v>
      </c>
      <c r="L4666">
        <v>7</v>
      </c>
      <c r="M4666">
        <v>2</v>
      </c>
      <c r="N4666" t="s">
        <v>928</v>
      </c>
      <c r="O4666" t="s">
        <v>50</v>
      </c>
      <c r="P4666">
        <v>0</v>
      </c>
      <c r="Q4666" t="s">
        <v>51</v>
      </c>
      <c r="R4666" t="s">
        <v>51</v>
      </c>
      <c r="S4666" t="s">
        <v>14971</v>
      </c>
      <c r="T4666">
        <v>3.7554307936014051</v>
      </c>
      <c r="U4666">
        <v>39</v>
      </c>
      <c r="V4666" t="s">
        <v>15172</v>
      </c>
      <c r="W4666" t="s">
        <v>15172</v>
      </c>
      <c r="X4666" t="s">
        <v>13243</v>
      </c>
      <c r="Y4666" s="102">
        <v>45993.385736689816</v>
      </c>
    </row>
    <row r="4667" spans="1:25" x14ac:dyDescent="0.25">
      <c r="A4667">
        <v>6739</v>
      </c>
      <c r="B4667" t="s">
        <v>12486</v>
      </c>
      <c r="C4667" t="s">
        <v>10099</v>
      </c>
      <c r="D4667" t="s">
        <v>12487</v>
      </c>
      <c r="E4667" t="s">
        <v>1292</v>
      </c>
      <c r="F4667" t="s">
        <v>5996</v>
      </c>
      <c r="G4667" t="s">
        <v>10088</v>
      </c>
      <c r="H4667">
        <v>1949</v>
      </c>
      <c r="I4667" t="s">
        <v>15489</v>
      </c>
      <c r="J4667" t="s">
        <v>48</v>
      </c>
      <c r="K4667" t="s">
        <v>13251</v>
      </c>
      <c r="L4667">
        <v>0</v>
      </c>
      <c r="M4667">
        <v>3</v>
      </c>
      <c r="N4667" t="s">
        <v>73</v>
      </c>
      <c r="O4667" t="s">
        <v>50</v>
      </c>
      <c r="P4667">
        <v>0</v>
      </c>
      <c r="Q4667" t="s">
        <v>51</v>
      </c>
      <c r="R4667" t="s">
        <v>51</v>
      </c>
      <c r="S4667" t="s">
        <v>14972</v>
      </c>
      <c r="T4667">
        <v>0.38712226768746238</v>
      </c>
      <c r="U4667">
        <v>150</v>
      </c>
      <c r="V4667" t="s">
        <v>15172</v>
      </c>
      <c r="W4667" t="s">
        <v>15172</v>
      </c>
      <c r="X4667" t="s">
        <v>13243</v>
      </c>
      <c r="Y4667" s="102">
        <v>45993.385736689816</v>
      </c>
    </row>
    <row r="4668" spans="1:25" x14ac:dyDescent="0.25">
      <c r="A4668">
        <v>6740</v>
      </c>
      <c r="B4668" t="s">
        <v>12488</v>
      </c>
      <c r="C4668" t="s">
        <v>12489</v>
      </c>
      <c r="D4668" t="s">
        <v>12487</v>
      </c>
      <c r="E4668" t="s">
        <v>1292</v>
      </c>
      <c r="F4668" t="s">
        <v>5996</v>
      </c>
      <c r="G4668" t="s">
        <v>12490</v>
      </c>
      <c r="H4668">
        <v>1954</v>
      </c>
      <c r="I4668" t="s">
        <v>15489</v>
      </c>
      <c r="J4668" t="s">
        <v>928</v>
      </c>
      <c r="K4668" t="s">
        <v>13254</v>
      </c>
      <c r="L4668">
        <v>7</v>
      </c>
      <c r="M4668">
        <v>2</v>
      </c>
      <c r="N4668" t="s">
        <v>928</v>
      </c>
      <c r="O4668" t="s">
        <v>50</v>
      </c>
      <c r="P4668">
        <v>0</v>
      </c>
      <c r="Q4668" t="s">
        <v>51</v>
      </c>
      <c r="R4668" t="s">
        <v>51</v>
      </c>
      <c r="S4668" t="s">
        <v>14972</v>
      </c>
      <c r="T4668">
        <v>4.4613631925884807</v>
      </c>
      <c r="U4668">
        <v>38.92</v>
      </c>
      <c r="V4668" t="s">
        <v>15172</v>
      </c>
      <c r="W4668" t="s">
        <v>15172</v>
      </c>
      <c r="X4668" t="s">
        <v>13243</v>
      </c>
      <c r="Y4668" s="102">
        <v>45993.385736689816</v>
      </c>
    </row>
    <row r="4669" spans="1:25" x14ac:dyDescent="0.25">
      <c r="A4669">
        <v>6741</v>
      </c>
      <c r="B4669" t="s">
        <v>12491</v>
      </c>
      <c r="C4669" t="s">
        <v>470</v>
      </c>
      <c r="D4669" t="s">
        <v>12492</v>
      </c>
      <c r="E4669" t="s">
        <v>638</v>
      </c>
      <c r="F4669" t="s">
        <v>7330</v>
      </c>
      <c r="G4669" t="s">
        <v>12493</v>
      </c>
      <c r="H4669">
        <v>1965</v>
      </c>
      <c r="I4669" t="s">
        <v>15470</v>
      </c>
      <c r="J4669" t="s">
        <v>48</v>
      </c>
      <c r="K4669" t="s">
        <v>13251</v>
      </c>
      <c r="L4669">
        <v>0</v>
      </c>
      <c r="M4669">
        <v>3</v>
      </c>
      <c r="N4669" t="s">
        <v>49</v>
      </c>
      <c r="O4669" t="s">
        <v>50</v>
      </c>
      <c r="P4669">
        <v>0</v>
      </c>
      <c r="Q4669" t="s">
        <v>51</v>
      </c>
      <c r="R4669" t="s">
        <v>51</v>
      </c>
      <c r="S4669" t="s">
        <v>14973</v>
      </c>
      <c r="T4669">
        <v>3.267619935589676E-2</v>
      </c>
      <c r="U4669">
        <v>130.1</v>
      </c>
      <c r="V4669" t="s">
        <v>15172</v>
      </c>
      <c r="W4669" t="s">
        <v>15172</v>
      </c>
      <c r="X4669" t="s">
        <v>13243</v>
      </c>
      <c r="Y4669" s="102">
        <v>45993.385736689816</v>
      </c>
    </row>
    <row r="4670" spans="1:25" x14ac:dyDescent="0.25">
      <c r="A4670">
        <v>6742</v>
      </c>
      <c r="B4670" t="s">
        <v>12494</v>
      </c>
      <c r="C4670" t="s">
        <v>4083</v>
      </c>
      <c r="D4670" t="s">
        <v>12492</v>
      </c>
      <c r="E4670" t="s">
        <v>638</v>
      </c>
      <c r="F4670" t="s">
        <v>7330</v>
      </c>
      <c r="G4670" t="s">
        <v>12493</v>
      </c>
      <c r="H4670">
        <v>1965</v>
      </c>
      <c r="I4670" t="s">
        <v>15470</v>
      </c>
      <c r="J4670" t="s">
        <v>48</v>
      </c>
      <c r="K4670" t="s">
        <v>13279</v>
      </c>
      <c r="L4670">
        <v>6.25E-2</v>
      </c>
      <c r="M4670">
        <v>5</v>
      </c>
      <c r="N4670" t="s">
        <v>59</v>
      </c>
      <c r="O4670" t="s">
        <v>50</v>
      </c>
      <c r="P4670">
        <v>0</v>
      </c>
      <c r="Q4670" t="s">
        <v>51</v>
      </c>
      <c r="R4670" t="s">
        <v>51</v>
      </c>
      <c r="S4670" t="s">
        <v>14973</v>
      </c>
      <c r="T4670">
        <v>0.17464789815775295</v>
      </c>
      <c r="U4670">
        <v>653.4</v>
      </c>
      <c r="V4670" t="s">
        <v>15172</v>
      </c>
      <c r="W4670" t="s">
        <v>15172</v>
      </c>
      <c r="X4670" t="s">
        <v>13243</v>
      </c>
      <c r="Y4670" s="102">
        <v>45993.385736689816</v>
      </c>
    </row>
    <row r="4671" spans="1:25" x14ac:dyDescent="0.25">
      <c r="A4671">
        <v>6743</v>
      </c>
      <c r="B4671" t="s">
        <v>12495</v>
      </c>
      <c r="C4671" t="s">
        <v>1578</v>
      </c>
      <c r="D4671" t="s">
        <v>12496</v>
      </c>
      <c r="E4671" t="s">
        <v>1292</v>
      </c>
      <c r="F4671" t="s">
        <v>1542</v>
      </c>
      <c r="G4671" t="s">
        <v>12497</v>
      </c>
      <c r="H4671">
        <v>2007</v>
      </c>
      <c r="I4671" t="s">
        <v>15441</v>
      </c>
      <c r="J4671" t="s">
        <v>48</v>
      </c>
      <c r="K4671" t="s">
        <v>13251</v>
      </c>
      <c r="L4671">
        <v>0</v>
      </c>
      <c r="M4671">
        <v>3</v>
      </c>
      <c r="N4671" t="s">
        <v>73</v>
      </c>
      <c r="O4671" t="s">
        <v>50</v>
      </c>
      <c r="P4671">
        <v>2</v>
      </c>
      <c r="Q4671" t="s">
        <v>59</v>
      </c>
      <c r="R4671" t="s">
        <v>50</v>
      </c>
      <c r="S4671" t="s">
        <v>14974</v>
      </c>
      <c r="T4671">
        <v>0.50751553587594467</v>
      </c>
      <c r="U4671">
        <v>590.4</v>
      </c>
      <c r="V4671" t="s">
        <v>15172</v>
      </c>
      <c r="W4671" t="s">
        <v>15172</v>
      </c>
      <c r="X4671" t="s">
        <v>13242</v>
      </c>
      <c r="Y4671" s="102">
        <v>45993.385736689816</v>
      </c>
    </row>
    <row r="4672" spans="1:25" x14ac:dyDescent="0.25">
      <c r="A4672">
        <v>6744</v>
      </c>
      <c r="B4672" t="s">
        <v>12498</v>
      </c>
      <c r="C4672" t="s">
        <v>1601</v>
      </c>
      <c r="D4672" t="s">
        <v>12499</v>
      </c>
      <c r="E4672" t="s">
        <v>1292</v>
      </c>
      <c r="F4672" t="s">
        <v>1542</v>
      </c>
      <c r="G4672" t="s">
        <v>12500</v>
      </c>
      <c r="H4672">
        <v>1962</v>
      </c>
      <c r="I4672" t="s">
        <v>15470</v>
      </c>
      <c r="J4672" t="s">
        <v>48</v>
      </c>
      <c r="K4672" t="s">
        <v>13251</v>
      </c>
      <c r="L4672">
        <v>0.5</v>
      </c>
      <c r="M4672">
        <v>3</v>
      </c>
      <c r="N4672" t="s">
        <v>49</v>
      </c>
      <c r="O4672" t="s">
        <v>50</v>
      </c>
      <c r="P4672">
        <v>0</v>
      </c>
      <c r="Q4672" t="s">
        <v>51</v>
      </c>
      <c r="R4672" t="s">
        <v>51</v>
      </c>
      <c r="S4672" t="s">
        <v>14974</v>
      </c>
      <c r="T4672">
        <v>1.6385902231120935</v>
      </c>
      <c r="U4672">
        <v>185</v>
      </c>
      <c r="V4672" t="s">
        <v>15172</v>
      </c>
      <c r="W4672" t="s">
        <v>15172</v>
      </c>
      <c r="X4672" t="s">
        <v>13243</v>
      </c>
      <c r="Y4672" s="102">
        <v>45993.385736689816</v>
      </c>
    </row>
    <row r="4673" spans="1:25" x14ac:dyDescent="0.25">
      <c r="A4673">
        <v>6745</v>
      </c>
      <c r="B4673" t="s">
        <v>12501</v>
      </c>
      <c r="C4673" t="s">
        <v>12502</v>
      </c>
      <c r="D4673" t="s">
        <v>12499</v>
      </c>
      <c r="E4673" t="s">
        <v>1292</v>
      </c>
      <c r="F4673" t="s">
        <v>1542</v>
      </c>
      <c r="G4673" t="s">
        <v>12503</v>
      </c>
      <c r="H4673">
        <v>1968</v>
      </c>
      <c r="I4673" t="s">
        <v>15470</v>
      </c>
      <c r="J4673" t="s">
        <v>48</v>
      </c>
      <c r="K4673" t="s">
        <v>13251</v>
      </c>
      <c r="L4673">
        <v>0</v>
      </c>
      <c r="M4673">
        <v>2</v>
      </c>
      <c r="N4673" t="s">
        <v>49</v>
      </c>
      <c r="O4673" t="s">
        <v>50</v>
      </c>
      <c r="P4673">
        <v>0</v>
      </c>
      <c r="Q4673" t="s">
        <v>51</v>
      </c>
      <c r="R4673" t="s">
        <v>51</v>
      </c>
      <c r="S4673" t="s">
        <v>14974</v>
      </c>
      <c r="T4673">
        <v>15.115967702112197</v>
      </c>
      <c r="U4673">
        <v>93</v>
      </c>
      <c r="V4673" t="s">
        <v>15172</v>
      </c>
      <c r="W4673" t="s">
        <v>15172</v>
      </c>
      <c r="X4673" t="s">
        <v>13243</v>
      </c>
      <c r="Y4673" s="102">
        <v>45993.385736689816</v>
      </c>
    </row>
    <row r="4674" spans="1:25" x14ac:dyDescent="0.25">
      <c r="A4674">
        <v>6746</v>
      </c>
      <c r="B4674" t="s">
        <v>12504</v>
      </c>
      <c r="C4674" t="s">
        <v>1813</v>
      </c>
      <c r="D4674" t="s">
        <v>12499</v>
      </c>
      <c r="E4674" t="s">
        <v>1292</v>
      </c>
      <c r="F4674" t="s">
        <v>1798</v>
      </c>
      <c r="G4674" t="s">
        <v>12505</v>
      </c>
      <c r="H4674">
        <v>1990</v>
      </c>
      <c r="I4674" t="s">
        <v>15441</v>
      </c>
      <c r="J4674" t="s">
        <v>51</v>
      </c>
      <c r="K4674" t="s">
        <v>15442</v>
      </c>
      <c r="L4674">
        <v>0</v>
      </c>
      <c r="M4674">
        <v>2</v>
      </c>
      <c r="N4674" t="s">
        <v>59</v>
      </c>
      <c r="O4674" t="s">
        <v>116</v>
      </c>
      <c r="P4674">
        <v>0</v>
      </c>
      <c r="Q4674" t="s">
        <v>51</v>
      </c>
      <c r="R4674" t="s">
        <v>51</v>
      </c>
      <c r="S4674" t="s">
        <v>14974</v>
      </c>
      <c r="T4674">
        <v>55.343443931159172</v>
      </c>
      <c r="U4674">
        <v>24.75</v>
      </c>
      <c r="V4674" t="s">
        <v>15172</v>
      </c>
      <c r="W4674" t="s">
        <v>15172</v>
      </c>
      <c r="X4674" t="s">
        <v>13243</v>
      </c>
      <c r="Y4674" s="102">
        <v>45993.385736689816</v>
      </c>
    </row>
    <row r="4675" spans="1:25" x14ac:dyDescent="0.25">
      <c r="A4675">
        <v>6747</v>
      </c>
      <c r="B4675" t="s">
        <v>12506</v>
      </c>
      <c r="C4675" t="s">
        <v>12507</v>
      </c>
      <c r="D4675" t="s">
        <v>12499</v>
      </c>
      <c r="E4675" t="s">
        <v>1292</v>
      </c>
      <c r="F4675" t="s">
        <v>1798</v>
      </c>
      <c r="G4675" t="s">
        <v>12508</v>
      </c>
      <c r="H4675">
        <v>1967</v>
      </c>
      <c r="I4675" t="s">
        <v>15470</v>
      </c>
      <c r="J4675" t="s">
        <v>48</v>
      </c>
      <c r="K4675" t="s">
        <v>13251</v>
      </c>
      <c r="L4675">
        <v>0.5</v>
      </c>
      <c r="M4675">
        <v>5</v>
      </c>
      <c r="N4675" t="s">
        <v>49</v>
      </c>
      <c r="O4675" t="s">
        <v>50</v>
      </c>
      <c r="P4675">
        <v>0</v>
      </c>
      <c r="Q4675" t="s">
        <v>51</v>
      </c>
      <c r="R4675" t="s">
        <v>51</v>
      </c>
      <c r="S4675" t="s">
        <v>14974</v>
      </c>
      <c r="T4675">
        <v>1.0960123672013664E-2</v>
      </c>
      <c r="U4675">
        <v>258.89999999999998</v>
      </c>
      <c r="V4675" t="s">
        <v>15172</v>
      </c>
      <c r="W4675" t="s">
        <v>15172</v>
      </c>
      <c r="X4675" t="s">
        <v>13242</v>
      </c>
      <c r="Y4675" s="102">
        <v>45993.385736689816</v>
      </c>
    </row>
    <row r="4676" spans="1:25" x14ac:dyDescent="0.25">
      <c r="A4676">
        <v>6748</v>
      </c>
      <c r="B4676" t="s">
        <v>12509</v>
      </c>
      <c r="C4676" t="s">
        <v>15792</v>
      </c>
      <c r="D4676" t="s">
        <v>12510</v>
      </c>
      <c r="E4676" t="s">
        <v>1820</v>
      </c>
      <c r="F4676" t="s">
        <v>2014</v>
      </c>
      <c r="G4676" t="s">
        <v>12511</v>
      </c>
      <c r="H4676">
        <v>1935</v>
      </c>
      <c r="I4676" t="s">
        <v>15450</v>
      </c>
      <c r="J4676" t="s">
        <v>928</v>
      </c>
      <c r="K4676" t="s">
        <v>13344</v>
      </c>
      <c r="L4676">
        <v>6</v>
      </c>
      <c r="M4676">
        <v>3</v>
      </c>
      <c r="N4676" t="s">
        <v>928</v>
      </c>
      <c r="O4676" t="s">
        <v>50</v>
      </c>
      <c r="P4676">
        <v>0</v>
      </c>
      <c r="Q4676" t="s">
        <v>51</v>
      </c>
      <c r="R4676" t="s">
        <v>51</v>
      </c>
      <c r="S4676" t="s">
        <v>14975</v>
      </c>
      <c r="T4676">
        <v>3.6025559944419143</v>
      </c>
      <c r="U4676">
        <v>43</v>
      </c>
      <c r="V4676" t="s">
        <v>15481</v>
      </c>
      <c r="W4676" t="s">
        <v>15481</v>
      </c>
      <c r="X4676" t="s">
        <v>13243</v>
      </c>
      <c r="Y4676" s="102">
        <v>45993.385736689816</v>
      </c>
    </row>
    <row r="4677" spans="1:25" x14ac:dyDescent="0.25">
      <c r="A4677">
        <v>6750</v>
      </c>
      <c r="B4677" t="s">
        <v>12512</v>
      </c>
      <c r="C4677" t="s">
        <v>11886</v>
      </c>
      <c r="D4677" t="s">
        <v>12513</v>
      </c>
      <c r="E4677" t="s">
        <v>399</v>
      </c>
      <c r="F4677" t="s">
        <v>2581</v>
      </c>
      <c r="G4677" t="s">
        <v>12514</v>
      </c>
      <c r="H4677">
        <v>1941</v>
      </c>
      <c r="I4677" t="s">
        <v>15450</v>
      </c>
      <c r="J4677" t="s">
        <v>2179</v>
      </c>
      <c r="K4677" t="s">
        <v>13254</v>
      </c>
      <c r="L4677">
        <v>5.5</v>
      </c>
      <c r="M4677">
        <v>4</v>
      </c>
      <c r="N4677" t="s">
        <v>59</v>
      </c>
      <c r="O4677" t="s">
        <v>50</v>
      </c>
      <c r="P4677">
        <v>0</v>
      </c>
      <c r="Q4677" t="s">
        <v>51</v>
      </c>
      <c r="R4677" t="s">
        <v>51</v>
      </c>
      <c r="S4677" t="s">
        <v>14976</v>
      </c>
      <c r="T4677">
        <v>1.4325825817604692</v>
      </c>
      <c r="U4677">
        <v>97</v>
      </c>
      <c r="V4677" t="s">
        <v>15481</v>
      </c>
      <c r="W4677" t="s">
        <v>15481</v>
      </c>
      <c r="X4677" t="s">
        <v>13243</v>
      </c>
      <c r="Y4677" s="102">
        <v>45993.385736689816</v>
      </c>
    </row>
    <row r="4678" spans="1:25" x14ac:dyDescent="0.25">
      <c r="A4678">
        <v>6752</v>
      </c>
      <c r="B4678" t="s">
        <v>12515</v>
      </c>
      <c r="C4678" t="s">
        <v>12516</v>
      </c>
      <c r="D4678" t="s">
        <v>12513</v>
      </c>
      <c r="E4678" t="s">
        <v>399</v>
      </c>
      <c r="F4678" t="s">
        <v>2581</v>
      </c>
      <c r="G4678" t="s">
        <v>12517</v>
      </c>
      <c r="H4678">
        <v>1990</v>
      </c>
      <c r="I4678" t="s">
        <v>15440</v>
      </c>
      <c r="J4678" t="s">
        <v>48</v>
      </c>
      <c r="K4678" t="s">
        <v>13251</v>
      </c>
      <c r="L4678">
        <v>0</v>
      </c>
      <c r="M4678">
        <v>3</v>
      </c>
      <c r="N4678" t="s">
        <v>64</v>
      </c>
      <c r="O4678" t="s">
        <v>65</v>
      </c>
      <c r="P4678">
        <v>0</v>
      </c>
      <c r="Q4678" t="s">
        <v>51</v>
      </c>
      <c r="R4678" t="s">
        <v>51</v>
      </c>
      <c r="S4678" t="s">
        <v>14976</v>
      </c>
      <c r="T4678">
        <v>13.765566205848963</v>
      </c>
      <c r="U4678">
        <v>79.167000000000002</v>
      </c>
      <c r="V4678" t="s">
        <v>15481</v>
      </c>
      <c r="W4678" t="s">
        <v>15481</v>
      </c>
      <c r="X4678" t="s">
        <v>13243</v>
      </c>
      <c r="Y4678" s="102">
        <v>45993.385736689816</v>
      </c>
    </row>
    <row r="4679" spans="1:25" x14ac:dyDescent="0.25">
      <c r="A4679">
        <v>6753</v>
      </c>
      <c r="B4679" t="s">
        <v>12518</v>
      </c>
      <c r="C4679" t="s">
        <v>1088</v>
      </c>
      <c r="D4679" t="s">
        <v>12519</v>
      </c>
      <c r="E4679" t="s">
        <v>45</v>
      </c>
      <c r="F4679" t="s">
        <v>280</v>
      </c>
      <c r="G4679" t="s">
        <v>12520</v>
      </c>
      <c r="H4679">
        <v>1983</v>
      </c>
      <c r="I4679" t="s">
        <v>15450</v>
      </c>
      <c r="J4679" t="s">
        <v>2211</v>
      </c>
      <c r="K4679" t="s">
        <v>13254</v>
      </c>
      <c r="L4679">
        <v>3.5</v>
      </c>
      <c r="M4679">
        <v>1</v>
      </c>
      <c r="N4679" t="s">
        <v>49</v>
      </c>
      <c r="O4679" t="s">
        <v>479</v>
      </c>
      <c r="P4679">
        <v>0</v>
      </c>
      <c r="Q4679" t="s">
        <v>51</v>
      </c>
      <c r="R4679" t="s">
        <v>51</v>
      </c>
      <c r="S4679" t="s">
        <v>14977</v>
      </c>
      <c r="T4679">
        <v>1.8470341856360233</v>
      </c>
      <c r="U4679">
        <v>25.6</v>
      </c>
      <c r="V4679" t="s">
        <v>15172</v>
      </c>
      <c r="W4679" t="s">
        <v>15172</v>
      </c>
      <c r="X4679" t="s">
        <v>13243</v>
      </c>
      <c r="Y4679" s="102">
        <v>45993.385736689816</v>
      </c>
    </row>
    <row r="4680" spans="1:25" x14ac:dyDescent="0.25">
      <c r="A4680">
        <v>6754</v>
      </c>
      <c r="B4680" t="s">
        <v>12521</v>
      </c>
      <c r="C4680" t="s">
        <v>12522</v>
      </c>
      <c r="D4680" t="s">
        <v>12523</v>
      </c>
      <c r="E4680" t="s">
        <v>1292</v>
      </c>
      <c r="F4680" t="s">
        <v>4853</v>
      </c>
      <c r="G4680" t="s">
        <v>12524</v>
      </c>
      <c r="H4680">
        <v>1962</v>
      </c>
      <c r="I4680" t="s">
        <v>15440</v>
      </c>
      <c r="J4680" t="s">
        <v>2211</v>
      </c>
      <c r="K4680" t="s">
        <v>13344</v>
      </c>
      <c r="L4680">
        <v>5</v>
      </c>
      <c r="M4680">
        <v>1</v>
      </c>
      <c r="N4680" t="s">
        <v>49</v>
      </c>
      <c r="O4680" t="s">
        <v>65</v>
      </c>
      <c r="P4680">
        <v>0</v>
      </c>
      <c r="Q4680" t="s">
        <v>51</v>
      </c>
      <c r="R4680" t="s">
        <v>51</v>
      </c>
      <c r="S4680" t="s">
        <v>14978</v>
      </c>
      <c r="T4680">
        <v>5.7590420957826964</v>
      </c>
      <c r="U4680">
        <v>15.58</v>
      </c>
      <c r="V4680" t="s">
        <v>15172</v>
      </c>
      <c r="W4680" t="s">
        <v>15172</v>
      </c>
      <c r="X4680" t="s">
        <v>13243</v>
      </c>
      <c r="Y4680" s="102">
        <v>45993.385736689816</v>
      </c>
    </row>
    <row r="4681" spans="1:25" x14ac:dyDescent="0.25">
      <c r="A4681">
        <v>6755</v>
      </c>
      <c r="B4681" t="s">
        <v>12525</v>
      </c>
      <c r="C4681" t="s">
        <v>12526</v>
      </c>
      <c r="D4681" t="s">
        <v>12523</v>
      </c>
      <c r="E4681" t="s">
        <v>1292</v>
      </c>
      <c r="F4681" t="s">
        <v>4853</v>
      </c>
      <c r="G4681" t="s">
        <v>12527</v>
      </c>
      <c r="H4681">
        <v>1962</v>
      </c>
      <c r="I4681" t="s">
        <v>15440</v>
      </c>
      <c r="J4681" t="s">
        <v>48</v>
      </c>
      <c r="K4681" t="s">
        <v>13344</v>
      </c>
      <c r="L4681">
        <v>2</v>
      </c>
      <c r="M4681">
        <v>1</v>
      </c>
      <c r="N4681" t="s">
        <v>49</v>
      </c>
      <c r="O4681" t="s">
        <v>65</v>
      </c>
      <c r="P4681">
        <v>0</v>
      </c>
      <c r="Q4681" t="s">
        <v>51</v>
      </c>
      <c r="R4681" t="s">
        <v>51</v>
      </c>
      <c r="S4681" t="s">
        <v>14978</v>
      </c>
      <c r="T4681">
        <v>10.365146536107016</v>
      </c>
      <c r="U4681">
        <v>15</v>
      </c>
      <c r="V4681" t="s">
        <v>15481</v>
      </c>
      <c r="W4681" t="s">
        <v>15481</v>
      </c>
      <c r="X4681" t="s">
        <v>13243</v>
      </c>
      <c r="Y4681" s="102">
        <v>45993.385736689816</v>
      </c>
    </row>
    <row r="4682" spans="1:25" x14ac:dyDescent="0.25">
      <c r="A4682">
        <v>6757</v>
      </c>
      <c r="B4682" t="s">
        <v>12528</v>
      </c>
      <c r="C4682" t="s">
        <v>12529</v>
      </c>
      <c r="D4682" t="s">
        <v>12530</v>
      </c>
      <c r="E4682" t="s">
        <v>399</v>
      </c>
      <c r="F4682" t="s">
        <v>579</v>
      </c>
      <c r="G4682" t="s">
        <v>12531</v>
      </c>
      <c r="H4682">
        <v>1953</v>
      </c>
      <c r="I4682" t="s">
        <v>15489</v>
      </c>
      <c r="J4682" t="s">
        <v>928</v>
      </c>
      <c r="K4682" t="s">
        <v>13254</v>
      </c>
      <c r="L4682">
        <v>6</v>
      </c>
      <c r="M4682">
        <v>2</v>
      </c>
      <c r="N4682" t="s">
        <v>928</v>
      </c>
      <c r="O4682" t="s">
        <v>50</v>
      </c>
      <c r="P4682">
        <v>0</v>
      </c>
      <c r="Q4682" t="s">
        <v>51</v>
      </c>
      <c r="R4682" t="s">
        <v>51</v>
      </c>
      <c r="S4682" t="s">
        <v>14979</v>
      </c>
      <c r="T4682">
        <v>1.1368492719480778</v>
      </c>
      <c r="U4682">
        <v>38</v>
      </c>
      <c r="V4682" t="s">
        <v>15172</v>
      </c>
      <c r="W4682" t="s">
        <v>15172</v>
      </c>
      <c r="X4682" t="s">
        <v>13243</v>
      </c>
      <c r="Y4682" s="102">
        <v>45993.385736689816</v>
      </c>
    </row>
    <row r="4683" spans="1:25" x14ac:dyDescent="0.25">
      <c r="A4683">
        <v>6758</v>
      </c>
      <c r="B4683" t="s">
        <v>12532</v>
      </c>
      <c r="C4683" t="s">
        <v>12533</v>
      </c>
      <c r="D4683" t="s">
        <v>12530</v>
      </c>
      <c r="E4683" t="s">
        <v>399</v>
      </c>
      <c r="F4683" t="s">
        <v>579</v>
      </c>
      <c r="G4683" t="s">
        <v>12534</v>
      </c>
      <c r="H4683">
        <v>1953</v>
      </c>
      <c r="I4683" t="s">
        <v>15489</v>
      </c>
      <c r="J4683" t="s">
        <v>928</v>
      </c>
      <c r="K4683" t="s">
        <v>13254</v>
      </c>
      <c r="L4683">
        <v>4</v>
      </c>
      <c r="M4683">
        <v>3</v>
      </c>
      <c r="N4683" t="s">
        <v>928</v>
      </c>
      <c r="O4683" t="s">
        <v>50</v>
      </c>
      <c r="P4683">
        <v>0</v>
      </c>
      <c r="Q4683" t="s">
        <v>51</v>
      </c>
      <c r="R4683" t="s">
        <v>51</v>
      </c>
      <c r="S4683" t="s">
        <v>14979</v>
      </c>
      <c r="T4683">
        <v>4.2700986054519223</v>
      </c>
      <c r="U4683">
        <v>75</v>
      </c>
      <c r="V4683" t="s">
        <v>15172</v>
      </c>
      <c r="W4683" t="s">
        <v>15172</v>
      </c>
      <c r="X4683" t="s">
        <v>13243</v>
      </c>
      <c r="Y4683" s="102">
        <v>45993.385736689816</v>
      </c>
    </row>
    <row r="4684" spans="1:25" x14ac:dyDescent="0.25">
      <c r="A4684">
        <v>6759</v>
      </c>
      <c r="B4684" t="s">
        <v>12535</v>
      </c>
      <c r="C4684" t="s">
        <v>12526</v>
      </c>
      <c r="D4684" t="s">
        <v>12530</v>
      </c>
      <c r="E4684" t="s">
        <v>399</v>
      </c>
      <c r="F4684" t="s">
        <v>579</v>
      </c>
      <c r="G4684" t="s">
        <v>12536</v>
      </c>
      <c r="H4684">
        <v>1955</v>
      </c>
      <c r="I4684" t="s">
        <v>15440</v>
      </c>
      <c r="J4684" t="s">
        <v>51</v>
      </c>
      <c r="K4684" t="s">
        <v>15442</v>
      </c>
      <c r="L4684">
        <v>48</v>
      </c>
      <c r="M4684">
        <v>1</v>
      </c>
      <c r="N4684" t="s">
        <v>59</v>
      </c>
      <c r="O4684" t="s">
        <v>116</v>
      </c>
      <c r="P4684">
        <v>0</v>
      </c>
      <c r="Q4684" t="s">
        <v>51</v>
      </c>
      <c r="R4684" t="s">
        <v>51</v>
      </c>
      <c r="S4684" t="s">
        <v>14979</v>
      </c>
      <c r="T4684">
        <v>6.2627586873369019</v>
      </c>
      <c r="U4684">
        <v>9.5</v>
      </c>
      <c r="V4684" t="s">
        <v>15172</v>
      </c>
      <c r="W4684" t="s">
        <v>15172</v>
      </c>
      <c r="X4684" t="s">
        <v>13243</v>
      </c>
      <c r="Y4684" s="102">
        <v>45993.385736689816</v>
      </c>
    </row>
    <row r="4685" spans="1:25" x14ac:dyDescent="0.25">
      <c r="A4685">
        <v>6760</v>
      </c>
      <c r="B4685" t="s">
        <v>12537</v>
      </c>
      <c r="C4685" t="s">
        <v>11512</v>
      </c>
      <c r="D4685" t="s">
        <v>12538</v>
      </c>
      <c r="E4685" t="s">
        <v>45</v>
      </c>
      <c r="F4685" t="s">
        <v>1118</v>
      </c>
      <c r="G4685" t="s">
        <v>11841</v>
      </c>
      <c r="H4685">
        <v>1990</v>
      </c>
      <c r="I4685" t="s">
        <v>15440</v>
      </c>
      <c r="J4685" t="s">
        <v>48</v>
      </c>
      <c r="K4685" t="s">
        <v>13256</v>
      </c>
      <c r="L4685">
        <v>0</v>
      </c>
      <c r="M4685">
        <v>3</v>
      </c>
      <c r="N4685" t="s">
        <v>64</v>
      </c>
      <c r="O4685" t="s">
        <v>65</v>
      </c>
      <c r="P4685">
        <v>0</v>
      </c>
      <c r="Q4685" t="s">
        <v>51</v>
      </c>
      <c r="R4685" t="s">
        <v>51</v>
      </c>
      <c r="S4685" t="s">
        <v>15793</v>
      </c>
      <c r="T4685">
        <v>0.48137867078522334</v>
      </c>
      <c r="U4685">
        <v>80</v>
      </c>
      <c r="V4685" t="s">
        <v>15172</v>
      </c>
      <c r="W4685" t="s">
        <v>15172</v>
      </c>
      <c r="X4685" t="s">
        <v>13242</v>
      </c>
      <c r="Y4685" s="102">
        <v>45993.385736689816</v>
      </c>
    </row>
    <row r="4686" spans="1:25" x14ac:dyDescent="0.25">
      <c r="A4686">
        <v>6761</v>
      </c>
      <c r="B4686" t="s">
        <v>12539</v>
      </c>
      <c r="C4686" t="s">
        <v>12540</v>
      </c>
      <c r="D4686" t="s">
        <v>12538</v>
      </c>
      <c r="E4686" t="s">
        <v>45</v>
      </c>
      <c r="F4686" t="s">
        <v>1118</v>
      </c>
      <c r="G4686" t="s">
        <v>12541</v>
      </c>
      <c r="H4686">
        <v>1990</v>
      </c>
      <c r="I4686" t="s">
        <v>15440</v>
      </c>
      <c r="J4686" t="s">
        <v>48</v>
      </c>
      <c r="K4686" t="s">
        <v>13256</v>
      </c>
      <c r="L4686">
        <v>0</v>
      </c>
      <c r="M4686">
        <v>1</v>
      </c>
      <c r="N4686" t="s">
        <v>165</v>
      </c>
      <c r="O4686" t="s">
        <v>65</v>
      </c>
      <c r="P4686">
        <v>0</v>
      </c>
      <c r="Q4686" t="s">
        <v>51</v>
      </c>
      <c r="R4686" t="s">
        <v>51</v>
      </c>
      <c r="S4686" t="s">
        <v>15793</v>
      </c>
      <c r="T4686">
        <v>1.2321657943911486</v>
      </c>
      <c r="U4686">
        <v>31.5</v>
      </c>
      <c r="V4686" t="s">
        <v>15172</v>
      </c>
      <c r="W4686" t="s">
        <v>15172</v>
      </c>
      <c r="X4686" t="s">
        <v>13243</v>
      </c>
      <c r="Y4686" s="102">
        <v>45993.385736689816</v>
      </c>
    </row>
    <row r="4687" spans="1:25" x14ac:dyDescent="0.25">
      <c r="A4687">
        <v>6762</v>
      </c>
      <c r="B4687" t="s">
        <v>12542</v>
      </c>
      <c r="C4687" t="s">
        <v>12543</v>
      </c>
      <c r="D4687" t="s">
        <v>12544</v>
      </c>
      <c r="E4687" t="s">
        <v>45</v>
      </c>
      <c r="F4687" t="s">
        <v>1118</v>
      </c>
      <c r="G4687" t="s">
        <v>12545</v>
      </c>
      <c r="H4687">
        <v>1994</v>
      </c>
      <c r="I4687" t="s">
        <v>15440</v>
      </c>
      <c r="J4687" t="s">
        <v>48</v>
      </c>
      <c r="K4687" t="s">
        <v>13256</v>
      </c>
      <c r="L4687">
        <v>0</v>
      </c>
      <c r="M4687">
        <v>4</v>
      </c>
      <c r="N4687" t="s">
        <v>49</v>
      </c>
      <c r="O4687" t="s">
        <v>50</v>
      </c>
      <c r="P4687">
        <v>0</v>
      </c>
      <c r="Q4687" t="s">
        <v>51</v>
      </c>
      <c r="R4687" t="s">
        <v>51</v>
      </c>
      <c r="S4687" t="s">
        <v>13292</v>
      </c>
      <c r="T4687">
        <v>0.35195412656411107</v>
      </c>
      <c r="U4687">
        <v>316.5</v>
      </c>
      <c r="V4687" t="s">
        <v>15172</v>
      </c>
      <c r="W4687" t="s">
        <v>15172</v>
      </c>
      <c r="X4687" t="s">
        <v>13242</v>
      </c>
      <c r="Y4687" s="102">
        <v>45993.385736689816</v>
      </c>
    </row>
    <row r="4688" spans="1:25" x14ac:dyDescent="0.25">
      <c r="A4688">
        <v>6763</v>
      </c>
      <c r="B4688" t="s">
        <v>12546</v>
      </c>
      <c r="C4688" t="s">
        <v>12547</v>
      </c>
      <c r="D4688" t="s">
        <v>12544</v>
      </c>
      <c r="E4688" t="s">
        <v>45</v>
      </c>
      <c r="F4688" t="s">
        <v>1118</v>
      </c>
      <c r="G4688" t="s">
        <v>12545</v>
      </c>
      <c r="H4688">
        <v>1994</v>
      </c>
      <c r="I4688" t="s">
        <v>15440</v>
      </c>
      <c r="J4688" t="s">
        <v>48</v>
      </c>
      <c r="K4688" t="s">
        <v>13256</v>
      </c>
      <c r="L4688">
        <v>0.75</v>
      </c>
      <c r="M4688">
        <v>4</v>
      </c>
      <c r="N4688" t="s">
        <v>49</v>
      </c>
      <c r="O4688" t="s">
        <v>50</v>
      </c>
      <c r="P4688">
        <v>0</v>
      </c>
      <c r="Q4688" t="s">
        <v>51</v>
      </c>
      <c r="R4688" t="s">
        <v>51</v>
      </c>
      <c r="S4688" t="s">
        <v>15367</v>
      </c>
      <c r="T4688">
        <v>0.47073962767655897</v>
      </c>
      <c r="U4688">
        <v>341.9</v>
      </c>
      <c r="V4688" t="s">
        <v>15172</v>
      </c>
      <c r="W4688" t="s">
        <v>15172</v>
      </c>
      <c r="X4688" t="s">
        <v>13242</v>
      </c>
      <c r="Y4688" s="102">
        <v>45993.385736689816</v>
      </c>
    </row>
    <row r="4689" spans="1:25" x14ac:dyDescent="0.25">
      <c r="A4689">
        <v>6764</v>
      </c>
      <c r="B4689" t="s">
        <v>16246</v>
      </c>
      <c r="C4689" t="s">
        <v>2141</v>
      </c>
      <c r="D4689" t="s">
        <v>12548</v>
      </c>
      <c r="E4689" t="s">
        <v>1820</v>
      </c>
      <c r="F4689" t="s">
        <v>2133</v>
      </c>
      <c r="G4689" t="s">
        <v>10497</v>
      </c>
      <c r="H4689">
        <v>2023</v>
      </c>
      <c r="I4689" t="s">
        <v>15441</v>
      </c>
      <c r="J4689" t="s">
        <v>2211</v>
      </c>
      <c r="K4689" t="s">
        <v>13256</v>
      </c>
      <c r="L4689">
        <v>0</v>
      </c>
      <c r="M4689">
        <v>1</v>
      </c>
      <c r="N4689" t="s">
        <v>49</v>
      </c>
      <c r="O4689" t="s">
        <v>50</v>
      </c>
      <c r="P4689">
        <v>0</v>
      </c>
      <c r="Q4689" t="s">
        <v>51</v>
      </c>
      <c r="R4689" t="s">
        <v>51</v>
      </c>
      <c r="S4689" t="s">
        <v>14980</v>
      </c>
      <c r="T4689">
        <v>0.40552142663787061</v>
      </c>
      <c r="U4689">
        <v>128</v>
      </c>
      <c r="V4689" t="s">
        <v>15481</v>
      </c>
      <c r="W4689" t="s">
        <v>15481</v>
      </c>
      <c r="X4689" t="s">
        <v>13243</v>
      </c>
      <c r="Y4689" s="102">
        <v>45993.385736689816</v>
      </c>
    </row>
    <row r="4690" spans="1:25" x14ac:dyDescent="0.25">
      <c r="A4690">
        <v>6765</v>
      </c>
      <c r="B4690" t="s">
        <v>12549</v>
      </c>
      <c r="C4690" t="s">
        <v>172</v>
      </c>
      <c r="D4690" t="s">
        <v>12548</v>
      </c>
      <c r="E4690" t="s">
        <v>1820</v>
      </c>
      <c r="F4690" t="s">
        <v>2133</v>
      </c>
      <c r="G4690" t="s">
        <v>12550</v>
      </c>
      <c r="H4690">
        <v>1954</v>
      </c>
      <c r="I4690" t="s">
        <v>15489</v>
      </c>
      <c r="J4690" t="s">
        <v>928</v>
      </c>
      <c r="K4690" t="s">
        <v>13344</v>
      </c>
      <c r="L4690">
        <v>3</v>
      </c>
      <c r="M4690">
        <v>1</v>
      </c>
      <c r="N4690" t="s">
        <v>928</v>
      </c>
      <c r="O4690" t="s">
        <v>50</v>
      </c>
      <c r="P4690">
        <v>0</v>
      </c>
      <c r="Q4690" t="s">
        <v>51</v>
      </c>
      <c r="R4690" t="s">
        <v>51</v>
      </c>
      <c r="S4690" t="s">
        <v>14980</v>
      </c>
      <c r="T4690">
        <v>3.8046595685315925</v>
      </c>
      <c r="U4690">
        <v>26.5</v>
      </c>
      <c r="V4690" t="s">
        <v>15481</v>
      </c>
      <c r="W4690" t="s">
        <v>15481</v>
      </c>
      <c r="X4690" t="s">
        <v>13243</v>
      </c>
      <c r="Y4690" s="102">
        <v>45993.385736689816</v>
      </c>
    </row>
    <row r="4691" spans="1:25" x14ac:dyDescent="0.25">
      <c r="A4691">
        <v>6766</v>
      </c>
      <c r="B4691" t="s">
        <v>12551</v>
      </c>
      <c r="C4691" t="s">
        <v>172</v>
      </c>
      <c r="D4691" t="s">
        <v>12552</v>
      </c>
      <c r="E4691" t="s">
        <v>1820</v>
      </c>
      <c r="F4691" t="s">
        <v>2133</v>
      </c>
      <c r="G4691" t="s">
        <v>12553</v>
      </c>
      <c r="H4691">
        <v>1954</v>
      </c>
      <c r="I4691" t="s">
        <v>15489</v>
      </c>
      <c r="J4691" t="s">
        <v>928</v>
      </c>
      <c r="K4691" t="s">
        <v>13344</v>
      </c>
      <c r="L4691">
        <v>3</v>
      </c>
      <c r="M4691">
        <v>1</v>
      </c>
      <c r="N4691" t="s">
        <v>928</v>
      </c>
      <c r="O4691" t="s">
        <v>50</v>
      </c>
      <c r="P4691">
        <v>0</v>
      </c>
      <c r="Q4691" t="s">
        <v>51</v>
      </c>
      <c r="R4691" t="s">
        <v>51</v>
      </c>
      <c r="S4691" t="s">
        <v>14980</v>
      </c>
      <c r="T4691">
        <v>9.6079832811176153</v>
      </c>
      <c r="U4691">
        <v>20</v>
      </c>
      <c r="V4691" t="s">
        <v>15481</v>
      </c>
      <c r="W4691" t="s">
        <v>15481</v>
      </c>
      <c r="X4691" t="s">
        <v>13243</v>
      </c>
      <c r="Y4691" s="102">
        <v>45993.385736689816</v>
      </c>
    </row>
    <row r="4692" spans="1:25" x14ac:dyDescent="0.25">
      <c r="A4692">
        <v>6768</v>
      </c>
      <c r="B4692" t="s">
        <v>16247</v>
      </c>
      <c r="C4692" t="s">
        <v>2141</v>
      </c>
      <c r="D4692" t="s">
        <v>12554</v>
      </c>
      <c r="E4692" t="s">
        <v>1820</v>
      </c>
      <c r="F4692" t="s">
        <v>2133</v>
      </c>
      <c r="G4692" t="s">
        <v>16248</v>
      </c>
      <c r="H4692">
        <v>2025</v>
      </c>
      <c r="I4692" t="s">
        <v>15441</v>
      </c>
      <c r="J4692" t="s">
        <v>2211</v>
      </c>
      <c r="K4692" t="s">
        <v>13256</v>
      </c>
      <c r="L4692">
        <v>0</v>
      </c>
      <c r="M4692">
        <v>1</v>
      </c>
      <c r="N4692" t="s">
        <v>49</v>
      </c>
      <c r="O4692" t="s">
        <v>50</v>
      </c>
      <c r="P4692">
        <v>0</v>
      </c>
      <c r="Q4692" t="s">
        <v>51</v>
      </c>
      <c r="R4692" t="s">
        <v>51</v>
      </c>
      <c r="S4692" t="s">
        <v>14980</v>
      </c>
      <c r="T4692">
        <v>23.925798735848211</v>
      </c>
      <c r="U4692">
        <v>113</v>
      </c>
      <c r="V4692" t="s">
        <v>15481</v>
      </c>
      <c r="W4692" t="s">
        <v>15481</v>
      </c>
      <c r="X4692" t="s">
        <v>13243</v>
      </c>
      <c r="Y4692" s="102">
        <v>45993.385736689816</v>
      </c>
    </row>
    <row r="4693" spans="1:25" x14ac:dyDescent="0.25">
      <c r="A4693">
        <v>6769</v>
      </c>
      <c r="B4693" t="s">
        <v>12555</v>
      </c>
      <c r="C4693" t="s">
        <v>1252</v>
      </c>
      <c r="D4693" t="s">
        <v>12556</v>
      </c>
      <c r="E4693" t="s">
        <v>1292</v>
      </c>
      <c r="F4693" t="s">
        <v>1471</v>
      </c>
      <c r="G4693" t="s">
        <v>12557</v>
      </c>
      <c r="H4693">
        <v>1972</v>
      </c>
      <c r="I4693" t="s">
        <v>15440</v>
      </c>
      <c r="J4693" t="s">
        <v>48</v>
      </c>
      <c r="K4693" t="s">
        <v>13251</v>
      </c>
      <c r="L4693">
        <v>0</v>
      </c>
      <c r="M4693">
        <v>5</v>
      </c>
      <c r="N4693" t="s">
        <v>73</v>
      </c>
      <c r="O4693" t="s">
        <v>50</v>
      </c>
      <c r="P4693">
        <v>0</v>
      </c>
      <c r="Q4693" t="s">
        <v>51</v>
      </c>
      <c r="R4693" t="s">
        <v>51</v>
      </c>
      <c r="S4693" t="s">
        <v>13274</v>
      </c>
      <c r="T4693">
        <v>1.0502539571805518</v>
      </c>
      <c r="U4693">
        <v>860.8</v>
      </c>
      <c r="V4693" t="s">
        <v>15172</v>
      </c>
      <c r="W4693" t="s">
        <v>15172</v>
      </c>
      <c r="X4693" t="s">
        <v>13242</v>
      </c>
      <c r="Y4693" s="102">
        <v>45993.385736689816</v>
      </c>
    </row>
    <row r="4694" spans="1:25" x14ac:dyDescent="0.25">
      <c r="A4694">
        <v>6770</v>
      </c>
      <c r="B4694" t="s">
        <v>12558</v>
      </c>
      <c r="C4694" t="s">
        <v>12559</v>
      </c>
      <c r="D4694" t="s">
        <v>12560</v>
      </c>
      <c r="E4694" t="s">
        <v>1292</v>
      </c>
      <c r="F4694" t="s">
        <v>1471</v>
      </c>
      <c r="G4694" t="s">
        <v>12561</v>
      </c>
      <c r="H4694">
        <v>1972</v>
      </c>
      <c r="I4694" t="s">
        <v>15440</v>
      </c>
      <c r="J4694" t="s">
        <v>48</v>
      </c>
      <c r="K4694" t="s">
        <v>13251</v>
      </c>
      <c r="L4694">
        <v>2.5</v>
      </c>
      <c r="M4694">
        <v>3</v>
      </c>
      <c r="N4694" t="s">
        <v>49</v>
      </c>
      <c r="O4694" t="s">
        <v>50</v>
      </c>
      <c r="P4694">
        <v>0</v>
      </c>
      <c r="Q4694" t="s">
        <v>51</v>
      </c>
      <c r="R4694" t="s">
        <v>51</v>
      </c>
      <c r="S4694" t="s">
        <v>13274</v>
      </c>
      <c r="T4694">
        <v>1.7148505757261865</v>
      </c>
      <c r="U4694">
        <v>120</v>
      </c>
      <c r="V4694" t="s">
        <v>15172</v>
      </c>
      <c r="W4694" t="s">
        <v>15172</v>
      </c>
      <c r="X4694" t="s">
        <v>13243</v>
      </c>
      <c r="Y4694" s="102">
        <v>45993.385736689816</v>
      </c>
    </row>
    <row r="4695" spans="1:25" x14ac:dyDescent="0.25">
      <c r="A4695">
        <v>6771</v>
      </c>
      <c r="B4695" t="s">
        <v>12562</v>
      </c>
      <c r="C4695" t="s">
        <v>12559</v>
      </c>
      <c r="D4695" t="s">
        <v>12560</v>
      </c>
      <c r="E4695" t="s">
        <v>1292</v>
      </c>
      <c r="F4695" t="s">
        <v>1471</v>
      </c>
      <c r="G4695" t="s">
        <v>12563</v>
      </c>
      <c r="H4695">
        <v>1982</v>
      </c>
      <c r="I4695" t="s">
        <v>15441</v>
      </c>
      <c r="J4695" t="s">
        <v>51</v>
      </c>
      <c r="K4695" t="s">
        <v>15442</v>
      </c>
      <c r="L4695">
        <v>0</v>
      </c>
      <c r="M4695">
        <v>2</v>
      </c>
      <c r="N4695" t="s">
        <v>59</v>
      </c>
      <c r="O4695" t="s">
        <v>116</v>
      </c>
      <c r="P4695">
        <v>0</v>
      </c>
      <c r="Q4695" t="s">
        <v>51</v>
      </c>
      <c r="R4695" t="s">
        <v>51</v>
      </c>
      <c r="S4695" t="s">
        <v>14981</v>
      </c>
      <c r="T4695">
        <v>8.1131673740682828</v>
      </c>
      <c r="U4695">
        <v>30</v>
      </c>
      <c r="V4695" t="s">
        <v>15172</v>
      </c>
      <c r="W4695" t="s">
        <v>15172</v>
      </c>
      <c r="X4695" t="s">
        <v>13243</v>
      </c>
      <c r="Y4695" s="102">
        <v>45993.385736689816</v>
      </c>
    </row>
    <row r="4696" spans="1:25" x14ac:dyDescent="0.25">
      <c r="A4696">
        <v>6772</v>
      </c>
      <c r="B4696" t="s">
        <v>12564</v>
      </c>
      <c r="C4696" t="s">
        <v>614</v>
      </c>
      <c r="D4696" t="s">
        <v>12565</v>
      </c>
      <c r="E4696" t="s">
        <v>399</v>
      </c>
      <c r="F4696" t="s">
        <v>615</v>
      </c>
      <c r="G4696" t="s">
        <v>12566</v>
      </c>
      <c r="H4696">
        <v>1953</v>
      </c>
      <c r="I4696" t="s">
        <v>15470</v>
      </c>
      <c r="J4696" t="s">
        <v>48</v>
      </c>
      <c r="K4696" t="s">
        <v>13280</v>
      </c>
      <c r="L4696">
        <v>0.375</v>
      </c>
      <c r="M4696">
        <v>4</v>
      </c>
      <c r="N4696" t="s">
        <v>73</v>
      </c>
      <c r="O4696" t="s">
        <v>475</v>
      </c>
      <c r="P4696">
        <v>0</v>
      </c>
      <c r="Q4696" t="s">
        <v>51</v>
      </c>
      <c r="R4696" t="s">
        <v>51</v>
      </c>
      <c r="S4696" t="s">
        <v>14982</v>
      </c>
      <c r="T4696">
        <v>7.1267999168620495</v>
      </c>
      <c r="U4696">
        <v>454.9</v>
      </c>
      <c r="V4696" t="s">
        <v>15172</v>
      </c>
      <c r="W4696" t="s">
        <v>15172</v>
      </c>
      <c r="X4696" t="s">
        <v>13243</v>
      </c>
      <c r="Y4696" s="102">
        <v>45993.385736689816</v>
      </c>
    </row>
    <row r="4697" spans="1:25" x14ac:dyDescent="0.25">
      <c r="A4697">
        <v>6773</v>
      </c>
      <c r="B4697" t="s">
        <v>12567</v>
      </c>
      <c r="C4697" t="s">
        <v>12568</v>
      </c>
      <c r="D4697" t="s">
        <v>12569</v>
      </c>
      <c r="E4697" t="s">
        <v>1292</v>
      </c>
      <c r="F4697" t="s">
        <v>1376</v>
      </c>
      <c r="G4697" t="s">
        <v>12570</v>
      </c>
      <c r="H4697">
        <v>1992</v>
      </c>
      <c r="I4697" t="s">
        <v>15440</v>
      </c>
      <c r="J4697" t="s">
        <v>48</v>
      </c>
      <c r="K4697" t="s">
        <v>13251</v>
      </c>
      <c r="L4697">
        <v>0</v>
      </c>
      <c r="M4697">
        <v>3</v>
      </c>
      <c r="N4697" t="s">
        <v>64</v>
      </c>
      <c r="O4697" t="s">
        <v>65</v>
      </c>
      <c r="P4697">
        <v>0</v>
      </c>
      <c r="Q4697" t="s">
        <v>51</v>
      </c>
      <c r="R4697" t="s">
        <v>51</v>
      </c>
      <c r="S4697" t="s">
        <v>14983</v>
      </c>
      <c r="T4697">
        <v>0.1576532834952119</v>
      </c>
      <c r="U4697">
        <v>60</v>
      </c>
      <c r="V4697" t="s">
        <v>15172</v>
      </c>
      <c r="W4697" t="s">
        <v>15172</v>
      </c>
      <c r="X4697" t="s">
        <v>13243</v>
      </c>
      <c r="Y4697" s="102">
        <v>45993.385736689816</v>
      </c>
    </row>
    <row r="4698" spans="1:25" x14ac:dyDescent="0.25">
      <c r="A4698">
        <v>6774</v>
      </c>
      <c r="B4698" t="s">
        <v>12571</v>
      </c>
      <c r="C4698" t="s">
        <v>11395</v>
      </c>
      <c r="D4698" t="s">
        <v>12569</v>
      </c>
      <c r="E4698" t="s">
        <v>1292</v>
      </c>
      <c r="F4698" t="s">
        <v>1376</v>
      </c>
      <c r="G4698" t="s">
        <v>12570</v>
      </c>
      <c r="H4698">
        <v>1992</v>
      </c>
      <c r="I4698" t="s">
        <v>15440</v>
      </c>
      <c r="J4698" t="s">
        <v>48</v>
      </c>
      <c r="K4698" t="s">
        <v>13251</v>
      </c>
      <c r="L4698">
        <v>0</v>
      </c>
      <c r="M4698">
        <v>3</v>
      </c>
      <c r="N4698" t="s">
        <v>64</v>
      </c>
      <c r="O4698" t="s">
        <v>65</v>
      </c>
      <c r="P4698">
        <v>0</v>
      </c>
      <c r="Q4698" t="s">
        <v>51</v>
      </c>
      <c r="R4698" t="s">
        <v>51</v>
      </c>
      <c r="S4698" t="s">
        <v>14983</v>
      </c>
      <c r="T4698">
        <v>0.16057501473534891</v>
      </c>
      <c r="U4698">
        <v>91</v>
      </c>
      <c r="V4698" t="s">
        <v>15172</v>
      </c>
      <c r="W4698" t="s">
        <v>15172</v>
      </c>
      <c r="X4698" t="s">
        <v>13243</v>
      </c>
      <c r="Y4698" s="102">
        <v>45993.385736689816</v>
      </c>
    </row>
    <row r="4699" spans="1:25" x14ac:dyDescent="0.25">
      <c r="A4699">
        <v>6775</v>
      </c>
      <c r="B4699" t="s">
        <v>12572</v>
      </c>
      <c r="C4699" t="s">
        <v>12573</v>
      </c>
      <c r="D4699" t="s">
        <v>12569</v>
      </c>
      <c r="E4699" t="s">
        <v>1292</v>
      </c>
      <c r="F4699" t="s">
        <v>1376</v>
      </c>
      <c r="G4699" t="s">
        <v>12574</v>
      </c>
      <c r="H4699">
        <v>1991</v>
      </c>
      <c r="I4699" t="s">
        <v>15440</v>
      </c>
      <c r="J4699" t="s">
        <v>48</v>
      </c>
      <c r="K4699" t="s">
        <v>13251</v>
      </c>
      <c r="L4699">
        <v>0</v>
      </c>
      <c r="M4699">
        <v>3</v>
      </c>
      <c r="N4699" t="s">
        <v>64</v>
      </c>
      <c r="O4699" t="s">
        <v>65</v>
      </c>
      <c r="P4699">
        <v>0</v>
      </c>
      <c r="Q4699" t="s">
        <v>51</v>
      </c>
      <c r="R4699" t="s">
        <v>51</v>
      </c>
      <c r="S4699" t="s">
        <v>14983</v>
      </c>
      <c r="T4699">
        <v>3.4564795758568332</v>
      </c>
      <c r="U4699">
        <v>40</v>
      </c>
      <c r="V4699" t="s">
        <v>15172</v>
      </c>
      <c r="W4699" t="s">
        <v>15172</v>
      </c>
      <c r="X4699" t="s">
        <v>13243</v>
      </c>
      <c r="Y4699" s="102">
        <v>45993.385736689816</v>
      </c>
    </row>
    <row r="4700" spans="1:25" x14ac:dyDescent="0.25">
      <c r="A4700">
        <v>6776</v>
      </c>
      <c r="B4700" t="s">
        <v>12575</v>
      </c>
      <c r="C4700" t="s">
        <v>12576</v>
      </c>
      <c r="D4700" t="s">
        <v>12569</v>
      </c>
      <c r="E4700" t="s">
        <v>1292</v>
      </c>
      <c r="F4700" t="s">
        <v>1376</v>
      </c>
      <c r="G4700" t="s">
        <v>12574</v>
      </c>
      <c r="H4700">
        <v>1991</v>
      </c>
      <c r="I4700" t="s">
        <v>15440</v>
      </c>
      <c r="J4700" t="s">
        <v>48</v>
      </c>
      <c r="K4700" t="s">
        <v>13251</v>
      </c>
      <c r="L4700">
        <v>0</v>
      </c>
      <c r="M4700">
        <v>3</v>
      </c>
      <c r="N4700" t="s">
        <v>64</v>
      </c>
      <c r="O4700" t="s">
        <v>65</v>
      </c>
      <c r="P4700">
        <v>0</v>
      </c>
      <c r="Q4700" t="s">
        <v>51</v>
      </c>
      <c r="R4700" t="s">
        <v>51</v>
      </c>
      <c r="S4700" t="s">
        <v>14983</v>
      </c>
      <c r="T4700">
        <v>3.553677161253292</v>
      </c>
      <c r="U4700">
        <v>79</v>
      </c>
      <c r="V4700" t="s">
        <v>15172</v>
      </c>
      <c r="W4700" t="s">
        <v>15172</v>
      </c>
      <c r="X4700" t="s">
        <v>13243</v>
      </c>
      <c r="Y4700" s="102">
        <v>45993.385736689816</v>
      </c>
    </row>
    <row r="4701" spans="1:25" x14ac:dyDescent="0.25">
      <c r="A4701">
        <v>6777</v>
      </c>
      <c r="B4701" t="s">
        <v>12577</v>
      </c>
      <c r="C4701" t="s">
        <v>12578</v>
      </c>
      <c r="D4701" t="s">
        <v>12569</v>
      </c>
      <c r="E4701" t="s">
        <v>1292</v>
      </c>
      <c r="F4701" t="s">
        <v>1376</v>
      </c>
      <c r="G4701" t="s">
        <v>12579</v>
      </c>
      <c r="H4701">
        <v>1994</v>
      </c>
      <c r="I4701" t="s">
        <v>15440</v>
      </c>
      <c r="J4701" t="s">
        <v>2211</v>
      </c>
      <c r="K4701" t="s">
        <v>13254</v>
      </c>
      <c r="L4701">
        <v>1</v>
      </c>
      <c r="M4701">
        <v>1</v>
      </c>
      <c r="N4701" t="s">
        <v>49</v>
      </c>
      <c r="O4701" t="s">
        <v>263</v>
      </c>
      <c r="P4701">
        <v>0</v>
      </c>
      <c r="Q4701" t="s">
        <v>51</v>
      </c>
      <c r="R4701" t="s">
        <v>51</v>
      </c>
      <c r="S4701" t="s">
        <v>14983</v>
      </c>
      <c r="T4701">
        <v>6.1405406280091128</v>
      </c>
      <c r="U4701">
        <v>50</v>
      </c>
      <c r="V4701" t="s">
        <v>15172</v>
      </c>
      <c r="W4701" t="s">
        <v>15172</v>
      </c>
      <c r="X4701" t="s">
        <v>13243</v>
      </c>
      <c r="Y4701" s="102">
        <v>45993.385736689816</v>
      </c>
    </row>
    <row r="4702" spans="1:25" x14ac:dyDescent="0.25">
      <c r="A4702">
        <v>6779</v>
      </c>
      <c r="B4702" t="s">
        <v>12580</v>
      </c>
      <c r="C4702" t="s">
        <v>9286</v>
      </c>
      <c r="D4702" t="s">
        <v>12569</v>
      </c>
      <c r="E4702" t="s">
        <v>1292</v>
      </c>
      <c r="F4702" t="s">
        <v>1376</v>
      </c>
      <c r="G4702" t="s">
        <v>12581</v>
      </c>
      <c r="H4702">
        <v>1945</v>
      </c>
      <c r="I4702" t="s">
        <v>15448</v>
      </c>
      <c r="J4702" t="s">
        <v>48</v>
      </c>
      <c r="K4702" t="s">
        <v>13256</v>
      </c>
      <c r="L4702">
        <v>0</v>
      </c>
      <c r="M4702">
        <v>4</v>
      </c>
      <c r="N4702" t="s">
        <v>165</v>
      </c>
      <c r="O4702" t="s">
        <v>479</v>
      </c>
      <c r="P4702">
        <v>0</v>
      </c>
      <c r="Q4702" t="s">
        <v>51</v>
      </c>
      <c r="R4702" t="s">
        <v>51</v>
      </c>
      <c r="S4702" t="s">
        <v>14983</v>
      </c>
      <c r="T4702">
        <v>19.807296941052773</v>
      </c>
      <c r="U4702">
        <v>176</v>
      </c>
      <c r="V4702" t="s">
        <v>15172</v>
      </c>
      <c r="W4702" t="s">
        <v>15172</v>
      </c>
      <c r="X4702" t="s">
        <v>13243</v>
      </c>
      <c r="Y4702" s="102">
        <v>45993.385736689816</v>
      </c>
    </row>
    <row r="4703" spans="1:25" x14ac:dyDescent="0.25">
      <c r="A4703">
        <v>6780</v>
      </c>
      <c r="B4703" t="s">
        <v>12582</v>
      </c>
      <c r="C4703" t="s">
        <v>12583</v>
      </c>
      <c r="D4703" t="s">
        <v>7747</v>
      </c>
      <c r="E4703" t="s">
        <v>1292</v>
      </c>
      <c r="F4703" t="s">
        <v>1376</v>
      </c>
      <c r="G4703" t="s">
        <v>12584</v>
      </c>
      <c r="H4703">
        <v>2003</v>
      </c>
      <c r="I4703" t="s">
        <v>15440</v>
      </c>
      <c r="J4703" t="s">
        <v>48</v>
      </c>
      <c r="K4703" t="s">
        <v>13251</v>
      </c>
      <c r="L4703">
        <v>0</v>
      </c>
      <c r="M4703">
        <v>1</v>
      </c>
      <c r="N4703" t="s">
        <v>49</v>
      </c>
      <c r="O4703" t="s">
        <v>50</v>
      </c>
      <c r="P4703">
        <v>0</v>
      </c>
      <c r="Q4703" t="s">
        <v>51</v>
      </c>
      <c r="R4703" t="s">
        <v>51</v>
      </c>
      <c r="S4703" t="s">
        <v>14983</v>
      </c>
      <c r="T4703">
        <v>20.951594648883081</v>
      </c>
      <c r="U4703">
        <v>78.7</v>
      </c>
      <c r="V4703" t="s">
        <v>15172</v>
      </c>
      <c r="W4703" t="s">
        <v>15172</v>
      </c>
      <c r="X4703" t="s">
        <v>13243</v>
      </c>
      <c r="Y4703" s="102">
        <v>45993.385736689816</v>
      </c>
    </row>
    <row r="4704" spans="1:25" x14ac:dyDescent="0.25">
      <c r="A4704">
        <v>6781</v>
      </c>
      <c r="B4704" t="s">
        <v>12585</v>
      </c>
      <c r="C4704" t="s">
        <v>12583</v>
      </c>
      <c r="D4704" t="s">
        <v>7747</v>
      </c>
      <c r="E4704" t="s">
        <v>1292</v>
      </c>
      <c r="F4704" t="s">
        <v>1376</v>
      </c>
      <c r="G4704" t="s">
        <v>12584</v>
      </c>
      <c r="H4704">
        <v>2003</v>
      </c>
      <c r="I4704" t="s">
        <v>15440</v>
      </c>
      <c r="J4704" t="s">
        <v>48</v>
      </c>
      <c r="K4704" t="s">
        <v>13251</v>
      </c>
      <c r="L4704">
        <v>0</v>
      </c>
      <c r="M4704">
        <v>1</v>
      </c>
      <c r="N4704" t="s">
        <v>49</v>
      </c>
      <c r="O4704" t="s">
        <v>50</v>
      </c>
      <c r="P4704">
        <v>0</v>
      </c>
      <c r="Q4704" t="s">
        <v>51</v>
      </c>
      <c r="R4704" t="s">
        <v>51</v>
      </c>
      <c r="S4704" t="s">
        <v>14983</v>
      </c>
      <c r="T4704">
        <v>20.993022812605055</v>
      </c>
      <c r="U4704">
        <v>78.7</v>
      </c>
      <c r="V4704" t="s">
        <v>15172</v>
      </c>
      <c r="W4704" t="s">
        <v>15172</v>
      </c>
      <c r="X4704" t="s">
        <v>13243</v>
      </c>
      <c r="Y4704" s="102">
        <v>45993.385736689816</v>
      </c>
    </row>
    <row r="4705" spans="1:25" x14ac:dyDescent="0.25">
      <c r="A4705">
        <v>6783</v>
      </c>
      <c r="B4705" t="s">
        <v>12586</v>
      </c>
      <c r="C4705" t="s">
        <v>1860</v>
      </c>
      <c r="D4705" t="s">
        <v>12587</v>
      </c>
      <c r="E4705" t="s">
        <v>1292</v>
      </c>
      <c r="F4705" t="s">
        <v>1376</v>
      </c>
      <c r="G4705" t="s">
        <v>12588</v>
      </c>
      <c r="H4705">
        <v>1989</v>
      </c>
      <c r="I4705" t="s">
        <v>15440</v>
      </c>
      <c r="J4705" t="s">
        <v>48</v>
      </c>
      <c r="K4705" t="s">
        <v>13251</v>
      </c>
      <c r="L4705">
        <v>0</v>
      </c>
      <c r="M4705">
        <v>1</v>
      </c>
      <c r="N4705" t="s">
        <v>49</v>
      </c>
      <c r="O4705" t="s">
        <v>50</v>
      </c>
      <c r="P4705">
        <v>0</v>
      </c>
      <c r="Q4705" t="s">
        <v>51</v>
      </c>
      <c r="R4705" t="s">
        <v>51</v>
      </c>
      <c r="S4705" t="s">
        <v>14984</v>
      </c>
      <c r="T4705">
        <v>0.31927610352187802</v>
      </c>
      <c r="U4705">
        <v>118</v>
      </c>
      <c r="V4705" t="s">
        <v>15172</v>
      </c>
      <c r="W4705" t="s">
        <v>15172</v>
      </c>
      <c r="X4705" t="s">
        <v>13243</v>
      </c>
      <c r="Y4705" s="102">
        <v>45993.385736689816</v>
      </c>
    </row>
    <row r="4706" spans="1:25" x14ac:dyDescent="0.25">
      <c r="A4706">
        <v>6784</v>
      </c>
      <c r="B4706" t="s">
        <v>12589</v>
      </c>
      <c r="C4706" t="s">
        <v>1117</v>
      </c>
      <c r="D4706" t="s">
        <v>12590</v>
      </c>
      <c r="E4706" t="s">
        <v>45</v>
      </c>
      <c r="F4706" t="s">
        <v>197</v>
      </c>
      <c r="G4706" t="s">
        <v>10535</v>
      </c>
      <c r="H4706">
        <v>2003</v>
      </c>
      <c r="I4706" t="s">
        <v>15440</v>
      </c>
      <c r="J4706" t="s">
        <v>48</v>
      </c>
      <c r="K4706" t="s">
        <v>13256</v>
      </c>
      <c r="L4706">
        <v>0</v>
      </c>
      <c r="M4706">
        <v>3</v>
      </c>
      <c r="N4706" t="s">
        <v>49</v>
      </c>
      <c r="O4706" t="s">
        <v>50</v>
      </c>
      <c r="P4706">
        <v>0</v>
      </c>
      <c r="Q4706" t="s">
        <v>51</v>
      </c>
      <c r="R4706" t="s">
        <v>51</v>
      </c>
      <c r="S4706" t="s">
        <v>14985</v>
      </c>
      <c r="T4706">
        <v>7.6048144744228691E-2</v>
      </c>
      <c r="U4706">
        <v>224.7</v>
      </c>
      <c r="V4706" t="s">
        <v>15481</v>
      </c>
      <c r="W4706" t="s">
        <v>15481</v>
      </c>
      <c r="X4706" t="s">
        <v>13243</v>
      </c>
      <c r="Y4706" s="102">
        <v>45993.385736689816</v>
      </c>
    </row>
    <row r="4707" spans="1:25" x14ac:dyDescent="0.25">
      <c r="A4707">
        <v>6785</v>
      </c>
      <c r="B4707" t="s">
        <v>12591</v>
      </c>
      <c r="C4707" t="s">
        <v>1122</v>
      </c>
      <c r="D4707" t="s">
        <v>12590</v>
      </c>
      <c r="E4707" t="s">
        <v>45</v>
      </c>
      <c r="F4707" t="s">
        <v>197</v>
      </c>
      <c r="G4707" t="s">
        <v>12592</v>
      </c>
      <c r="H4707">
        <v>1977</v>
      </c>
      <c r="I4707" t="s">
        <v>15440</v>
      </c>
      <c r="J4707" t="s">
        <v>2211</v>
      </c>
      <c r="K4707" t="s">
        <v>13256</v>
      </c>
      <c r="L4707">
        <v>0</v>
      </c>
      <c r="M4707">
        <v>1</v>
      </c>
      <c r="N4707" t="s">
        <v>49</v>
      </c>
      <c r="O4707" t="s">
        <v>479</v>
      </c>
      <c r="P4707">
        <v>0</v>
      </c>
      <c r="Q4707" t="s">
        <v>51</v>
      </c>
      <c r="R4707" t="s">
        <v>51</v>
      </c>
      <c r="S4707" t="s">
        <v>14985</v>
      </c>
      <c r="T4707">
        <v>1.5062275850346882</v>
      </c>
      <c r="U4707">
        <v>36</v>
      </c>
      <c r="V4707" t="s">
        <v>15481</v>
      </c>
      <c r="W4707" t="s">
        <v>15481</v>
      </c>
      <c r="X4707" t="s">
        <v>13243</v>
      </c>
      <c r="Y4707" s="102">
        <v>45993.385736689816</v>
      </c>
    </row>
    <row r="4708" spans="1:25" x14ac:dyDescent="0.25">
      <c r="A4708">
        <v>6787</v>
      </c>
      <c r="B4708" t="s">
        <v>12593</v>
      </c>
      <c r="C4708" t="s">
        <v>1117</v>
      </c>
      <c r="D4708" t="s">
        <v>12594</v>
      </c>
      <c r="E4708" t="s">
        <v>45</v>
      </c>
      <c r="F4708" t="s">
        <v>280</v>
      </c>
      <c r="G4708" t="s">
        <v>12595</v>
      </c>
      <c r="H4708">
        <v>1961</v>
      </c>
      <c r="I4708" t="s">
        <v>15470</v>
      </c>
      <c r="J4708" t="s">
        <v>48</v>
      </c>
      <c r="K4708" t="s">
        <v>13256</v>
      </c>
      <c r="L4708">
        <v>0</v>
      </c>
      <c r="M4708">
        <v>4</v>
      </c>
      <c r="N4708" t="s">
        <v>49</v>
      </c>
      <c r="O4708" t="s">
        <v>50</v>
      </c>
      <c r="P4708">
        <v>0</v>
      </c>
      <c r="Q4708" t="s">
        <v>51</v>
      </c>
      <c r="R4708" t="s">
        <v>51</v>
      </c>
      <c r="S4708" t="s">
        <v>14985</v>
      </c>
      <c r="T4708">
        <v>8.2595657844318637</v>
      </c>
      <c r="U4708">
        <v>244.5</v>
      </c>
      <c r="V4708" t="s">
        <v>15481</v>
      </c>
      <c r="W4708" t="s">
        <v>15481</v>
      </c>
      <c r="X4708" t="s">
        <v>13243</v>
      </c>
      <c r="Y4708" s="102">
        <v>45993.385736689816</v>
      </c>
    </row>
    <row r="4709" spans="1:25" x14ac:dyDescent="0.25">
      <c r="A4709">
        <v>6788</v>
      </c>
      <c r="B4709" t="s">
        <v>12596</v>
      </c>
      <c r="C4709" t="s">
        <v>9286</v>
      </c>
      <c r="D4709" t="s">
        <v>7541</v>
      </c>
      <c r="E4709" t="s">
        <v>638</v>
      </c>
      <c r="F4709" t="s">
        <v>4077</v>
      </c>
      <c r="G4709" t="s">
        <v>12597</v>
      </c>
      <c r="H4709">
        <v>1988</v>
      </c>
      <c r="I4709" t="s">
        <v>15440</v>
      </c>
      <c r="J4709" t="s">
        <v>48</v>
      </c>
      <c r="K4709" t="s">
        <v>13251</v>
      </c>
      <c r="L4709">
        <v>0</v>
      </c>
      <c r="M4709">
        <v>4</v>
      </c>
      <c r="N4709" t="s">
        <v>73</v>
      </c>
      <c r="O4709" t="s">
        <v>50</v>
      </c>
      <c r="P4709">
        <v>0</v>
      </c>
      <c r="Q4709" t="s">
        <v>51</v>
      </c>
      <c r="R4709" t="s">
        <v>51</v>
      </c>
      <c r="S4709" t="s">
        <v>14986</v>
      </c>
      <c r="T4709">
        <v>16.311355920069111</v>
      </c>
      <c r="U4709">
        <v>352.6</v>
      </c>
      <c r="V4709" t="s">
        <v>15172</v>
      </c>
      <c r="W4709" t="s">
        <v>15172</v>
      </c>
      <c r="X4709" t="s">
        <v>13243</v>
      </c>
      <c r="Y4709" s="102">
        <v>45993.385736689816</v>
      </c>
    </row>
    <row r="4710" spans="1:25" x14ac:dyDescent="0.25">
      <c r="A4710">
        <v>6789</v>
      </c>
      <c r="B4710" t="s">
        <v>12598</v>
      </c>
      <c r="C4710" t="s">
        <v>11030</v>
      </c>
      <c r="D4710" t="s">
        <v>12599</v>
      </c>
      <c r="E4710" t="s">
        <v>1292</v>
      </c>
      <c r="F4710" t="s">
        <v>3806</v>
      </c>
      <c r="G4710" t="s">
        <v>12600</v>
      </c>
      <c r="H4710">
        <v>1970</v>
      </c>
      <c r="I4710" t="s">
        <v>15440</v>
      </c>
      <c r="J4710" t="s">
        <v>48</v>
      </c>
      <c r="K4710" t="s">
        <v>13254</v>
      </c>
      <c r="L4710">
        <v>0</v>
      </c>
      <c r="M4710">
        <v>3</v>
      </c>
      <c r="N4710" t="s">
        <v>49</v>
      </c>
      <c r="O4710" t="s">
        <v>50</v>
      </c>
      <c r="P4710">
        <v>0</v>
      </c>
      <c r="Q4710" t="s">
        <v>51</v>
      </c>
      <c r="R4710" t="s">
        <v>51</v>
      </c>
      <c r="S4710" t="s">
        <v>14987</v>
      </c>
      <c r="T4710">
        <v>14.825215347631092</v>
      </c>
      <c r="U4710">
        <v>227.9</v>
      </c>
      <c r="V4710" t="s">
        <v>15172</v>
      </c>
      <c r="W4710" t="s">
        <v>15172</v>
      </c>
      <c r="X4710" t="s">
        <v>13243</v>
      </c>
      <c r="Y4710" s="102">
        <v>45993.385736689816</v>
      </c>
    </row>
    <row r="4711" spans="1:25" x14ac:dyDescent="0.25">
      <c r="A4711">
        <v>6790</v>
      </c>
      <c r="B4711" t="s">
        <v>12601</v>
      </c>
      <c r="C4711" t="s">
        <v>10732</v>
      </c>
      <c r="D4711" t="s">
        <v>12599</v>
      </c>
      <c r="E4711" t="s">
        <v>1292</v>
      </c>
      <c r="F4711" t="s">
        <v>3806</v>
      </c>
      <c r="G4711" t="s">
        <v>12602</v>
      </c>
      <c r="H4711">
        <v>1966</v>
      </c>
      <c r="I4711" t="s">
        <v>15470</v>
      </c>
      <c r="J4711" t="s">
        <v>48</v>
      </c>
      <c r="K4711" t="s">
        <v>13251</v>
      </c>
      <c r="L4711">
        <v>0</v>
      </c>
      <c r="M4711">
        <v>3</v>
      </c>
      <c r="N4711" t="s">
        <v>49</v>
      </c>
      <c r="O4711" t="s">
        <v>50</v>
      </c>
      <c r="P4711">
        <v>0</v>
      </c>
      <c r="Q4711" t="s">
        <v>51</v>
      </c>
      <c r="R4711" t="s">
        <v>51</v>
      </c>
      <c r="S4711" t="s">
        <v>14987</v>
      </c>
      <c r="T4711">
        <v>20.107938657755295</v>
      </c>
      <c r="U4711">
        <v>163</v>
      </c>
      <c r="V4711" t="s">
        <v>15172</v>
      </c>
      <c r="W4711" t="s">
        <v>15172</v>
      </c>
      <c r="X4711" t="s">
        <v>13243</v>
      </c>
      <c r="Y4711" s="102">
        <v>45993.385736689816</v>
      </c>
    </row>
    <row r="4712" spans="1:25" x14ac:dyDescent="0.25">
      <c r="A4712">
        <v>6791</v>
      </c>
      <c r="B4712" t="s">
        <v>12603</v>
      </c>
      <c r="C4712" t="s">
        <v>12604</v>
      </c>
      <c r="D4712" t="s">
        <v>12605</v>
      </c>
      <c r="E4712" t="s">
        <v>399</v>
      </c>
      <c r="F4712" t="s">
        <v>4853</v>
      </c>
      <c r="G4712" t="s">
        <v>12606</v>
      </c>
      <c r="H4712">
        <v>1951</v>
      </c>
      <c r="I4712" t="s">
        <v>15440</v>
      </c>
      <c r="J4712" t="s">
        <v>51</v>
      </c>
      <c r="K4712" t="s">
        <v>15442</v>
      </c>
      <c r="L4712">
        <v>0</v>
      </c>
      <c r="M4712">
        <v>1</v>
      </c>
      <c r="N4712" t="s">
        <v>165</v>
      </c>
      <c r="O4712" t="s">
        <v>116</v>
      </c>
      <c r="P4712">
        <v>0</v>
      </c>
      <c r="Q4712" t="s">
        <v>51</v>
      </c>
      <c r="R4712" t="s">
        <v>51</v>
      </c>
      <c r="S4712" t="s">
        <v>14988</v>
      </c>
      <c r="T4712">
        <v>11.9421697206256</v>
      </c>
      <c r="U4712">
        <v>9.33</v>
      </c>
      <c r="V4712" t="s">
        <v>15172</v>
      </c>
      <c r="W4712" t="s">
        <v>15172</v>
      </c>
      <c r="X4712" t="s">
        <v>13243</v>
      </c>
      <c r="Y4712" s="102">
        <v>45993.385736689816</v>
      </c>
    </row>
    <row r="4713" spans="1:25" x14ac:dyDescent="0.25">
      <c r="A4713">
        <v>6792</v>
      </c>
      <c r="B4713" t="s">
        <v>12607</v>
      </c>
      <c r="C4713" t="s">
        <v>10653</v>
      </c>
      <c r="D4713" t="s">
        <v>12605</v>
      </c>
      <c r="E4713" t="s">
        <v>399</v>
      </c>
      <c r="F4713" t="s">
        <v>4853</v>
      </c>
      <c r="G4713" t="s">
        <v>11002</v>
      </c>
      <c r="H4713">
        <v>1957</v>
      </c>
      <c r="I4713" t="s">
        <v>15470</v>
      </c>
      <c r="J4713" t="s">
        <v>928</v>
      </c>
      <c r="K4713" t="s">
        <v>13254</v>
      </c>
      <c r="L4713">
        <v>4</v>
      </c>
      <c r="M4713">
        <v>2</v>
      </c>
      <c r="N4713" t="s">
        <v>928</v>
      </c>
      <c r="O4713" t="s">
        <v>50</v>
      </c>
      <c r="P4713">
        <v>0</v>
      </c>
      <c r="Q4713" t="s">
        <v>51</v>
      </c>
      <c r="R4713" t="s">
        <v>51</v>
      </c>
      <c r="S4713" t="s">
        <v>14988</v>
      </c>
      <c r="T4713">
        <v>12.207940147846527</v>
      </c>
      <c r="U4713">
        <v>40</v>
      </c>
      <c r="V4713" t="s">
        <v>15172</v>
      </c>
      <c r="W4713" t="s">
        <v>15172</v>
      </c>
      <c r="X4713" t="s">
        <v>13243</v>
      </c>
      <c r="Y4713" s="102">
        <v>45993.385736689816</v>
      </c>
    </row>
    <row r="4714" spans="1:25" x14ac:dyDescent="0.25">
      <c r="A4714">
        <v>6793</v>
      </c>
      <c r="B4714" t="s">
        <v>12608</v>
      </c>
      <c r="C4714" t="s">
        <v>1494</v>
      </c>
      <c r="D4714" t="s">
        <v>12609</v>
      </c>
      <c r="E4714" t="s">
        <v>1292</v>
      </c>
      <c r="F4714" t="s">
        <v>1471</v>
      </c>
      <c r="G4714" t="s">
        <v>12610</v>
      </c>
      <c r="H4714">
        <v>1959</v>
      </c>
      <c r="I4714" t="s">
        <v>15440</v>
      </c>
      <c r="J4714" t="s">
        <v>48</v>
      </c>
      <c r="K4714" t="s">
        <v>13254</v>
      </c>
      <c r="L4714">
        <v>1.2</v>
      </c>
      <c r="M4714">
        <v>3</v>
      </c>
      <c r="N4714" t="s">
        <v>49</v>
      </c>
      <c r="O4714" t="s">
        <v>50</v>
      </c>
      <c r="P4714">
        <v>0</v>
      </c>
      <c r="Q4714" t="s">
        <v>51</v>
      </c>
      <c r="R4714" t="s">
        <v>51</v>
      </c>
      <c r="S4714" t="s">
        <v>13263</v>
      </c>
      <c r="T4714">
        <v>3.4031305637152256</v>
      </c>
      <c r="U4714">
        <v>156</v>
      </c>
      <c r="V4714" t="s">
        <v>15172</v>
      </c>
      <c r="W4714" t="s">
        <v>15172</v>
      </c>
      <c r="X4714" t="s">
        <v>13242</v>
      </c>
      <c r="Y4714" s="102">
        <v>45993.385736689816</v>
      </c>
    </row>
    <row r="4715" spans="1:25" x14ac:dyDescent="0.25">
      <c r="A4715">
        <v>6794</v>
      </c>
      <c r="B4715" t="s">
        <v>12611</v>
      </c>
      <c r="C4715" t="s">
        <v>11625</v>
      </c>
      <c r="D4715" t="s">
        <v>12612</v>
      </c>
      <c r="E4715" t="s">
        <v>1292</v>
      </c>
      <c r="F4715" t="s">
        <v>1471</v>
      </c>
      <c r="G4715" t="s">
        <v>8651</v>
      </c>
      <c r="H4715">
        <v>1959</v>
      </c>
      <c r="I4715" t="s">
        <v>15440</v>
      </c>
      <c r="J4715" t="s">
        <v>48</v>
      </c>
      <c r="K4715" t="s">
        <v>13251</v>
      </c>
      <c r="L4715">
        <v>0</v>
      </c>
      <c r="M4715">
        <v>9</v>
      </c>
      <c r="N4715" t="s">
        <v>49</v>
      </c>
      <c r="O4715" t="s">
        <v>50</v>
      </c>
      <c r="P4715">
        <v>0</v>
      </c>
      <c r="Q4715" t="s">
        <v>51</v>
      </c>
      <c r="R4715" t="s">
        <v>51</v>
      </c>
      <c r="S4715" t="s">
        <v>13273</v>
      </c>
      <c r="T4715">
        <v>5.1474235010891434</v>
      </c>
      <c r="U4715">
        <v>456.9</v>
      </c>
      <c r="V4715" t="s">
        <v>15172</v>
      </c>
      <c r="W4715" t="s">
        <v>15172</v>
      </c>
      <c r="X4715" t="s">
        <v>13242</v>
      </c>
      <c r="Y4715" s="102">
        <v>45993.385736689816</v>
      </c>
    </row>
    <row r="4716" spans="1:25" x14ac:dyDescent="0.25">
      <c r="A4716">
        <v>6795</v>
      </c>
      <c r="B4716" t="s">
        <v>12613</v>
      </c>
      <c r="C4716" t="s">
        <v>1494</v>
      </c>
      <c r="D4716" t="s">
        <v>12612</v>
      </c>
      <c r="E4716" t="s">
        <v>1292</v>
      </c>
      <c r="F4716" t="s">
        <v>1471</v>
      </c>
      <c r="G4716" t="s">
        <v>8651</v>
      </c>
      <c r="H4716">
        <v>1959</v>
      </c>
      <c r="I4716" t="s">
        <v>15470</v>
      </c>
      <c r="J4716" t="s">
        <v>48</v>
      </c>
      <c r="K4716" t="s">
        <v>13254</v>
      </c>
      <c r="L4716">
        <v>2.3620000000000001</v>
      </c>
      <c r="M4716">
        <v>3</v>
      </c>
      <c r="N4716" t="s">
        <v>49</v>
      </c>
      <c r="O4716" t="s">
        <v>50</v>
      </c>
      <c r="P4716">
        <v>0</v>
      </c>
      <c r="Q4716" t="s">
        <v>51</v>
      </c>
      <c r="R4716" t="s">
        <v>51</v>
      </c>
      <c r="S4716" t="s">
        <v>13273</v>
      </c>
      <c r="T4716">
        <v>4.8353963086697327</v>
      </c>
      <c r="U4716">
        <v>152.9</v>
      </c>
      <c r="V4716" t="s">
        <v>15172</v>
      </c>
      <c r="W4716" t="s">
        <v>15172</v>
      </c>
      <c r="X4716" t="s">
        <v>13243</v>
      </c>
      <c r="Y4716" s="102">
        <v>45993.385736689816</v>
      </c>
    </row>
    <row r="4717" spans="1:25" x14ac:dyDescent="0.25">
      <c r="A4717">
        <v>6796</v>
      </c>
      <c r="B4717" t="s">
        <v>12614</v>
      </c>
      <c r="C4717" t="s">
        <v>1486</v>
      </c>
      <c r="D4717" t="s">
        <v>12612</v>
      </c>
      <c r="E4717" t="s">
        <v>1292</v>
      </c>
      <c r="F4717" t="s">
        <v>1471</v>
      </c>
      <c r="G4717" t="s">
        <v>12615</v>
      </c>
      <c r="H4717">
        <v>2000</v>
      </c>
      <c r="I4717" t="s">
        <v>15440</v>
      </c>
      <c r="J4717" t="s">
        <v>2211</v>
      </c>
      <c r="K4717" t="s">
        <v>13256</v>
      </c>
      <c r="L4717">
        <v>0</v>
      </c>
      <c r="M4717">
        <v>1</v>
      </c>
      <c r="N4717" t="s">
        <v>49</v>
      </c>
      <c r="O4717" t="s">
        <v>479</v>
      </c>
      <c r="P4717">
        <v>0</v>
      </c>
      <c r="Q4717" t="s">
        <v>51</v>
      </c>
      <c r="R4717" t="s">
        <v>51</v>
      </c>
      <c r="S4717" t="s">
        <v>14989</v>
      </c>
      <c r="T4717">
        <v>4.0955304996264346</v>
      </c>
      <c r="U4717">
        <v>54.8</v>
      </c>
      <c r="V4717" t="s">
        <v>15481</v>
      </c>
      <c r="W4717" t="s">
        <v>15481</v>
      </c>
      <c r="X4717" t="s">
        <v>13242</v>
      </c>
      <c r="Y4717" s="102">
        <v>45993.385736689816</v>
      </c>
    </row>
    <row r="4718" spans="1:25" x14ac:dyDescent="0.25">
      <c r="A4718">
        <v>6798</v>
      </c>
      <c r="B4718" t="s">
        <v>12617</v>
      </c>
      <c r="C4718" t="s">
        <v>369</v>
      </c>
      <c r="D4718" t="s">
        <v>12156</v>
      </c>
      <c r="E4718" t="s">
        <v>399</v>
      </c>
      <c r="F4718" t="s">
        <v>400</v>
      </c>
      <c r="G4718" t="s">
        <v>12618</v>
      </c>
      <c r="H4718">
        <v>2001</v>
      </c>
      <c r="I4718" t="s">
        <v>15440</v>
      </c>
      <c r="J4718" t="s">
        <v>48</v>
      </c>
      <c r="K4718" t="s">
        <v>13251</v>
      </c>
      <c r="L4718">
        <v>0.03</v>
      </c>
      <c r="M4718">
        <v>3</v>
      </c>
      <c r="N4718" t="s">
        <v>165</v>
      </c>
      <c r="O4718" t="s">
        <v>65</v>
      </c>
      <c r="P4718">
        <v>0</v>
      </c>
      <c r="Q4718" t="s">
        <v>51</v>
      </c>
      <c r="R4718" t="s">
        <v>51</v>
      </c>
      <c r="S4718" t="s">
        <v>15794</v>
      </c>
      <c r="T4718">
        <v>1.3762420953892645</v>
      </c>
      <c r="U4718">
        <v>77.900000000000006</v>
      </c>
      <c r="V4718" t="s">
        <v>15172</v>
      </c>
      <c r="W4718" t="s">
        <v>15172</v>
      </c>
      <c r="X4718" t="s">
        <v>13243</v>
      </c>
      <c r="Y4718" s="102">
        <v>45993.385736689816</v>
      </c>
    </row>
    <row r="4719" spans="1:25" x14ac:dyDescent="0.25">
      <c r="A4719">
        <v>6799</v>
      </c>
      <c r="B4719" t="s">
        <v>12619</v>
      </c>
      <c r="C4719" t="s">
        <v>405</v>
      </c>
      <c r="D4719" t="s">
        <v>12156</v>
      </c>
      <c r="E4719" t="s">
        <v>399</v>
      </c>
      <c r="F4719" t="s">
        <v>400</v>
      </c>
      <c r="G4719" t="s">
        <v>12620</v>
      </c>
      <c r="H4719">
        <v>2009</v>
      </c>
      <c r="I4719" t="s">
        <v>15505</v>
      </c>
      <c r="J4719" t="s">
        <v>48</v>
      </c>
      <c r="K4719" t="s">
        <v>13251</v>
      </c>
      <c r="L4719">
        <v>0.03</v>
      </c>
      <c r="M4719">
        <v>1</v>
      </c>
      <c r="N4719" t="s">
        <v>49</v>
      </c>
      <c r="O4719" t="s">
        <v>50</v>
      </c>
      <c r="P4719">
        <v>0</v>
      </c>
      <c r="Q4719" t="s">
        <v>51</v>
      </c>
      <c r="R4719" t="s">
        <v>51</v>
      </c>
      <c r="S4719" t="s">
        <v>15794</v>
      </c>
      <c r="T4719">
        <v>5.277111041743237</v>
      </c>
      <c r="U4719">
        <v>53.5</v>
      </c>
      <c r="V4719" t="s">
        <v>15172</v>
      </c>
      <c r="W4719" t="s">
        <v>15172</v>
      </c>
      <c r="X4719" t="s">
        <v>13243</v>
      </c>
      <c r="Y4719" s="102">
        <v>45993.385736689816</v>
      </c>
    </row>
    <row r="4720" spans="1:25" x14ac:dyDescent="0.25">
      <c r="A4720">
        <v>6801</v>
      </c>
      <c r="B4720" t="s">
        <v>12621</v>
      </c>
      <c r="C4720" t="s">
        <v>12622</v>
      </c>
      <c r="D4720" t="s">
        <v>12623</v>
      </c>
      <c r="E4720" t="s">
        <v>399</v>
      </c>
      <c r="F4720" t="s">
        <v>579</v>
      </c>
      <c r="G4720" t="s">
        <v>12624</v>
      </c>
      <c r="H4720">
        <v>1959</v>
      </c>
      <c r="I4720" t="s">
        <v>15470</v>
      </c>
      <c r="J4720" t="s">
        <v>928</v>
      </c>
      <c r="K4720" t="s">
        <v>13254</v>
      </c>
      <c r="L4720">
        <v>6</v>
      </c>
      <c r="M4720">
        <v>3</v>
      </c>
      <c r="N4720" t="s">
        <v>928</v>
      </c>
      <c r="O4720" t="s">
        <v>50</v>
      </c>
      <c r="P4720">
        <v>0</v>
      </c>
      <c r="Q4720" t="s">
        <v>51</v>
      </c>
      <c r="R4720" t="s">
        <v>51</v>
      </c>
      <c r="S4720" t="s">
        <v>14990</v>
      </c>
      <c r="T4720">
        <v>1.1185732093136689</v>
      </c>
      <c r="U4720">
        <v>57</v>
      </c>
      <c r="V4720" t="s">
        <v>15172</v>
      </c>
      <c r="W4720" t="s">
        <v>15172</v>
      </c>
      <c r="X4720" t="s">
        <v>13243</v>
      </c>
      <c r="Y4720" s="102">
        <v>45993.385736689816</v>
      </c>
    </row>
    <row r="4721" spans="1:25" x14ac:dyDescent="0.25">
      <c r="A4721">
        <v>6802</v>
      </c>
      <c r="B4721" t="s">
        <v>12625</v>
      </c>
      <c r="C4721" t="s">
        <v>12622</v>
      </c>
      <c r="D4721" t="s">
        <v>12623</v>
      </c>
      <c r="E4721" t="s">
        <v>399</v>
      </c>
      <c r="F4721" t="s">
        <v>579</v>
      </c>
      <c r="G4721" t="s">
        <v>7997</v>
      </c>
      <c r="H4721">
        <v>1959</v>
      </c>
      <c r="I4721" t="s">
        <v>15470</v>
      </c>
      <c r="J4721" t="s">
        <v>928</v>
      </c>
      <c r="K4721" t="s">
        <v>13254</v>
      </c>
      <c r="L4721">
        <v>4</v>
      </c>
      <c r="M4721">
        <v>3</v>
      </c>
      <c r="N4721" t="s">
        <v>928</v>
      </c>
      <c r="O4721" t="s">
        <v>50</v>
      </c>
      <c r="P4721">
        <v>0</v>
      </c>
      <c r="Q4721" t="s">
        <v>51</v>
      </c>
      <c r="R4721" t="s">
        <v>51</v>
      </c>
      <c r="S4721" t="s">
        <v>14990</v>
      </c>
      <c r="T4721">
        <v>5.8758542440670798</v>
      </c>
      <c r="U4721">
        <v>59</v>
      </c>
      <c r="V4721" t="s">
        <v>15172</v>
      </c>
      <c r="W4721" t="s">
        <v>15172</v>
      </c>
      <c r="X4721" t="s">
        <v>13243</v>
      </c>
      <c r="Y4721" s="102">
        <v>45993.385736689816</v>
      </c>
    </row>
    <row r="4722" spans="1:25" x14ac:dyDescent="0.25">
      <c r="A4722">
        <v>6803</v>
      </c>
      <c r="B4722" t="s">
        <v>12626</v>
      </c>
      <c r="C4722" t="s">
        <v>9546</v>
      </c>
      <c r="D4722" t="s">
        <v>12623</v>
      </c>
      <c r="E4722" t="s">
        <v>399</v>
      </c>
      <c r="F4722" t="s">
        <v>579</v>
      </c>
      <c r="G4722" t="s">
        <v>12627</v>
      </c>
      <c r="H4722">
        <v>1970</v>
      </c>
      <c r="I4722" t="s">
        <v>15440</v>
      </c>
      <c r="J4722" t="s">
        <v>48</v>
      </c>
      <c r="K4722" t="s">
        <v>13251</v>
      </c>
      <c r="L4722">
        <v>0</v>
      </c>
      <c r="M4722">
        <v>2</v>
      </c>
      <c r="N4722" t="s">
        <v>49</v>
      </c>
      <c r="O4722" t="s">
        <v>50</v>
      </c>
      <c r="P4722">
        <v>0</v>
      </c>
      <c r="Q4722" t="s">
        <v>51</v>
      </c>
      <c r="R4722" t="s">
        <v>51</v>
      </c>
      <c r="S4722" t="s">
        <v>14990</v>
      </c>
      <c r="T4722">
        <v>17.048809703913278</v>
      </c>
      <c r="U4722">
        <v>93</v>
      </c>
      <c r="V4722" t="s">
        <v>15172</v>
      </c>
      <c r="W4722" t="s">
        <v>15172</v>
      </c>
      <c r="X4722" t="s">
        <v>13243</v>
      </c>
      <c r="Y4722" s="102">
        <v>45993.385736689816</v>
      </c>
    </row>
    <row r="4723" spans="1:25" x14ac:dyDescent="0.25">
      <c r="A4723">
        <v>6804</v>
      </c>
      <c r="B4723" t="s">
        <v>12628</v>
      </c>
      <c r="C4723" t="s">
        <v>12629</v>
      </c>
      <c r="D4723" t="s">
        <v>12623</v>
      </c>
      <c r="E4723" t="s">
        <v>399</v>
      </c>
      <c r="F4723" t="s">
        <v>579</v>
      </c>
      <c r="G4723" t="s">
        <v>12630</v>
      </c>
      <c r="H4723">
        <v>1972</v>
      </c>
      <c r="I4723" t="s">
        <v>15440</v>
      </c>
      <c r="J4723" t="s">
        <v>48</v>
      </c>
      <c r="K4723" t="s">
        <v>13251</v>
      </c>
      <c r="L4723">
        <v>0</v>
      </c>
      <c r="M4723">
        <v>4</v>
      </c>
      <c r="N4723" t="s">
        <v>49</v>
      </c>
      <c r="O4723" t="s">
        <v>50</v>
      </c>
      <c r="P4723">
        <v>0</v>
      </c>
      <c r="Q4723" t="s">
        <v>51</v>
      </c>
      <c r="R4723" t="s">
        <v>51</v>
      </c>
      <c r="S4723" t="s">
        <v>14990</v>
      </c>
      <c r="T4723">
        <v>19.986017313756335</v>
      </c>
      <c r="U4723">
        <v>347.3</v>
      </c>
      <c r="V4723" t="s">
        <v>15172</v>
      </c>
      <c r="W4723" t="s">
        <v>15172</v>
      </c>
      <c r="X4723" t="s">
        <v>13242</v>
      </c>
      <c r="Y4723" s="102">
        <v>45993.385736689816</v>
      </c>
    </row>
    <row r="4724" spans="1:25" x14ac:dyDescent="0.25">
      <c r="A4724">
        <v>6805</v>
      </c>
      <c r="B4724" t="s">
        <v>12631</v>
      </c>
      <c r="C4724" t="s">
        <v>12056</v>
      </c>
      <c r="D4724" t="s">
        <v>12632</v>
      </c>
      <c r="E4724" t="s">
        <v>399</v>
      </c>
      <c r="F4724" t="s">
        <v>400</v>
      </c>
      <c r="G4724" t="s">
        <v>12633</v>
      </c>
      <c r="H4724">
        <v>1958</v>
      </c>
      <c r="I4724" t="s">
        <v>15470</v>
      </c>
      <c r="J4724" t="s">
        <v>928</v>
      </c>
      <c r="K4724" t="s">
        <v>13254</v>
      </c>
      <c r="L4724">
        <v>5</v>
      </c>
      <c r="M4724">
        <v>3</v>
      </c>
      <c r="N4724" t="s">
        <v>928</v>
      </c>
      <c r="O4724" t="s">
        <v>50</v>
      </c>
      <c r="P4724">
        <v>0</v>
      </c>
      <c r="Q4724" t="s">
        <v>51</v>
      </c>
      <c r="R4724" t="s">
        <v>51</v>
      </c>
      <c r="S4724" t="s">
        <v>14991</v>
      </c>
      <c r="T4724">
        <v>4.2270244731893722</v>
      </c>
      <c r="U4724">
        <v>76</v>
      </c>
      <c r="V4724" t="s">
        <v>15481</v>
      </c>
      <c r="W4724" t="s">
        <v>15481</v>
      </c>
      <c r="X4724" t="s">
        <v>13243</v>
      </c>
      <c r="Y4724" s="102">
        <v>45993.385736689816</v>
      </c>
    </row>
    <row r="4725" spans="1:25" x14ac:dyDescent="0.25">
      <c r="A4725">
        <v>6806</v>
      </c>
      <c r="B4725" t="s">
        <v>12634</v>
      </c>
      <c r="C4725" t="s">
        <v>9901</v>
      </c>
      <c r="D4725" t="s">
        <v>12632</v>
      </c>
      <c r="E4725" t="s">
        <v>399</v>
      </c>
      <c r="F4725" t="s">
        <v>400</v>
      </c>
      <c r="G4725" t="s">
        <v>12635</v>
      </c>
      <c r="H4725">
        <v>1958</v>
      </c>
      <c r="I4725" t="s">
        <v>15450</v>
      </c>
      <c r="J4725" t="s">
        <v>928</v>
      </c>
      <c r="K4725" t="s">
        <v>13254</v>
      </c>
      <c r="L4725">
        <v>6</v>
      </c>
      <c r="M4725">
        <v>2</v>
      </c>
      <c r="N4725" t="s">
        <v>928</v>
      </c>
      <c r="O4725" t="s">
        <v>50</v>
      </c>
      <c r="P4725">
        <v>0</v>
      </c>
      <c r="Q4725" t="s">
        <v>51</v>
      </c>
      <c r="R4725" t="s">
        <v>51</v>
      </c>
      <c r="S4725" t="s">
        <v>14991</v>
      </c>
      <c r="T4725">
        <v>5.9704618680293713</v>
      </c>
      <c r="U4725">
        <v>39</v>
      </c>
      <c r="V4725" t="s">
        <v>15481</v>
      </c>
      <c r="W4725" t="s">
        <v>15481</v>
      </c>
      <c r="X4725" t="s">
        <v>13243</v>
      </c>
      <c r="Y4725" s="102">
        <v>45993.385736689816</v>
      </c>
    </row>
    <row r="4726" spans="1:25" x14ac:dyDescent="0.25">
      <c r="A4726">
        <v>6807</v>
      </c>
      <c r="B4726" t="s">
        <v>12636</v>
      </c>
      <c r="C4726" t="s">
        <v>12637</v>
      </c>
      <c r="D4726" t="s">
        <v>12638</v>
      </c>
      <c r="E4726" t="s">
        <v>1820</v>
      </c>
      <c r="F4726" t="s">
        <v>8197</v>
      </c>
      <c r="G4726" t="s">
        <v>12639</v>
      </c>
      <c r="H4726">
        <v>1983</v>
      </c>
      <c r="I4726" t="s">
        <v>15440</v>
      </c>
      <c r="J4726" t="s">
        <v>51</v>
      </c>
      <c r="K4726" t="s">
        <v>15442</v>
      </c>
      <c r="L4726">
        <v>0</v>
      </c>
      <c r="M4726">
        <v>2</v>
      </c>
      <c r="N4726" t="s">
        <v>59</v>
      </c>
      <c r="O4726" t="s">
        <v>116</v>
      </c>
      <c r="P4726">
        <v>0</v>
      </c>
      <c r="Q4726" t="s">
        <v>51</v>
      </c>
      <c r="R4726" t="s">
        <v>51</v>
      </c>
      <c r="S4726" t="s">
        <v>14992</v>
      </c>
      <c r="T4726">
        <v>25.057828469975561</v>
      </c>
      <c r="U4726">
        <v>24.9</v>
      </c>
      <c r="V4726" t="s">
        <v>15172</v>
      </c>
      <c r="W4726" t="s">
        <v>15172</v>
      </c>
      <c r="X4726" t="s">
        <v>13243</v>
      </c>
      <c r="Y4726" s="102">
        <v>45993.385736689816</v>
      </c>
    </row>
    <row r="4727" spans="1:25" x14ac:dyDescent="0.25">
      <c r="A4727">
        <v>6808</v>
      </c>
      <c r="B4727" t="s">
        <v>12640</v>
      </c>
      <c r="C4727" t="s">
        <v>12641</v>
      </c>
      <c r="D4727" t="s">
        <v>12642</v>
      </c>
      <c r="E4727" t="s">
        <v>45</v>
      </c>
      <c r="F4727" t="s">
        <v>205</v>
      </c>
      <c r="G4727" t="s">
        <v>12643</v>
      </c>
      <c r="H4727">
        <v>1967</v>
      </c>
      <c r="I4727" t="s">
        <v>15470</v>
      </c>
      <c r="J4727" t="s">
        <v>48</v>
      </c>
      <c r="K4727" t="s">
        <v>13256</v>
      </c>
      <c r="L4727">
        <v>0</v>
      </c>
      <c r="M4727">
        <v>4</v>
      </c>
      <c r="N4727" t="s">
        <v>49</v>
      </c>
      <c r="O4727" t="s">
        <v>50</v>
      </c>
      <c r="P4727">
        <v>0</v>
      </c>
      <c r="Q4727" t="s">
        <v>51</v>
      </c>
      <c r="R4727" t="s">
        <v>51</v>
      </c>
      <c r="S4727" t="s">
        <v>14993</v>
      </c>
      <c r="T4727">
        <v>0</v>
      </c>
      <c r="U4727">
        <v>264.5</v>
      </c>
      <c r="V4727" t="s">
        <v>15172</v>
      </c>
      <c r="W4727" t="s">
        <v>15172</v>
      </c>
      <c r="X4727" t="s">
        <v>13242</v>
      </c>
      <c r="Y4727" s="102">
        <v>45993.385736689816</v>
      </c>
    </row>
    <row r="4728" spans="1:25" x14ac:dyDescent="0.25">
      <c r="A4728">
        <v>6809</v>
      </c>
      <c r="B4728" t="s">
        <v>12644</v>
      </c>
      <c r="C4728" t="s">
        <v>10208</v>
      </c>
      <c r="D4728" t="s">
        <v>12642</v>
      </c>
      <c r="E4728" t="s">
        <v>45</v>
      </c>
      <c r="F4728" t="s">
        <v>205</v>
      </c>
      <c r="G4728" t="s">
        <v>12645</v>
      </c>
      <c r="H4728">
        <v>1980</v>
      </c>
      <c r="I4728" t="s">
        <v>15440</v>
      </c>
      <c r="J4728" t="s">
        <v>48</v>
      </c>
      <c r="K4728" t="s">
        <v>13251</v>
      </c>
      <c r="L4728">
        <v>0</v>
      </c>
      <c r="M4728">
        <v>2</v>
      </c>
      <c r="N4728" t="s">
        <v>49</v>
      </c>
      <c r="O4728" t="s">
        <v>50</v>
      </c>
      <c r="P4728">
        <v>0</v>
      </c>
      <c r="Q4728" t="s">
        <v>51</v>
      </c>
      <c r="R4728" t="s">
        <v>51</v>
      </c>
      <c r="S4728" t="s">
        <v>14993</v>
      </c>
      <c r="T4728">
        <v>2.041492366417339</v>
      </c>
      <c r="U4728">
        <v>107.5</v>
      </c>
      <c r="V4728" t="s">
        <v>15172</v>
      </c>
      <c r="W4728" t="s">
        <v>15172</v>
      </c>
      <c r="X4728" t="s">
        <v>13243</v>
      </c>
      <c r="Y4728" s="102">
        <v>45993.385736689816</v>
      </c>
    </row>
    <row r="4729" spans="1:25" x14ac:dyDescent="0.25">
      <c r="A4729">
        <v>6810</v>
      </c>
      <c r="B4729" t="s">
        <v>12646</v>
      </c>
      <c r="C4729" t="s">
        <v>1051</v>
      </c>
      <c r="D4729" t="s">
        <v>12647</v>
      </c>
      <c r="E4729" t="s">
        <v>399</v>
      </c>
      <c r="F4729" t="s">
        <v>4496</v>
      </c>
      <c r="G4729" t="s">
        <v>12648</v>
      </c>
      <c r="H4729">
        <v>2002</v>
      </c>
      <c r="I4729" t="s">
        <v>15440</v>
      </c>
      <c r="J4729" t="s">
        <v>48</v>
      </c>
      <c r="K4729" t="s">
        <v>13251</v>
      </c>
      <c r="L4729">
        <v>0</v>
      </c>
      <c r="M4729">
        <v>1</v>
      </c>
      <c r="N4729" t="s">
        <v>49</v>
      </c>
      <c r="O4729" t="s">
        <v>50</v>
      </c>
      <c r="P4729">
        <v>0</v>
      </c>
      <c r="Q4729" t="s">
        <v>51</v>
      </c>
      <c r="R4729" t="s">
        <v>51</v>
      </c>
      <c r="S4729" t="s">
        <v>14994</v>
      </c>
      <c r="T4729">
        <v>3.534516352919062</v>
      </c>
      <c r="U4729">
        <v>91.6</v>
      </c>
      <c r="V4729" t="s">
        <v>15172</v>
      </c>
      <c r="W4729" t="s">
        <v>15172</v>
      </c>
      <c r="X4729" t="s">
        <v>13243</v>
      </c>
      <c r="Y4729" s="102">
        <v>45993.385736689816</v>
      </c>
    </row>
    <row r="4730" spans="1:25" x14ac:dyDescent="0.25">
      <c r="A4730">
        <v>6811</v>
      </c>
      <c r="B4730" t="s">
        <v>12649</v>
      </c>
      <c r="C4730" t="s">
        <v>9334</v>
      </c>
      <c r="D4730" t="s">
        <v>12647</v>
      </c>
      <c r="E4730" t="s">
        <v>399</v>
      </c>
      <c r="F4730" t="s">
        <v>4496</v>
      </c>
      <c r="G4730" t="s">
        <v>12648</v>
      </c>
      <c r="H4730">
        <v>2002</v>
      </c>
      <c r="I4730" t="s">
        <v>15440</v>
      </c>
      <c r="J4730" t="s">
        <v>48</v>
      </c>
      <c r="K4730" t="s">
        <v>13251</v>
      </c>
      <c r="L4730">
        <v>0</v>
      </c>
      <c r="M4730">
        <v>3</v>
      </c>
      <c r="N4730" t="s">
        <v>49</v>
      </c>
      <c r="O4730" t="s">
        <v>50</v>
      </c>
      <c r="P4730">
        <v>0</v>
      </c>
      <c r="Q4730" t="s">
        <v>51</v>
      </c>
      <c r="R4730" t="s">
        <v>51</v>
      </c>
      <c r="S4730" t="s">
        <v>14994</v>
      </c>
      <c r="T4730">
        <v>3.7544794161720114</v>
      </c>
      <c r="U4730">
        <v>242.1</v>
      </c>
      <c r="V4730" t="s">
        <v>15172</v>
      </c>
      <c r="W4730" t="s">
        <v>15172</v>
      </c>
      <c r="X4730" t="s">
        <v>13243</v>
      </c>
      <c r="Y4730" s="102">
        <v>45993.385736689816</v>
      </c>
    </row>
    <row r="4731" spans="1:25" x14ac:dyDescent="0.25">
      <c r="A4731">
        <v>6812</v>
      </c>
      <c r="B4731" t="s">
        <v>12650</v>
      </c>
      <c r="C4731" t="s">
        <v>12651</v>
      </c>
      <c r="D4731" t="s">
        <v>12647</v>
      </c>
      <c r="E4731" t="s">
        <v>399</v>
      </c>
      <c r="F4731" t="s">
        <v>4496</v>
      </c>
      <c r="G4731" t="s">
        <v>12648</v>
      </c>
      <c r="H4731">
        <v>1959</v>
      </c>
      <c r="I4731" t="s">
        <v>15489</v>
      </c>
      <c r="J4731" t="s">
        <v>928</v>
      </c>
      <c r="K4731" t="s">
        <v>13254</v>
      </c>
      <c r="L4731">
        <v>13</v>
      </c>
      <c r="M4731">
        <v>1</v>
      </c>
      <c r="N4731" t="s">
        <v>928</v>
      </c>
      <c r="O4731" t="s">
        <v>50</v>
      </c>
      <c r="P4731">
        <v>0</v>
      </c>
      <c r="Q4731" t="s">
        <v>51</v>
      </c>
      <c r="R4731" t="s">
        <v>51</v>
      </c>
      <c r="S4731" t="s">
        <v>14994</v>
      </c>
      <c r="T4731">
        <v>3.9552172225437054</v>
      </c>
      <c r="U4731">
        <v>21</v>
      </c>
      <c r="V4731" t="s">
        <v>15172</v>
      </c>
      <c r="W4731" t="s">
        <v>15172</v>
      </c>
      <c r="X4731" t="s">
        <v>13243</v>
      </c>
      <c r="Y4731" s="102">
        <v>45993.385736689816</v>
      </c>
    </row>
    <row r="4732" spans="1:25" x14ac:dyDescent="0.25">
      <c r="A4732">
        <v>6813</v>
      </c>
      <c r="B4732" t="s">
        <v>12652</v>
      </c>
      <c r="C4732" t="s">
        <v>12653</v>
      </c>
      <c r="D4732" t="s">
        <v>12647</v>
      </c>
      <c r="E4732" t="s">
        <v>399</v>
      </c>
      <c r="F4732" t="s">
        <v>4496</v>
      </c>
      <c r="G4732" t="s">
        <v>12654</v>
      </c>
      <c r="H4732">
        <v>1959</v>
      </c>
      <c r="I4732" t="s">
        <v>15470</v>
      </c>
      <c r="J4732" t="s">
        <v>928</v>
      </c>
      <c r="K4732" t="s">
        <v>13254</v>
      </c>
      <c r="L4732">
        <v>9</v>
      </c>
      <c r="M4732">
        <v>2</v>
      </c>
      <c r="N4732" t="s">
        <v>928</v>
      </c>
      <c r="O4732" t="s">
        <v>50</v>
      </c>
      <c r="P4732">
        <v>0</v>
      </c>
      <c r="Q4732" t="s">
        <v>51</v>
      </c>
      <c r="R4732" t="s">
        <v>51</v>
      </c>
      <c r="S4732" t="s">
        <v>14994</v>
      </c>
      <c r="T4732">
        <v>5.7118580000000003</v>
      </c>
      <c r="U4732">
        <v>38</v>
      </c>
      <c r="V4732" t="s">
        <v>15172</v>
      </c>
      <c r="W4732" t="s">
        <v>15172</v>
      </c>
      <c r="X4732" t="s">
        <v>13243</v>
      </c>
      <c r="Y4732" s="102">
        <v>45993.385736689816</v>
      </c>
    </row>
    <row r="4733" spans="1:25" x14ac:dyDescent="0.25">
      <c r="A4733">
        <v>6814</v>
      </c>
      <c r="B4733" t="s">
        <v>12655</v>
      </c>
      <c r="C4733" t="s">
        <v>1860</v>
      </c>
      <c r="D4733" t="s">
        <v>7298</v>
      </c>
      <c r="E4733" t="s">
        <v>1820</v>
      </c>
      <c r="F4733" t="s">
        <v>1821</v>
      </c>
      <c r="G4733" t="s">
        <v>1857</v>
      </c>
      <c r="H4733">
        <v>2005</v>
      </c>
      <c r="I4733" t="s">
        <v>15489</v>
      </c>
      <c r="J4733" t="s">
        <v>48</v>
      </c>
      <c r="K4733" t="s">
        <v>13251</v>
      </c>
      <c r="L4733">
        <v>0</v>
      </c>
      <c r="M4733">
        <v>1</v>
      </c>
      <c r="N4733" t="s">
        <v>49</v>
      </c>
      <c r="O4733" t="s">
        <v>50</v>
      </c>
      <c r="P4733">
        <v>0</v>
      </c>
      <c r="Q4733" t="s">
        <v>51</v>
      </c>
      <c r="R4733" t="s">
        <v>51</v>
      </c>
      <c r="S4733" t="s">
        <v>14995</v>
      </c>
      <c r="T4733">
        <v>0.30974971566921683</v>
      </c>
      <c r="U4733">
        <v>112.6</v>
      </c>
      <c r="V4733" t="s">
        <v>15172</v>
      </c>
      <c r="W4733" t="s">
        <v>15172</v>
      </c>
      <c r="X4733" t="s">
        <v>13242</v>
      </c>
      <c r="Y4733" s="102">
        <v>45993.385736689816</v>
      </c>
    </row>
    <row r="4734" spans="1:25" x14ac:dyDescent="0.25">
      <c r="A4734">
        <v>6815</v>
      </c>
      <c r="B4734" t="s">
        <v>12656</v>
      </c>
      <c r="C4734" t="s">
        <v>470</v>
      </c>
      <c r="D4734" t="s">
        <v>12657</v>
      </c>
      <c r="E4734" t="s">
        <v>1820</v>
      </c>
      <c r="F4734" t="s">
        <v>1821</v>
      </c>
      <c r="G4734" t="s">
        <v>1861</v>
      </c>
      <c r="H4734">
        <v>1970</v>
      </c>
      <c r="I4734" t="s">
        <v>15470</v>
      </c>
      <c r="J4734" t="s">
        <v>48</v>
      </c>
      <c r="K4734" t="s">
        <v>13251</v>
      </c>
      <c r="L4734">
        <v>0.5</v>
      </c>
      <c r="M4734">
        <v>3</v>
      </c>
      <c r="N4734" t="s">
        <v>49</v>
      </c>
      <c r="O4734" t="s">
        <v>50</v>
      </c>
      <c r="P4734">
        <v>0</v>
      </c>
      <c r="Q4734" t="s">
        <v>51</v>
      </c>
      <c r="R4734" t="s">
        <v>51</v>
      </c>
      <c r="S4734" t="s">
        <v>14995</v>
      </c>
      <c r="T4734">
        <v>1.1600813695860333</v>
      </c>
      <c r="U4734">
        <v>205.1</v>
      </c>
      <c r="V4734" t="s">
        <v>15172</v>
      </c>
      <c r="W4734" t="s">
        <v>15172</v>
      </c>
      <c r="X4734" t="s">
        <v>13243</v>
      </c>
      <c r="Y4734" s="102">
        <v>45993.385736689816</v>
      </c>
    </row>
    <row r="4735" spans="1:25" x14ac:dyDescent="0.25">
      <c r="A4735">
        <v>6816</v>
      </c>
      <c r="B4735" t="s">
        <v>12658</v>
      </c>
      <c r="C4735" t="s">
        <v>1252</v>
      </c>
      <c r="D4735" t="s">
        <v>12657</v>
      </c>
      <c r="E4735" t="s">
        <v>1820</v>
      </c>
      <c r="F4735" t="s">
        <v>1821</v>
      </c>
      <c r="G4735" t="s">
        <v>1861</v>
      </c>
      <c r="H4735">
        <v>1970</v>
      </c>
      <c r="I4735" t="s">
        <v>15470</v>
      </c>
      <c r="J4735" t="s">
        <v>48</v>
      </c>
      <c r="K4735" t="s">
        <v>13254</v>
      </c>
      <c r="L4735">
        <v>0.5</v>
      </c>
      <c r="M4735">
        <v>4</v>
      </c>
      <c r="N4735" t="s">
        <v>73</v>
      </c>
      <c r="O4735" t="s">
        <v>475</v>
      </c>
      <c r="P4735">
        <v>1</v>
      </c>
      <c r="Q4735" t="s">
        <v>59</v>
      </c>
      <c r="R4735" t="s">
        <v>50</v>
      </c>
      <c r="S4735" t="s">
        <v>14995</v>
      </c>
      <c r="T4735">
        <v>1.2933053168312725</v>
      </c>
      <c r="U4735">
        <v>683</v>
      </c>
      <c r="V4735" t="s">
        <v>15172</v>
      </c>
      <c r="W4735" t="s">
        <v>15172</v>
      </c>
      <c r="X4735" t="s">
        <v>13243</v>
      </c>
      <c r="Y4735" s="102">
        <v>45993.385736689816</v>
      </c>
    </row>
    <row r="4736" spans="1:25" x14ac:dyDescent="0.25">
      <c r="A4736">
        <v>6817</v>
      </c>
      <c r="B4736" t="s">
        <v>12659</v>
      </c>
      <c r="C4736" t="s">
        <v>1860</v>
      </c>
      <c r="D4736" t="s">
        <v>12660</v>
      </c>
      <c r="E4736" t="s">
        <v>1820</v>
      </c>
      <c r="F4736" t="s">
        <v>1821</v>
      </c>
      <c r="G4736" t="s">
        <v>12661</v>
      </c>
      <c r="H4736">
        <v>1971</v>
      </c>
      <c r="I4736" t="s">
        <v>15440</v>
      </c>
      <c r="J4736" t="s">
        <v>48</v>
      </c>
      <c r="K4736" t="s">
        <v>13251</v>
      </c>
      <c r="L4736">
        <v>0</v>
      </c>
      <c r="M4736">
        <v>3</v>
      </c>
      <c r="N4736" t="s">
        <v>49</v>
      </c>
      <c r="O4736" t="s">
        <v>50</v>
      </c>
      <c r="P4736">
        <v>0</v>
      </c>
      <c r="Q4736" t="s">
        <v>51</v>
      </c>
      <c r="R4736" t="s">
        <v>51</v>
      </c>
      <c r="S4736" t="s">
        <v>14996</v>
      </c>
      <c r="T4736">
        <v>4.9923013542818362</v>
      </c>
      <c r="U4736">
        <v>128</v>
      </c>
      <c r="V4736" t="s">
        <v>15172</v>
      </c>
      <c r="W4736" t="s">
        <v>15172</v>
      </c>
      <c r="X4736" t="s">
        <v>13243</v>
      </c>
      <c r="Y4736" s="102">
        <v>45993.385736689816</v>
      </c>
    </row>
    <row r="4737" spans="1:25" x14ac:dyDescent="0.25">
      <c r="A4737">
        <v>6818</v>
      </c>
      <c r="B4737" t="s">
        <v>12662</v>
      </c>
      <c r="C4737" t="s">
        <v>12663</v>
      </c>
      <c r="D4737" t="s">
        <v>12660</v>
      </c>
      <c r="E4737" t="s">
        <v>1820</v>
      </c>
      <c r="F4737" t="s">
        <v>1821</v>
      </c>
      <c r="G4737" t="s">
        <v>12661</v>
      </c>
      <c r="H4737">
        <v>1971</v>
      </c>
      <c r="I4737" t="s">
        <v>15440</v>
      </c>
      <c r="J4737" t="s">
        <v>48</v>
      </c>
      <c r="K4737" t="s">
        <v>13251</v>
      </c>
      <c r="L4737">
        <v>0</v>
      </c>
      <c r="M4737">
        <v>3</v>
      </c>
      <c r="N4737" t="s">
        <v>49</v>
      </c>
      <c r="O4737" t="s">
        <v>50</v>
      </c>
      <c r="P4737">
        <v>0</v>
      </c>
      <c r="Q4737" t="s">
        <v>51</v>
      </c>
      <c r="R4737" t="s">
        <v>51</v>
      </c>
      <c r="S4737" t="s">
        <v>14413</v>
      </c>
      <c r="T4737">
        <v>5.0703501443483612</v>
      </c>
      <c r="U4737">
        <v>138.6</v>
      </c>
      <c r="V4737" t="s">
        <v>15172</v>
      </c>
      <c r="W4737" t="s">
        <v>15172</v>
      </c>
      <c r="X4737" t="s">
        <v>13243</v>
      </c>
      <c r="Y4737" s="102">
        <v>45993.385736689816</v>
      </c>
    </row>
    <row r="4738" spans="1:25" x14ac:dyDescent="0.25">
      <c r="A4738">
        <v>6819</v>
      </c>
      <c r="B4738" t="s">
        <v>12664</v>
      </c>
      <c r="C4738" t="s">
        <v>1926</v>
      </c>
      <c r="D4738" t="s">
        <v>2486</v>
      </c>
      <c r="E4738" t="s">
        <v>1820</v>
      </c>
      <c r="F4738" t="s">
        <v>1821</v>
      </c>
      <c r="G4738" t="s">
        <v>12665</v>
      </c>
      <c r="H4738">
        <v>1970</v>
      </c>
      <c r="I4738" t="s">
        <v>15440</v>
      </c>
      <c r="J4738" t="s">
        <v>48</v>
      </c>
      <c r="K4738" t="s">
        <v>13251</v>
      </c>
      <c r="L4738">
        <v>0</v>
      </c>
      <c r="M4738">
        <v>3</v>
      </c>
      <c r="N4738" t="s">
        <v>49</v>
      </c>
      <c r="O4738" t="s">
        <v>50</v>
      </c>
      <c r="P4738">
        <v>0</v>
      </c>
      <c r="Q4738" t="s">
        <v>51</v>
      </c>
      <c r="R4738" t="s">
        <v>51</v>
      </c>
      <c r="S4738" t="s">
        <v>14996</v>
      </c>
      <c r="T4738">
        <v>52.223523582366141</v>
      </c>
      <c r="U4738">
        <v>201.9</v>
      </c>
      <c r="V4738" t="s">
        <v>15172</v>
      </c>
      <c r="W4738" t="s">
        <v>15172</v>
      </c>
      <c r="X4738" t="s">
        <v>13243</v>
      </c>
      <c r="Y4738" s="102">
        <v>45993.385736689816</v>
      </c>
    </row>
    <row r="4739" spans="1:25" x14ac:dyDescent="0.25">
      <c r="A4739">
        <v>6820</v>
      </c>
      <c r="B4739" t="s">
        <v>12666</v>
      </c>
      <c r="C4739" t="s">
        <v>9346</v>
      </c>
      <c r="D4739" t="s">
        <v>12667</v>
      </c>
      <c r="E4739" t="s">
        <v>399</v>
      </c>
      <c r="F4739" t="s">
        <v>4634</v>
      </c>
      <c r="G4739" t="s">
        <v>12668</v>
      </c>
      <c r="H4739">
        <v>1961</v>
      </c>
      <c r="I4739" t="s">
        <v>15470</v>
      </c>
      <c r="J4739" t="s">
        <v>928</v>
      </c>
      <c r="K4739" t="s">
        <v>13254</v>
      </c>
      <c r="L4739">
        <v>4</v>
      </c>
      <c r="M4739">
        <v>3</v>
      </c>
      <c r="N4739" t="s">
        <v>928</v>
      </c>
      <c r="O4739" t="s">
        <v>50</v>
      </c>
      <c r="P4739">
        <v>0</v>
      </c>
      <c r="Q4739" t="s">
        <v>51</v>
      </c>
      <c r="R4739" t="s">
        <v>51</v>
      </c>
      <c r="S4739" t="s">
        <v>14997</v>
      </c>
      <c r="T4739">
        <v>2.0877467366451912</v>
      </c>
      <c r="U4739">
        <v>75</v>
      </c>
      <c r="V4739" t="s">
        <v>15172</v>
      </c>
      <c r="W4739" t="s">
        <v>15172</v>
      </c>
      <c r="X4739" t="s">
        <v>13243</v>
      </c>
      <c r="Y4739" s="102">
        <v>45993.385736689816</v>
      </c>
    </row>
    <row r="4740" spans="1:25" x14ac:dyDescent="0.25">
      <c r="A4740">
        <v>6821</v>
      </c>
      <c r="B4740" t="s">
        <v>12669</v>
      </c>
      <c r="C4740" t="s">
        <v>9343</v>
      </c>
      <c r="D4740" t="s">
        <v>12670</v>
      </c>
      <c r="E4740" t="s">
        <v>399</v>
      </c>
      <c r="F4740" t="s">
        <v>4634</v>
      </c>
      <c r="G4740" t="s">
        <v>9344</v>
      </c>
      <c r="H4740">
        <v>1968</v>
      </c>
      <c r="I4740" t="s">
        <v>15470</v>
      </c>
      <c r="J4740" t="s">
        <v>48</v>
      </c>
      <c r="K4740" t="s">
        <v>13251</v>
      </c>
      <c r="L4740">
        <v>0</v>
      </c>
      <c r="M4740">
        <v>2</v>
      </c>
      <c r="N4740" t="s">
        <v>49</v>
      </c>
      <c r="O4740" t="s">
        <v>50</v>
      </c>
      <c r="P4740">
        <v>0</v>
      </c>
      <c r="Q4740" t="s">
        <v>51</v>
      </c>
      <c r="R4740" t="s">
        <v>51</v>
      </c>
      <c r="S4740" t="s">
        <v>14998</v>
      </c>
      <c r="T4740">
        <v>0.20688744039472454</v>
      </c>
      <c r="U4740">
        <v>103</v>
      </c>
      <c r="V4740" t="s">
        <v>15172</v>
      </c>
      <c r="W4740" t="s">
        <v>15172</v>
      </c>
      <c r="X4740" t="s">
        <v>13243</v>
      </c>
      <c r="Y4740" s="102">
        <v>45993.385736689816</v>
      </c>
    </row>
    <row r="4741" spans="1:25" x14ac:dyDescent="0.25">
      <c r="A4741">
        <v>6822</v>
      </c>
      <c r="B4741" t="s">
        <v>12671</v>
      </c>
      <c r="C4741" t="s">
        <v>1601</v>
      </c>
      <c r="D4741" t="s">
        <v>12672</v>
      </c>
      <c r="E4741" t="s">
        <v>1292</v>
      </c>
      <c r="F4741" t="s">
        <v>1542</v>
      </c>
      <c r="G4741" t="s">
        <v>12673</v>
      </c>
      <c r="H4741">
        <v>1980</v>
      </c>
      <c r="I4741" t="s">
        <v>15440</v>
      </c>
      <c r="J4741" t="s">
        <v>48</v>
      </c>
      <c r="K4741" t="s">
        <v>13251</v>
      </c>
      <c r="L4741">
        <v>0</v>
      </c>
      <c r="M4741">
        <v>2</v>
      </c>
      <c r="N4741" t="s">
        <v>49</v>
      </c>
      <c r="O4741" t="s">
        <v>50</v>
      </c>
      <c r="P4741">
        <v>0</v>
      </c>
      <c r="Q4741" t="s">
        <v>51</v>
      </c>
      <c r="R4741" t="s">
        <v>51</v>
      </c>
      <c r="S4741" t="s">
        <v>14999</v>
      </c>
      <c r="T4741">
        <v>2.7627429814148421</v>
      </c>
      <c r="U4741">
        <v>161.5</v>
      </c>
      <c r="V4741" t="s">
        <v>15172</v>
      </c>
      <c r="W4741" t="s">
        <v>15172</v>
      </c>
      <c r="X4741" t="s">
        <v>13243</v>
      </c>
      <c r="Y4741" s="102">
        <v>45993.385736689816</v>
      </c>
    </row>
    <row r="4742" spans="1:25" x14ac:dyDescent="0.25">
      <c r="A4742">
        <v>6823</v>
      </c>
      <c r="B4742" t="s">
        <v>12674</v>
      </c>
      <c r="C4742" t="s">
        <v>1601</v>
      </c>
      <c r="D4742" t="s">
        <v>12672</v>
      </c>
      <c r="E4742" t="s">
        <v>1292</v>
      </c>
      <c r="F4742" t="s">
        <v>1542</v>
      </c>
      <c r="G4742" t="s">
        <v>12675</v>
      </c>
      <c r="H4742">
        <v>1955</v>
      </c>
      <c r="I4742" t="s">
        <v>15440</v>
      </c>
      <c r="J4742" t="s">
        <v>51</v>
      </c>
      <c r="K4742" t="s">
        <v>15442</v>
      </c>
      <c r="L4742">
        <v>0</v>
      </c>
      <c r="M4742">
        <v>4</v>
      </c>
      <c r="N4742" t="s">
        <v>64</v>
      </c>
      <c r="O4742" t="s">
        <v>479</v>
      </c>
      <c r="P4742">
        <v>0</v>
      </c>
      <c r="Q4742" t="s">
        <v>51</v>
      </c>
      <c r="R4742" t="s">
        <v>51</v>
      </c>
      <c r="S4742" t="s">
        <v>14999</v>
      </c>
      <c r="T4742">
        <v>8.6179647692683261</v>
      </c>
      <c r="U4742">
        <v>136.19999999999999</v>
      </c>
      <c r="V4742" t="s">
        <v>15172</v>
      </c>
      <c r="W4742" t="s">
        <v>15172</v>
      </c>
      <c r="X4742" t="s">
        <v>13243</v>
      </c>
      <c r="Y4742" s="102">
        <v>45993.385736689816</v>
      </c>
    </row>
    <row r="4743" spans="1:25" x14ac:dyDescent="0.25">
      <c r="A4743">
        <v>6824</v>
      </c>
      <c r="B4743" t="s">
        <v>12676</v>
      </c>
      <c r="C4743" t="s">
        <v>12677</v>
      </c>
      <c r="D4743" t="s">
        <v>12672</v>
      </c>
      <c r="E4743" t="s">
        <v>1292</v>
      </c>
      <c r="F4743" t="s">
        <v>1542</v>
      </c>
      <c r="G4743" t="s">
        <v>1635</v>
      </c>
      <c r="H4743">
        <v>1955</v>
      </c>
      <c r="I4743" t="s">
        <v>15440</v>
      </c>
      <c r="J4743" t="s">
        <v>48</v>
      </c>
      <c r="K4743" t="s">
        <v>13254</v>
      </c>
      <c r="L4743">
        <v>0</v>
      </c>
      <c r="M4743">
        <v>3</v>
      </c>
      <c r="N4743" t="s">
        <v>64</v>
      </c>
      <c r="O4743" t="s">
        <v>479</v>
      </c>
      <c r="P4743">
        <v>0</v>
      </c>
      <c r="Q4743" t="s">
        <v>51</v>
      </c>
      <c r="R4743" t="s">
        <v>51</v>
      </c>
      <c r="S4743" t="s">
        <v>14999</v>
      </c>
      <c r="T4743">
        <v>15.739706350033055</v>
      </c>
      <c r="U4743">
        <v>64.5</v>
      </c>
      <c r="V4743" t="s">
        <v>15172</v>
      </c>
      <c r="W4743" t="s">
        <v>15172</v>
      </c>
      <c r="X4743" t="s">
        <v>13242</v>
      </c>
      <c r="Y4743" s="102">
        <v>45993.385736689816</v>
      </c>
    </row>
    <row r="4744" spans="1:25" x14ac:dyDescent="0.25">
      <c r="A4744">
        <v>6825</v>
      </c>
      <c r="B4744" t="s">
        <v>12678</v>
      </c>
      <c r="C4744" t="s">
        <v>1601</v>
      </c>
      <c r="D4744" t="s">
        <v>12672</v>
      </c>
      <c r="E4744" t="s">
        <v>1292</v>
      </c>
      <c r="F4744" t="s">
        <v>1542</v>
      </c>
      <c r="G4744" t="s">
        <v>12679</v>
      </c>
      <c r="H4744">
        <v>1950</v>
      </c>
      <c r="I4744" t="s">
        <v>15440</v>
      </c>
      <c r="J4744" t="s">
        <v>48</v>
      </c>
      <c r="K4744" t="s">
        <v>13251</v>
      </c>
      <c r="L4744">
        <v>0</v>
      </c>
      <c r="M4744">
        <v>2</v>
      </c>
      <c r="N4744" t="s">
        <v>73</v>
      </c>
      <c r="O4744" t="s">
        <v>50</v>
      </c>
      <c r="P4744">
        <v>0</v>
      </c>
      <c r="Q4744" t="s">
        <v>51</v>
      </c>
      <c r="R4744" t="s">
        <v>51</v>
      </c>
      <c r="S4744" t="s">
        <v>14999</v>
      </c>
      <c r="T4744">
        <v>24.975544687954432</v>
      </c>
      <c r="U4744">
        <v>120</v>
      </c>
      <c r="V4744" t="s">
        <v>15172</v>
      </c>
      <c r="W4744" t="s">
        <v>15172</v>
      </c>
      <c r="X4744" t="s">
        <v>13243</v>
      </c>
      <c r="Y4744" s="102">
        <v>45993.385736689816</v>
      </c>
    </row>
    <row r="4745" spans="1:25" x14ac:dyDescent="0.25">
      <c r="A4745">
        <v>6826</v>
      </c>
      <c r="B4745" t="s">
        <v>12680</v>
      </c>
      <c r="C4745" t="s">
        <v>12681</v>
      </c>
      <c r="D4745" t="s">
        <v>12672</v>
      </c>
      <c r="E4745" t="s">
        <v>1292</v>
      </c>
      <c r="F4745" t="s">
        <v>1542</v>
      </c>
      <c r="G4745" t="s">
        <v>12682</v>
      </c>
      <c r="H4745">
        <v>1949</v>
      </c>
      <c r="I4745" t="s">
        <v>15440</v>
      </c>
      <c r="J4745" t="s">
        <v>48</v>
      </c>
      <c r="K4745" t="s">
        <v>13254</v>
      </c>
      <c r="L4745">
        <v>2</v>
      </c>
      <c r="M4745">
        <v>4</v>
      </c>
      <c r="N4745" t="s">
        <v>73</v>
      </c>
      <c r="O4745" t="s">
        <v>50</v>
      </c>
      <c r="P4745">
        <v>0</v>
      </c>
      <c r="Q4745" t="s">
        <v>51</v>
      </c>
      <c r="R4745" t="s">
        <v>51</v>
      </c>
      <c r="S4745" t="s">
        <v>14999</v>
      </c>
      <c r="T4745">
        <v>33.322772621950449</v>
      </c>
      <c r="U4745">
        <v>65</v>
      </c>
      <c r="V4745" t="s">
        <v>15172</v>
      </c>
      <c r="W4745" t="s">
        <v>15172</v>
      </c>
      <c r="X4745" t="s">
        <v>13243</v>
      </c>
      <c r="Y4745" s="102">
        <v>45993.385736689816</v>
      </c>
    </row>
    <row r="4746" spans="1:25" x14ac:dyDescent="0.25">
      <c r="A4746">
        <v>6827</v>
      </c>
      <c r="B4746" t="s">
        <v>12683</v>
      </c>
      <c r="C4746" t="s">
        <v>12681</v>
      </c>
      <c r="D4746" t="s">
        <v>12672</v>
      </c>
      <c r="E4746" t="s">
        <v>1292</v>
      </c>
      <c r="F4746" t="s">
        <v>1542</v>
      </c>
      <c r="G4746" t="s">
        <v>12684</v>
      </c>
      <c r="H4746">
        <v>1949</v>
      </c>
      <c r="I4746" t="s">
        <v>15440</v>
      </c>
      <c r="J4746" t="s">
        <v>48</v>
      </c>
      <c r="K4746" t="s">
        <v>13254</v>
      </c>
      <c r="L4746">
        <v>2</v>
      </c>
      <c r="M4746">
        <v>4</v>
      </c>
      <c r="N4746" t="s">
        <v>73</v>
      </c>
      <c r="O4746" t="s">
        <v>50</v>
      </c>
      <c r="P4746">
        <v>0</v>
      </c>
      <c r="Q4746" t="s">
        <v>51</v>
      </c>
      <c r="R4746" t="s">
        <v>51</v>
      </c>
      <c r="S4746" t="s">
        <v>14999</v>
      </c>
      <c r="T4746">
        <v>34.040573412689128</v>
      </c>
      <c r="U4746">
        <v>65</v>
      </c>
      <c r="V4746" t="s">
        <v>15172</v>
      </c>
      <c r="W4746" t="s">
        <v>15172</v>
      </c>
      <c r="X4746" t="s">
        <v>13243</v>
      </c>
      <c r="Y4746" s="102">
        <v>45993.385736689816</v>
      </c>
    </row>
    <row r="4747" spans="1:25" x14ac:dyDescent="0.25">
      <c r="A4747">
        <v>6828</v>
      </c>
      <c r="B4747" t="s">
        <v>12685</v>
      </c>
      <c r="C4747" t="s">
        <v>10197</v>
      </c>
      <c r="D4747" t="s">
        <v>12686</v>
      </c>
      <c r="E4747" t="s">
        <v>1820</v>
      </c>
      <c r="F4747" t="s">
        <v>4478</v>
      </c>
      <c r="G4747" t="s">
        <v>12687</v>
      </c>
      <c r="H4747">
        <v>1960</v>
      </c>
      <c r="I4747" t="s">
        <v>15470</v>
      </c>
      <c r="J4747" t="s">
        <v>48</v>
      </c>
      <c r="K4747" t="s">
        <v>13251</v>
      </c>
      <c r="L4747">
        <v>0</v>
      </c>
      <c r="M4747">
        <v>4</v>
      </c>
      <c r="N4747" t="s">
        <v>49</v>
      </c>
      <c r="O4747" t="s">
        <v>50</v>
      </c>
      <c r="P4747">
        <v>0</v>
      </c>
      <c r="Q4747" t="s">
        <v>51</v>
      </c>
      <c r="R4747" t="s">
        <v>51</v>
      </c>
      <c r="S4747" t="s">
        <v>15000</v>
      </c>
      <c r="T4747">
        <v>18.655835874059598</v>
      </c>
      <c r="U4747">
        <v>224.4</v>
      </c>
      <c r="V4747" t="s">
        <v>15481</v>
      </c>
      <c r="W4747" t="s">
        <v>15481</v>
      </c>
      <c r="X4747" t="s">
        <v>13243</v>
      </c>
      <c r="Y4747" s="102">
        <v>45993.385736689816</v>
      </c>
    </row>
    <row r="4748" spans="1:25" x14ac:dyDescent="0.25">
      <c r="A4748">
        <v>6829</v>
      </c>
      <c r="B4748" t="s">
        <v>12688</v>
      </c>
      <c r="C4748" t="s">
        <v>1601</v>
      </c>
      <c r="D4748" t="s">
        <v>12689</v>
      </c>
      <c r="E4748" t="s">
        <v>1292</v>
      </c>
      <c r="F4748" t="s">
        <v>1542</v>
      </c>
      <c r="G4748" t="s">
        <v>1635</v>
      </c>
      <c r="H4748">
        <v>1980</v>
      </c>
      <c r="I4748" t="s">
        <v>15440</v>
      </c>
      <c r="J4748" t="s">
        <v>48</v>
      </c>
      <c r="K4748" t="s">
        <v>13251</v>
      </c>
      <c r="L4748">
        <v>0</v>
      </c>
      <c r="M4748">
        <v>1</v>
      </c>
      <c r="N4748" t="s">
        <v>49</v>
      </c>
      <c r="O4748" t="s">
        <v>50</v>
      </c>
      <c r="P4748">
        <v>0</v>
      </c>
      <c r="Q4748" t="s">
        <v>51</v>
      </c>
      <c r="R4748" t="s">
        <v>51</v>
      </c>
      <c r="S4748" t="s">
        <v>15001</v>
      </c>
      <c r="T4748">
        <v>0.31843009180461407</v>
      </c>
      <c r="U4748">
        <v>103</v>
      </c>
      <c r="V4748" t="s">
        <v>15172</v>
      </c>
      <c r="W4748" t="s">
        <v>15172</v>
      </c>
      <c r="X4748" t="s">
        <v>13242</v>
      </c>
      <c r="Y4748" s="102">
        <v>45993.385736689816</v>
      </c>
    </row>
    <row r="4749" spans="1:25" x14ac:dyDescent="0.25">
      <c r="A4749">
        <v>6830</v>
      </c>
      <c r="B4749" t="s">
        <v>12690</v>
      </c>
      <c r="C4749" t="s">
        <v>9334</v>
      </c>
      <c r="D4749" t="s">
        <v>12691</v>
      </c>
      <c r="E4749" t="s">
        <v>399</v>
      </c>
      <c r="F4749" t="s">
        <v>4496</v>
      </c>
      <c r="G4749" t="s">
        <v>12692</v>
      </c>
      <c r="H4749">
        <v>1965</v>
      </c>
      <c r="I4749" t="s">
        <v>15470</v>
      </c>
      <c r="J4749" t="s">
        <v>48</v>
      </c>
      <c r="K4749" t="s">
        <v>13280</v>
      </c>
      <c r="L4749">
        <v>0.375</v>
      </c>
      <c r="M4749">
        <v>3</v>
      </c>
      <c r="N4749" t="s">
        <v>49</v>
      </c>
      <c r="O4749" t="s">
        <v>50</v>
      </c>
      <c r="P4749">
        <v>0</v>
      </c>
      <c r="Q4749" t="s">
        <v>51</v>
      </c>
      <c r="R4749" t="s">
        <v>51</v>
      </c>
      <c r="S4749" t="s">
        <v>15002</v>
      </c>
      <c r="T4749">
        <v>4.4984385170309826</v>
      </c>
      <c r="U4749">
        <v>175</v>
      </c>
      <c r="V4749" t="s">
        <v>15172</v>
      </c>
      <c r="W4749" t="s">
        <v>15172</v>
      </c>
      <c r="X4749" t="s">
        <v>13243</v>
      </c>
      <c r="Y4749" s="102">
        <v>45993.385736689816</v>
      </c>
    </row>
    <row r="4750" spans="1:25" x14ac:dyDescent="0.25">
      <c r="A4750">
        <v>6831</v>
      </c>
      <c r="B4750" t="s">
        <v>12693</v>
      </c>
      <c r="C4750" t="s">
        <v>11166</v>
      </c>
      <c r="D4750" t="s">
        <v>12691</v>
      </c>
      <c r="E4750" t="s">
        <v>399</v>
      </c>
      <c r="F4750" t="s">
        <v>4496</v>
      </c>
      <c r="G4750" t="s">
        <v>12694</v>
      </c>
      <c r="H4750">
        <v>1987</v>
      </c>
      <c r="I4750" t="s">
        <v>15440</v>
      </c>
      <c r="J4750" t="s">
        <v>48</v>
      </c>
      <c r="K4750" t="s">
        <v>13251</v>
      </c>
      <c r="L4750">
        <v>0</v>
      </c>
      <c r="M4750">
        <v>1</v>
      </c>
      <c r="N4750" t="s">
        <v>49</v>
      </c>
      <c r="O4750" t="s">
        <v>50</v>
      </c>
      <c r="P4750">
        <v>0</v>
      </c>
      <c r="Q4750" t="s">
        <v>51</v>
      </c>
      <c r="R4750" t="s">
        <v>51</v>
      </c>
      <c r="S4750" t="s">
        <v>15002</v>
      </c>
      <c r="T4750">
        <v>16.115922304145069</v>
      </c>
      <c r="U4750">
        <v>71</v>
      </c>
      <c r="V4750" t="s">
        <v>15172</v>
      </c>
      <c r="W4750" t="s">
        <v>15172</v>
      </c>
      <c r="X4750" t="s">
        <v>13243</v>
      </c>
      <c r="Y4750" s="102">
        <v>45993.385736689816</v>
      </c>
    </row>
    <row r="4751" spans="1:25" x14ac:dyDescent="0.25">
      <c r="A4751">
        <v>6832</v>
      </c>
      <c r="B4751" t="s">
        <v>12695</v>
      </c>
      <c r="C4751" t="s">
        <v>12696</v>
      </c>
      <c r="D4751" t="s">
        <v>12691</v>
      </c>
      <c r="E4751" t="s">
        <v>399</v>
      </c>
      <c r="F4751" t="s">
        <v>4496</v>
      </c>
      <c r="G4751" t="s">
        <v>12697</v>
      </c>
      <c r="H4751">
        <v>1977</v>
      </c>
      <c r="I4751" t="s">
        <v>15440</v>
      </c>
      <c r="J4751" t="s">
        <v>48</v>
      </c>
      <c r="K4751" t="s">
        <v>13280</v>
      </c>
      <c r="L4751">
        <v>0.375</v>
      </c>
      <c r="M4751">
        <v>2</v>
      </c>
      <c r="N4751" t="s">
        <v>49</v>
      </c>
      <c r="O4751" t="s">
        <v>50</v>
      </c>
      <c r="P4751">
        <v>0</v>
      </c>
      <c r="Q4751" t="s">
        <v>51</v>
      </c>
      <c r="R4751" t="s">
        <v>51</v>
      </c>
      <c r="S4751" t="s">
        <v>15002</v>
      </c>
      <c r="T4751">
        <v>21.741709940541668</v>
      </c>
      <c r="U4751">
        <v>93</v>
      </c>
      <c r="V4751" t="s">
        <v>15172</v>
      </c>
      <c r="W4751" t="s">
        <v>15172</v>
      </c>
      <c r="X4751" t="s">
        <v>13243</v>
      </c>
      <c r="Y4751" s="102">
        <v>45993.385736689816</v>
      </c>
    </row>
    <row r="4752" spans="1:25" x14ac:dyDescent="0.25">
      <c r="A4752">
        <v>6833</v>
      </c>
      <c r="B4752" t="s">
        <v>12698</v>
      </c>
      <c r="C4752" t="s">
        <v>11859</v>
      </c>
      <c r="D4752" t="s">
        <v>5040</v>
      </c>
      <c r="E4752" t="s">
        <v>1292</v>
      </c>
      <c r="F4752" t="s">
        <v>3806</v>
      </c>
      <c r="G4752" t="s">
        <v>4059</v>
      </c>
      <c r="H4752">
        <v>1966</v>
      </c>
      <c r="I4752" t="s">
        <v>15470</v>
      </c>
      <c r="J4752" t="s">
        <v>48</v>
      </c>
      <c r="K4752" t="s">
        <v>13251</v>
      </c>
      <c r="L4752">
        <v>0</v>
      </c>
      <c r="M4752">
        <v>1</v>
      </c>
      <c r="N4752" t="s">
        <v>49</v>
      </c>
      <c r="O4752" t="s">
        <v>50</v>
      </c>
      <c r="P4752">
        <v>0</v>
      </c>
      <c r="Q4752" t="s">
        <v>51</v>
      </c>
      <c r="R4752" t="s">
        <v>51</v>
      </c>
      <c r="S4752" t="s">
        <v>15003</v>
      </c>
      <c r="T4752">
        <v>0.24826921535666047</v>
      </c>
      <c r="U4752">
        <v>76</v>
      </c>
      <c r="V4752" t="s">
        <v>15172</v>
      </c>
      <c r="W4752" t="s">
        <v>15172</v>
      </c>
      <c r="X4752" t="s">
        <v>13243</v>
      </c>
      <c r="Y4752" s="102">
        <v>45993.385736689816</v>
      </c>
    </row>
    <row r="4753" spans="1:25" x14ac:dyDescent="0.25">
      <c r="A4753">
        <v>6834</v>
      </c>
      <c r="B4753" t="s">
        <v>12699</v>
      </c>
      <c r="C4753" t="s">
        <v>10732</v>
      </c>
      <c r="D4753" t="s">
        <v>5040</v>
      </c>
      <c r="E4753" t="s">
        <v>1292</v>
      </c>
      <c r="F4753" t="s">
        <v>3806</v>
      </c>
      <c r="G4753" t="s">
        <v>12700</v>
      </c>
      <c r="H4753">
        <v>1996</v>
      </c>
      <c r="I4753" t="s">
        <v>15440</v>
      </c>
      <c r="J4753" t="s">
        <v>48</v>
      </c>
      <c r="K4753" t="s">
        <v>13251</v>
      </c>
      <c r="L4753">
        <v>0</v>
      </c>
      <c r="M4753">
        <v>1</v>
      </c>
      <c r="N4753" t="s">
        <v>49</v>
      </c>
      <c r="O4753" t="s">
        <v>50</v>
      </c>
      <c r="P4753">
        <v>0</v>
      </c>
      <c r="Q4753" t="s">
        <v>51</v>
      </c>
      <c r="R4753" t="s">
        <v>51</v>
      </c>
      <c r="S4753" t="s">
        <v>15003</v>
      </c>
      <c r="T4753">
        <v>1.4120113858499161</v>
      </c>
      <c r="U4753">
        <v>79.599999999999994</v>
      </c>
      <c r="V4753" t="s">
        <v>15172</v>
      </c>
      <c r="W4753" t="s">
        <v>15172</v>
      </c>
      <c r="X4753" t="s">
        <v>13243</v>
      </c>
      <c r="Y4753" s="102">
        <v>45993.385736689816</v>
      </c>
    </row>
    <row r="4754" spans="1:25" x14ac:dyDescent="0.25">
      <c r="A4754">
        <v>6835</v>
      </c>
      <c r="B4754" t="s">
        <v>12701</v>
      </c>
      <c r="C4754" t="s">
        <v>12018</v>
      </c>
      <c r="D4754" t="s">
        <v>12702</v>
      </c>
      <c r="E4754" t="s">
        <v>1820</v>
      </c>
      <c r="F4754" t="s">
        <v>5535</v>
      </c>
      <c r="G4754" t="s">
        <v>12703</v>
      </c>
      <c r="H4754">
        <v>1962</v>
      </c>
      <c r="I4754" t="s">
        <v>15470</v>
      </c>
      <c r="J4754" t="s">
        <v>48</v>
      </c>
      <c r="K4754" t="s">
        <v>13251</v>
      </c>
      <c r="L4754">
        <v>0</v>
      </c>
      <c r="M4754">
        <v>3</v>
      </c>
      <c r="N4754" t="s">
        <v>49</v>
      </c>
      <c r="O4754" t="s">
        <v>50</v>
      </c>
      <c r="P4754">
        <v>0</v>
      </c>
      <c r="Q4754" t="s">
        <v>51</v>
      </c>
      <c r="R4754" t="s">
        <v>51</v>
      </c>
      <c r="S4754" t="s">
        <v>15004</v>
      </c>
      <c r="T4754">
        <v>0.44289090169189155</v>
      </c>
      <c r="U4754">
        <v>194.1</v>
      </c>
      <c r="V4754" t="s">
        <v>15481</v>
      </c>
      <c r="W4754" t="s">
        <v>15481</v>
      </c>
      <c r="X4754" t="s">
        <v>13243</v>
      </c>
      <c r="Y4754" s="102">
        <v>45993.385736689816</v>
      </c>
    </row>
    <row r="4755" spans="1:25" x14ac:dyDescent="0.25">
      <c r="A4755">
        <v>6836</v>
      </c>
      <c r="B4755" t="s">
        <v>12704</v>
      </c>
      <c r="C4755" t="s">
        <v>15795</v>
      </c>
      <c r="D4755" t="s">
        <v>12702</v>
      </c>
      <c r="E4755" t="s">
        <v>1820</v>
      </c>
      <c r="F4755" t="s">
        <v>5535</v>
      </c>
      <c r="G4755" t="s">
        <v>12705</v>
      </c>
      <c r="H4755">
        <v>1962</v>
      </c>
      <c r="I4755" t="s">
        <v>15470</v>
      </c>
      <c r="J4755" t="s">
        <v>928</v>
      </c>
      <c r="K4755" t="s">
        <v>13344</v>
      </c>
      <c r="L4755">
        <v>5</v>
      </c>
      <c r="M4755">
        <v>2</v>
      </c>
      <c r="N4755" t="s">
        <v>928</v>
      </c>
      <c r="O4755" t="s">
        <v>50</v>
      </c>
      <c r="P4755">
        <v>0</v>
      </c>
      <c r="Q4755" t="s">
        <v>51</v>
      </c>
      <c r="R4755" t="s">
        <v>51</v>
      </c>
      <c r="S4755" t="s">
        <v>15004</v>
      </c>
      <c r="T4755">
        <v>0.98142813649821159</v>
      </c>
      <c r="U4755">
        <v>40</v>
      </c>
      <c r="V4755" t="s">
        <v>15481</v>
      </c>
      <c r="W4755" t="s">
        <v>15481</v>
      </c>
      <c r="X4755" t="s">
        <v>13243</v>
      </c>
      <c r="Y4755" s="102">
        <v>45993.385736689816</v>
      </c>
    </row>
    <row r="4756" spans="1:25" x14ac:dyDescent="0.25">
      <c r="A4756">
        <v>6837</v>
      </c>
      <c r="B4756" t="s">
        <v>12706</v>
      </c>
      <c r="C4756" t="s">
        <v>15796</v>
      </c>
      <c r="D4756" t="s">
        <v>12702</v>
      </c>
      <c r="E4756" t="s">
        <v>1820</v>
      </c>
      <c r="F4756" t="s">
        <v>5535</v>
      </c>
      <c r="G4756" t="s">
        <v>12707</v>
      </c>
      <c r="H4756">
        <v>1962</v>
      </c>
      <c r="I4756" t="s">
        <v>15470</v>
      </c>
      <c r="J4756" t="s">
        <v>928</v>
      </c>
      <c r="K4756" t="s">
        <v>13344</v>
      </c>
      <c r="L4756">
        <v>3</v>
      </c>
      <c r="M4756">
        <v>2</v>
      </c>
      <c r="N4756" t="s">
        <v>928</v>
      </c>
      <c r="O4756" t="s">
        <v>50</v>
      </c>
      <c r="P4756">
        <v>0</v>
      </c>
      <c r="Q4756" t="s">
        <v>51</v>
      </c>
      <c r="R4756" t="s">
        <v>51</v>
      </c>
      <c r="S4756" t="s">
        <v>15004</v>
      </c>
      <c r="T4756">
        <v>3.3212251594984075</v>
      </c>
      <c r="U4756">
        <v>40.700000000000003</v>
      </c>
      <c r="V4756" t="s">
        <v>15481</v>
      </c>
      <c r="W4756" t="s">
        <v>15481</v>
      </c>
      <c r="X4756" t="s">
        <v>13243</v>
      </c>
      <c r="Y4756" s="102">
        <v>45993.385736689816</v>
      </c>
    </row>
    <row r="4757" spans="1:25" x14ac:dyDescent="0.25">
      <c r="A4757">
        <v>6838</v>
      </c>
      <c r="B4757" t="s">
        <v>12708</v>
      </c>
      <c r="C4757" t="s">
        <v>11561</v>
      </c>
      <c r="D4757" t="s">
        <v>12709</v>
      </c>
      <c r="E4757" t="s">
        <v>1820</v>
      </c>
      <c r="F4757" t="s">
        <v>2043</v>
      </c>
      <c r="G4757" t="s">
        <v>12710</v>
      </c>
      <c r="H4757">
        <v>1986</v>
      </c>
      <c r="I4757" t="s">
        <v>15440</v>
      </c>
      <c r="J4757" t="s">
        <v>48</v>
      </c>
      <c r="K4757" t="s">
        <v>13344</v>
      </c>
      <c r="L4757">
        <v>3.3</v>
      </c>
      <c r="M4757">
        <v>1</v>
      </c>
      <c r="N4757" t="s">
        <v>59</v>
      </c>
      <c r="O4757" t="s">
        <v>50</v>
      </c>
      <c r="P4757">
        <v>0</v>
      </c>
      <c r="Q4757" t="s">
        <v>51</v>
      </c>
      <c r="R4757" t="s">
        <v>51</v>
      </c>
      <c r="S4757" t="s">
        <v>15004</v>
      </c>
      <c r="T4757">
        <v>30.816189642483952</v>
      </c>
      <c r="U4757">
        <v>36.5</v>
      </c>
      <c r="V4757" t="s">
        <v>15481</v>
      </c>
      <c r="W4757" t="s">
        <v>15481</v>
      </c>
      <c r="X4757" t="s">
        <v>13243</v>
      </c>
      <c r="Y4757" s="102">
        <v>45993.385736689816</v>
      </c>
    </row>
    <row r="4758" spans="1:25" x14ac:dyDescent="0.25">
      <c r="A4758">
        <v>6839</v>
      </c>
      <c r="B4758" t="s">
        <v>12711</v>
      </c>
      <c r="C4758" t="s">
        <v>12712</v>
      </c>
      <c r="D4758" t="s">
        <v>12713</v>
      </c>
      <c r="E4758" t="s">
        <v>638</v>
      </c>
      <c r="F4758" t="s">
        <v>7330</v>
      </c>
      <c r="G4758" t="s">
        <v>12714</v>
      </c>
      <c r="H4758">
        <v>1979</v>
      </c>
      <c r="I4758" t="s">
        <v>15440</v>
      </c>
      <c r="J4758" t="s">
        <v>48</v>
      </c>
      <c r="K4758" t="s">
        <v>13251</v>
      </c>
      <c r="L4758">
        <v>0</v>
      </c>
      <c r="M4758">
        <v>1</v>
      </c>
      <c r="N4758" t="s">
        <v>49</v>
      </c>
      <c r="O4758" t="s">
        <v>50</v>
      </c>
      <c r="P4758">
        <v>0</v>
      </c>
      <c r="Q4758" t="s">
        <v>51</v>
      </c>
      <c r="R4758" t="s">
        <v>51</v>
      </c>
      <c r="S4758" t="s">
        <v>15005</v>
      </c>
      <c r="T4758">
        <v>11.270103394421355</v>
      </c>
      <c r="U4758">
        <v>95</v>
      </c>
      <c r="V4758" t="s">
        <v>15172</v>
      </c>
      <c r="W4758" t="s">
        <v>15172</v>
      </c>
      <c r="X4758" t="s">
        <v>13243</v>
      </c>
      <c r="Y4758" s="102">
        <v>45993.385736689816</v>
      </c>
    </row>
    <row r="4759" spans="1:25" x14ac:dyDescent="0.25">
      <c r="A4759">
        <v>6840</v>
      </c>
      <c r="B4759" t="s">
        <v>12715</v>
      </c>
      <c r="C4759" t="s">
        <v>10030</v>
      </c>
      <c r="D4759" t="s">
        <v>12713</v>
      </c>
      <c r="E4759" t="s">
        <v>638</v>
      </c>
      <c r="F4759" t="s">
        <v>7330</v>
      </c>
      <c r="G4759" t="s">
        <v>12716</v>
      </c>
      <c r="H4759">
        <v>1979</v>
      </c>
      <c r="I4759" t="s">
        <v>15440</v>
      </c>
      <c r="J4759" t="s">
        <v>48</v>
      </c>
      <c r="K4759" t="s">
        <v>13251</v>
      </c>
      <c r="L4759">
        <v>0</v>
      </c>
      <c r="M4759">
        <v>1</v>
      </c>
      <c r="N4759" t="s">
        <v>49</v>
      </c>
      <c r="O4759" t="s">
        <v>50</v>
      </c>
      <c r="P4759">
        <v>0</v>
      </c>
      <c r="Q4759" t="s">
        <v>51</v>
      </c>
      <c r="R4759" t="s">
        <v>51</v>
      </c>
      <c r="S4759" t="s">
        <v>15005</v>
      </c>
      <c r="T4759">
        <v>14.186639444681701</v>
      </c>
      <c r="U4759">
        <v>95</v>
      </c>
      <c r="V4759" t="s">
        <v>15172</v>
      </c>
      <c r="W4759" t="s">
        <v>15172</v>
      </c>
      <c r="X4759" t="s">
        <v>13243</v>
      </c>
      <c r="Y4759" s="102">
        <v>45993.385736689816</v>
      </c>
    </row>
    <row r="4760" spans="1:25" x14ac:dyDescent="0.25">
      <c r="A4760">
        <v>6841</v>
      </c>
      <c r="B4760" t="s">
        <v>12717</v>
      </c>
      <c r="C4760" t="s">
        <v>12712</v>
      </c>
      <c r="D4760" t="s">
        <v>12713</v>
      </c>
      <c r="E4760" t="s">
        <v>638</v>
      </c>
      <c r="F4760" t="s">
        <v>7330</v>
      </c>
      <c r="G4760" t="s">
        <v>12718</v>
      </c>
      <c r="H4760">
        <v>1979</v>
      </c>
      <c r="I4760" t="s">
        <v>15440</v>
      </c>
      <c r="J4760" t="s">
        <v>48</v>
      </c>
      <c r="K4760" t="s">
        <v>13251</v>
      </c>
      <c r="L4760">
        <v>0</v>
      </c>
      <c r="M4760">
        <v>1</v>
      </c>
      <c r="N4760" t="s">
        <v>49</v>
      </c>
      <c r="O4760" t="s">
        <v>50</v>
      </c>
      <c r="P4760">
        <v>0</v>
      </c>
      <c r="Q4760" t="s">
        <v>51</v>
      </c>
      <c r="R4760" t="s">
        <v>51</v>
      </c>
      <c r="S4760" t="s">
        <v>15005</v>
      </c>
      <c r="T4760">
        <v>16.927986659549006</v>
      </c>
      <c r="U4760">
        <v>100</v>
      </c>
      <c r="V4760" t="s">
        <v>15172</v>
      </c>
      <c r="W4760" t="s">
        <v>15172</v>
      </c>
      <c r="X4760" t="s">
        <v>13243</v>
      </c>
      <c r="Y4760" s="102">
        <v>45993.385736689816</v>
      </c>
    </row>
    <row r="4761" spans="1:25" x14ac:dyDescent="0.25">
      <c r="A4761">
        <v>6843</v>
      </c>
      <c r="B4761" t="s">
        <v>12719</v>
      </c>
      <c r="C4761" t="s">
        <v>12720</v>
      </c>
      <c r="D4761" t="s">
        <v>12721</v>
      </c>
      <c r="E4761" t="s">
        <v>638</v>
      </c>
      <c r="F4761" t="s">
        <v>7330</v>
      </c>
      <c r="G4761" t="s">
        <v>12722</v>
      </c>
      <c r="H4761">
        <v>1972</v>
      </c>
      <c r="I4761" t="s">
        <v>15440</v>
      </c>
      <c r="J4761" t="s">
        <v>928</v>
      </c>
      <c r="K4761" t="s">
        <v>13254</v>
      </c>
      <c r="L4761">
        <v>2.25</v>
      </c>
      <c r="M4761">
        <v>7</v>
      </c>
      <c r="N4761" t="s">
        <v>928</v>
      </c>
      <c r="O4761" t="s">
        <v>50</v>
      </c>
      <c r="P4761">
        <v>0</v>
      </c>
      <c r="Q4761" t="s">
        <v>51</v>
      </c>
      <c r="R4761" t="s">
        <v>51</v>
      </c>
      <c r="S4761" t="s">
        <v>15006</v>
      </c>
      <c r="T4761">
        <v>19.033084467141137</v>
      </c>
      <c r="U4761">
        <v>145</v>
      </c>
      <c r="V4761" t="s">
        <v>15481</v>
      </c>
      <c r="W4761" t="s">
        <v>15481</v>
      </c>
      <c r="X4761" t="s">
        <v>13243</v>
      </c>
      <c r="Y4761" s="102">
        <v>45993.385736689816</v>
      </c>
    </row>
    <row r="4762" spans="1:25" x14ac:dyDescent="0.25">
      <c r="A4762">
        <v>6844</v>
      </c>
      <c r="B4762" t="s">
        <v>12723</v>
      </c>
      <c r="C4762" t="s">
        <v>12724</v>
      </c>
      <c r="D4762" t="s">
        <v>12725</v>
      </c>
      <c r="E4762" t="s">
        <v>638</v>
      </c>
      <c r="F4762" t="s">
        <v>6766</v>
      </c>
      <c r="G4762" t="s">
        <v>12726</v>
      </c>
      <c r="H4762">
        <v>1957</v>
      </c>
      <c r="I4762" t="s">
        <v>15440</v>
      </c>
      <c r="J4762" t="s">
        <v>48</v>
      </c>
      <c r="K4762" t="s">
        <v>13254</v>
      </c>
      <c r="L4762">
        <v>2</v>
      </c>
      <c r="M4762">
        <v>3</v>
      </c>
      <c r="N4762" t="s">
        <v>64</v>
      </c>
      <c r="O4762" t="s">
        <v>479</v>
      </c>
      <c r="P4762">
        <v>0</v>
      </c>
      <c r="Q4762" t="s">
        <v>51</v>
      </c>
      <c r="R4762" t="s">
        <v>51</v>
      </c>
      <c r="S4762" t="s">
        <v>15007</v>
      </c>
      <c r="T4762">
        <v>6.4074951985853206</v>
      </c>
      <c r="U4762">
        <v>56</v>
      </c>
      <c r="V4762" t="s">
        <v>15172</v>
      </c>
      <c r="W4762" t="s">
        <v>15172</v>
      </c>
      <c r="X4762" t="s">
        <v>13243</v>
      </c>
      <c r="Y4762" s="102">
        <v>45993.385736689816</v>
      </c>
    </row>
    <row r="4763" spans="1:25" x14ac:dyDescent="0.25">
      <c r="A4763">
        <v>6845</v>
      </c>
      <c r="B4763" t="s">
        <v>12727</v>
      </c>
      <c r="C4763" t="s">
        <v>470</v>
      </c>
      <c r="D4763" t="s">
        <v>12728</v>
      </c>
      <c r="E4763" t="s">
        <v>638</v>
      </c>
      <c r="F4763" t="s">
        <v>638</v>
      </c>
      <c r="G4763" t="s">
        <v>12729</v>
      </c>
      <c r="H4763">
        <v>1959</v>
      </c>
      <c r="I4763" t="s">
        <v>15470</v>
      </c>
      <c r="J4763" t="s">
        <v>48</v>
      </c>
      <c r="K4763" t="s">
        <v>13254</v>
      </c>
      <c r="L4763">
        <v>0.2</v>
      </c>
      <c r="M4763">
        <v>3</v>
      </c>
      <c r="N4763" t="s">
        <v>59</v>
      </c>
      <c r="O4763" t="s">
        <v>50</v>
      </c>
      <c r="P4763">
        <v>0</v>
      </c>
      <c r="Q4763" t="s">
        <v>51</v>
      </c>
      <c r="R4763" t="s">
        <v>51</v>
      </c>
      <c r="S4763" t="s">
        <v>15008</v>
      </c>
      <c r="T4763">
        <v>0.6113427500310038</v>
      </c>
      <c r="U4763">
        <v>183.7</v>
      </c>
      <c r="V4763" t="s">
        <v>15172</v>
      </c>
      <c r="W4763" t="s">
        <v>15172</v>
      </c>
      <c r="X4763" t="s">
        <v>13243</v>
      </c>
      <c r="Y4763" s="102">
        <v>45993.385736689816</v>
      </c>
    </row>
    <row r="4764" spans="1:25" x14ac:dyDescent="0.25">
      <c r="A4764">
        <v>6846</v>
      </c>
      <c r="B4764" t="s">
        <v>12730</v>
      </c>
      <c r="C4764" t="s">
        <v>10772</v>
      </c>
      <c r="D4764" t="s">
        <v>7816</v>
      </c>
      <c r="E4764" t="s">
        <v>1292</v>
      </c>
      <c r="F4764" t="s">
        <v>1293</v>
      </c>
      <c r="G4764" t="s">
        <v>12731</v>
      </c>
      <c r="H4764">
        <v>2004</v>
      </c>
      <c r="I4764" t="s">
        <v>15440</v>
      </c>
      <c r="J4764" t="s">
        <v>2211</v>
      </c>
      <c r="K4764" t="s">
        <v>13254</v>
      </c>
      <c r="L4764">
        <v>6</v>
      </c>
      <c r="M4764">
        <v>1</v>
      </c>
      <c r="N4764" t="s">
        <v>49</v>
      </c>
      <c r="O4764" t="s">
        <v>479</v>
      </c>
      <c r="P4764">
        <v>0</v>
      </c>
      <c r="Q4764" t="s">
        <v>51</v>
      </c>
      <c r="R4764" t="s">
        <v>51</v>
      </c>
      <c r="S4764" t="s">
        <v>15009</v>
      </c>
      <c r="T4764">
        <v>0.31680018225222051</v>
      </c>
      <c r="U4764">
        <v>78.099999999999994</v>
      </c>
      <c r="V4764" t="s">
        <v>15481</v>
      </c>
      <c r="W4764" t="s">
        <v>15481</v>
      </c>
      <c r="X4764" t="s">
        <v>13243</v>
      </c>
      <c r="Y4764" s="102">
        <v>45993.385736689816</v>
      </c>
    </row>
    <row r="4765" spans="1:25" x14ac:dyDescent="0.25">
      <c r="A4765">
        <v>6847</v>
      </c>
      <c r="B4765" t="s">
        <v>12732</v>
      </c>
      <c r="C4765" t="s">
        <v>10653</v>
      </c>
      <c r="D4765" t="s">
        <v>7816</v>
      </c>
      <c r="E4765" t="s">
        <v>1292</v>
      </c>
      <c r="F4765" t="s">
        <v>1293</v>
      </c>
      <c r="G4765" t="s">
        <v>12733</v>
      </c>
      <c r="H4765">
        <v>2000</v>
      </c>
      <c r="I4765" t="s">
        <v>15440</v>
      </c>
      <c r="J4765" t="s">
        <v>48</v>
      </c>
      <c r="K4765" t="s">
        <v>13254</v>
      </c>
      <c r="L4765">
        <v>6</v>
      </c>
      <c r="M4765">
        <v>1</v>
      </c>
      <c r="N4765" t="s">
        <v>49</v>
      </c>
      <c r="O4765" t="s">
        <v>50</v>
      </c>
      <c r="P4765">
        <v>0</v>
      </c>
      <c r="Q4765" t="s">
        <v>51</v>
      </c>
      <c r="R4765" t="s">
        <v>51</v>
      </c>
      <c r="S4765" t="s">
        <v>15009</v>
      </c>
      <c r="T4765">
        <v>1.8066549801272129</v>
      </c>
      <c r="U4765">
        <v>65</v>
      </c>
      <c r="V4765" t="s">
        <v>15481</v>
      </c>
      <c r="W4765" t="s">
        <v>15481</v>
      </c>
      <c r="X4765" t="s">
        <v>13243</v>
      </c>
      <c r="Y4765" s="102">
        <v>45993.385736689816</v>
      </c>
    </row>
    <row r="4766" spans="1:25" x14ac:dyDescent="0.25">
      <c r="A4766">
        <v>6848</v>
      </c>
      <c r="B4766" t="s">
        <v>12734</v>
      </c>
      <c r="C4766" t="s">
        <v>10780</v>
      </c>
      <c r="D4766" t="s">
        <v>12245</v>
      </c>
      <c r="E4766" t="s">
        <v>1292</v>
      </c>
      <c r="F4766" t="s">
        <v>1293</v>
      </c>
      <c r="G4766" t="s">
        <v>12735</v>
      </c>
      <c r="H4766">
        <v>1993</v>
      </c>
      <c r="I4766" t="s">
        <v>15440</v>
      </c>
      <c r="J4766" t="s">
        <v>48</v>
      </c>
      <c r="K4766" t="s">
        <v>13251</v>
      </c>
      <c r="L4766">
        <v>0.25</v>
      </c>
      <c r="M4766">
        <v>3</v>
      </c>
      <c r="N4766" t="s">
        <v>64</v>
      </c>
      <c r="O4766" t="s">
        <v>65</v>
      </c>
      <c r="P4766">
        <v>0</v>
      </c>
      <c r="Q4766" t="s">
        <v>51</v>
      </c>
      <c r="R4766" t="s">
        <v>51</v>
      </c>
      <c r="S4766" t="s">
        <v>15009</v>
      </c>
      <c r="T4766">
        <v>10.742753430881656</v>
      </c>
      <c r="U4766">
        <v>91</v>
      </c>
      <c r="V4766" t="s">
        <v>15481</v>
      </c>
      <c r="W4766" t="s">
        <v>15481</v>
      </c>
      <c r="X4766" t="s">
        <v>13243</v>
      </c>
      <c r="Y4766" s="102">
        <v>45993.385736689816</v>
      </c>
    </row>
    <row r="4767" spans="1:25" x14ac:dyDescent="0.25">
      <c r="A4767">
        <v>6849</v>
      </c>
      <c r="B4767" t="s">
        <v>12736</v>
      </c>
      <c r="C4767" t="s">
        <v>491</v>
      </c>
      <c r="D4767" t="s">
        <v>15797</v>
      </c>
      <c r="E4767" t="s">
        <v>1820</v>
      </c>
      <c r="F4767" t="s">
        <v>6973</v>
      </c>
      <c r="G4767" t="s">
        <v>12738</v>
      </c>
      <c r="H4767">
        <v>1968</v>
      </c>
      <c r="I4767" t="s">
        <v>15470</v>
      </c>
      <c r="J4767" t="s">
        <v>48</v>
      </c>
      <c r="K4767" t="s">
        <v>13251</v>
      </c>
      <c r="L4767">
        <v>0</v>
      </c>
      <c r="M4767">
        <v>4</v>
      </c>
      <c r="N4767" t="s">
        <v>73</v>
      </c>
      <c r="O4767" t="s">
        <v>475</v>
      </c>
      <c r="P4767">
        <v>2</v>
      </c>
      <c r="Q4767" t="s">
        <v>59</v>
      </c>
      <c r="R4767" t="s">
        <v>50</v>
      </c>
      <c r="S4767" t="s">
        <v>15010</v>
      </c>
      <c r="T4767">
        <v>3.1552365110262448</v>
      </c>
      <c r="U4767">
        <v>1056.7</v>
      </c>
      <c r="V4767" t="s">
        <v>15172</v>
      </c>
      <c r="W4767" t="s">
        <v>15172</v>
      </c>
      <c r="X4767" t="s">
        <v>13243</v>
      </c>
      <c r="Y4767" s="102">
        <v>45993.385736689816</v>
      </c>
    </row>
    <row r="4768" spans="1:25" x14ac:dyDescent="0.25">
      <c r="A4768">
        <v>6852</v>
      </c>
      <c r="B4768" t="s">
        <v>12739</v>
      </c>
      <c r="C4768" t="s">
        <v>15768</v>
      </c>
      <c r="D4768" t="s">
        <v>12737</v>
      </c>
      <c r="E4768" t="s">
        <v>1820</v>
      </c>
      <c r="F4768" t="s">
        <v>6973</v>
      </c>
      <c r="G4768" t="s">
        <v>12740</v>
      </c>
      <c r="H4768">
        <v>1984</v>
      </c>
      <c r="I4768" t="s">
        <v>15440</v>
      </c>
      <c r="J4768" t="s">
        <v>2211</v>
      </c>
      <c r="K4768" t="s">
        <v>13344</v>
      </c>
      <c r="L4768">
        <v>2</v>
      </c>
      <c r="M4768">
        <v>1</v>
      </c>
      <c r="N4768" t="s">
        <v>49</v>
      </c>
      <c r="O4768" t="s">
        <v>2759</v>
      </c>
      <c r="P4768">
        <v>0</v>
      </c>
      <c r="Q4768" t="s">
        <v>51</v>
      </c>
      <c r="R4768" t="s">
        <v>51</v>
      </c>
      <c r="S4768" t="s">
        <v>15010</v>
      </c>
      <c r="T4768">
        <v>18.058725422410905</v>
      </c>
      <c r="U4768">
        <v>30</v>
      </c>
      <c r="V4768" t="s">
        <v>15481</v>
      </c>
      <c r="W4768" t="s">
        <v>15481</v>
      </c>
      <c r="X4768" t="s">
        <v>13243</v>
      </c>
      <c r="Y4768" s="102">
        <v>45993.385736689816</v>
      </c>
    </row>
    <row r="4769" spans="1:25" x14ac:dyDescent="0.25">
      <c r="A4769">
        <v>6853</v>
      </c>
      <c r="B4769" t="s">
        <v>12741</v>
      </c>
      <c r="C4769" t="s">
        <v>9259</v>
      </c>
      <c r="D4769" t="s">
        <v>4235</v>
      </c>
      <c r="E4769" t="s">
        <v>638</v>
      </c>
      <c r="F4769" t="s">
        <v>5390</v>
      </c>
      <c r="G4769" t="s">
        <v>12742</v>
      </c>
      <c r="H4769">
        <v>1962</v>
      </c>
      <c r="I4769" t="s">
        <v>15470</v>
      </c>
      <c r="J4769" t="s">
        <v>48</v>
      </c>
      <c r="K4769" t="s">
        <v>13251</v>
      </c>
      <c r="L4769">
        <v>0</v>
      </c>
      <c r="M4769">
        <v>2</v>
      </c>
      <c r="N4769" t="s">
        <v>49</v>
      </c>
      <c r="O4769" t="s">
        <v>50</v>
      </c>
      <c r="P4769">
        <v>0</v>
      </c>
      <c r="Q4769" t="s">
        <v>51</v>
      </c>
      <c r="R4769" t="s">
        <v>51</v>
      </c>
      <c r="S4769" t="s">
        <v>15011</v>
      </c>
      <c r="T4769">
        <v>2.5877746178485284</v>
      </c>
      <c r="U4769">
        <v>123.6</v>
      </c>
      <c r="V4769" t="s">
        <v>15172</v>
      </c>
      <c r="W4769" t="s">
        <v>15172</v>
      </c>
      <c r="X4769" t="s">
        <v>13243</v>
      </c>
      <c r="Y4769" s="102">
        <v>45993.385736689816</v>
      </c>
    </row>
    <row r="4770" spans="1:25" x14ac:dyDescent="0.25">
      <c r="A4770">
        <v>6854</v>
      </c>
      <c r="B4770" t="s">
        <v>12743</v>
      </c>
      <c r="C4770" t="s">
        <v>9259</v>
      </c>
      <c r="D4770" t="s">
        <v>12744</v>
      </c>
      <c r="E4770" t="s">
        <v>638</v>
      </c>
      <c r="F4770" t="s">
        <v>5390</v>
      </c>
      <c r="G4770" t="s">
        <v>12745</v>
      </c>
      <c r="H4770">
        <v>1972</v>
      </c>
      <c r="I4770" t="s">
        <v>15440</v>
      </c>
      <c r="J4770" t="s">
        <v>2211</v>
      </c>
      <c r="K4770" t="s">
        <v>13256</v>
      </c>
      <c r="L4770">
        <v>0</v>
      </c>
      <c r="M4770">
        <v>1</v>
      </c>
      <c r="N4770" t="s">
        <v>49</v>
      </c>
      <c r="O4770" t="s">
        <v>479</v>
      </c>
      <c r="P4770">
        <v>0</v>
      </c>
      <c r="Q4770" t="s">
        <v>51</v>
      </c>
      <c r="R4770" t="s">
        <v>51</v>
      </c>
      <c r="S4770" t="s">
        <v>15011</v>
      </c>
      <c r="T4770">
        <v>6.9125533780807178</v>
      </c>
      <c r="U4770">
        <v>102</v>
      </c>
      <c r="V4770" t="s">
        <v>15172</v>
      </c>
      <c r="W4770" t="s">
        <v>15481</v>
      </c>
      <c r="X4770" t="s">
        <v>13243</v>
      </c>
      <c r="Y4770" s="102">
        <v>45993.385736689816</v>
      </c>
    </row>
    <row r="4771" spans="1:25" x14ac:dyDescent="0.25">
      <c r="A4771">
        <v>6855</v>
      </c>
      <c r="B4771" t="s">
        <v>12746</v>
      </c>
      <c r="C4771" t="s">
        <v>10653</v>
      </c>
      <c r="D4771" t="s">
        <v>12747</v>
      </c>
      <c r="E4771" t="s">
        <v>1820</v>
      </c>
      <c r="F4771" t="s">
        <v>2014</v>
      </c>
      <c r="G4771" t="s">
        <v>12748</v>
      </c>
      <c r="H4771">
        <v>1963</v>
      </c>
      <c r="I4771" t="s">
        <v>15470</v>
      </c>
      <c r="J4771" t="s">
        <v>48</v>
      </c>
      <c r="K4771" t="s">
        <v>13251</v>
      </c>
      <c r="L4771">
        <v>0</v>
      </c>
      <c r="M4771">
        <v>2</v>
      </c>
      <c r="N4771" t="s">
        <v>49</v>
      </c>
      <c r="O4771" t="s">
        <v>50</v>
      </c>
      <c r="P4771">
        <v>0</v>
      </c>
      <c r="Q4771" t="s">
        <v>51</v>
      </c>
      <c r="R4771" t="s">
        <v>51</v>
      </c>
      <c r="S4771" t="s">
        <v>15012</v>
      </c>
      <c r="T4771">
        <v>3.5206953907831897</v>
      </c>
      <c r="U4771">
        <v>102.6</v>
      </c>
      <c r="V4771" t="s">
        <v>15172</v>
      </c>
      <c r="W4771" t="s">
        <v>15172</v>
      </c>
      <c r="X4771" t="s">
        <v>13243</v>
      </c>
      <c r="Y4771" s="102">
        <v>45993.385736689816</v>
      </c>
    </row>
    <row r="4772" spans="1:25" x14ac:dyDescent="0.25">
      <c r="A4772">
        <v>6856</v>
      </c>
      <c r="B4772" t="s">
        <v>12749</v>
      </c>
      <c r="C4772" t="s">
        <v>10653</v>
      </c>
      <c r="D4772" t="s">
        <v>12747</v>
      </c>
      <c r="E4772" t="s">
        <v>1820</v>
      </c>
      <c r="F4772" t="s">
        <v>2014</v>
      </c>
      <c r="G4772" t="s">
        <v>12750</v>
      </c>
      <c r="H4772">
        <v>1999</v>
      </c>
      <c r="I4772" t="s">
        <v>15440</v>
      </c>
      <c r="J4772" t="s">
        <v>48</v>
      </c>
      <c r="K4772" t="s">
        <v>13251</v>
      </c>
      <c r="L4772">
        <v>0</v>
      </c>
      <c r="M4772">
        <v>1</v>
      </c>
      <c r="N4772" t="s">
        <v>49</v>
      </c>
      <c r="O4772" t="s">
        <v>50</v>
      </c>
      <c r="P4772">
        <v>0</v>
      </c>
      <c r="Q4772" t="s">
        <v>51</v>
      </c>
      <c r="R4772" t="s">
        <v>51</v>
      </c>
      <c r="S4772" t="s">
        <v>15012</v>
      </c>
      <c r="T4772">
        <v>22.88016924140036</v>
      </c>
      <c r="U4772">
        <v>123.7</v>
      </c>
      <c r="V4772" t="s">
        <v>15481</v>
      </c>
      <c r="W4772" t="s">
        <v>15481</v>
      </c>
      <c r="X4772" t="s">
        <v>13243</v>
      </c>
      <c r="Y4772" s="102">
        <v>45993.385736689816</v>
      </c>
    </row>
    <row r="4773" spans="1:25" x14ac:dyDescent="0.25">
      <c r="A4773">
        <v>6857</v>
      </c>
      <c r="B4773" t="s">
        <v>12751</v>
      </c>
      <c r="C4773" t="s">
        <v>1208</v>
      </c>
      <c r="D4773" t="s">
        <v>12752</v>
      </c>
      <c r="E4773" t="s">
        <v>1820</v>
      </c>
      <c r="F4773" t="s">
        <v>2014</v>
      </c>
      <c r="G4773" t="s">
        <v>12753</v>
      </c>
      <c r="H4773">
        <v>1999</v>
      </c>
      <c r="I4773" t="s">
        <v>15440</v>
      </c>
      <c r="J4773" t="s">
        <v>51</v>
      </c>
      <c r="K4773" t="s">
        <v>15442</v>
      </c>
      <c r="L4773">
        <v>4.8</v>
      </c>
      <c r="M4773">
        <v>2</v>
      </c>
      <c r="N4773" t="s">
        <v>59</v>
      </c>
      <c r="O4773" t="s">
        <v>116</v>
      </c>
      <c r="P4773">
        <v>0</v>
      </c>
      <c r="Q4773" t="s">
        <v>51</v>
      </c>
      <c r="R4773" t="s">
        <v>51</v>
      </c>
      <c r="S4773" t="s">
        <v>15012</v>
      </c>
      <c r="T4773">
        <v>25.849280776825218</v>
      </c>
      <c r="U4773">
        <v>33.58</v>
      </c>
      <c r="V4773" t="s">
        <v>15481</v>
      </c>
      <c r="W4773" t="s">
        <v>15481</v>
      </c>
      <c r="X4773" t="s">
        <v>13243</v>
      </c>
      <c r="Y4773" s="102">
        <v>45993.385736689816</v>
      </c>
    </row>
    <row r="4774" spans="1:25" x14ac:dyDescent="0.25">
      <c r="A4774">
        <v>6858</v>
      </c>
      <c r="B4774" t="s">
        <v>12754</v>
      </c>
      <c r="C4774" t="s">
        <v>1208</v>
      </c>
      <c r="D4774" t="s">
        <v>12752</v>
      </c>
      <c r="E4774" t="s">
        <v>1820</v>
      </c>
      <c r="F4774" t="s">
        <v>2014</v>
      </c>
      <c r="G4774" t="s">
        <v>12753</v>
      </c>
      <c r="H4774">
        <v>1999</v>
      </c>
      <c r="I4774" t="s">
        <v>15440</v>
      </c>
      <c r="J4774" t="s">
        <v>51</v>
      </c>
      <c r="K4774" t="s">
        <v>13344</v>
      </c>
      <c r="L4774">
        <v>63</v>
      </c>
      <c r="M4774">
        <v>2</v>
      </c>
      <c r="N4774" t="s">
        <v>59</v>
      </c>
      <c r="O4774" t="s">
        <v>116</v>
      </c>
      <c r="P4774">
        <v>0</v>
      </c>
      <c r="Q4774" t="s">
        <v>51</v>
      </c>
      <c r="R4774" t="s">
        <v>51</v>
      </c>
      <c r="S4774" t="s">
        <v>15012</v>
      </c>
      <c r="T4774">
        <v>26.100421024561701</v>
      </c>
      <c r="U4774">
        <v>30</v>
      </c>
      <c r="V4774" t="s">
        <v>15481</v>
      </c>
      <c r="W4774" t="s">
        <v>15481</v>
      </c>
      <c r="X4774" t="s">
        <v>13243</v>
      </c>
      <c r="Y4774" s="102">
        <v>45993.385736689816</v>
      </c>
    </row>
    <row r="4775" spans="1:25" x14ac:dyDescent="0.25">
      <c r="A4775">
        <v>6860</v>
      </c>
      <c r="B4775" t="s">
        <v>12755</v>
      </c>
      <c r="C4775" t="s">
        <v>470</v>
      </c>
      <c r="D4775" t="s">
        <v>2733</v>
      </c>
      <c r="E4775" t="s">
        <v>638</v>
      </c>
      <c r="F4775" t="s">
        <v>4077</v>
      </c>
      <c r="G4775" t="s">
        <v>4084</v>
      </c>
      <c r="H4775">
        <v>1972</v>
      </c>
      <c r="I4775" t="s">
        <v>15440</v>
      </c>
      <c r="J4775" t="s">
        <v>48</v>
      </c>
      <c r="K4775" t="s">
        <v>13279</v>
      </c>
      <c r="L4775">
        <v>0</v>
      </c>
      <c r="M4775">
        <v>4</v>
      </c>
      <c r="N4775" t="s">
        <v>73</v>
      </c>
      <c r="O4775" t="s">
        <v>50</v>
      </c>
      <c r="P4775">
        <v>0</v>
      </c>
      <c r="Q4775" t="s">
        <v>51</v>
      </c>
      <c r="R4775" t="s">
        <v>51</v>
      </c>
      <c r="S4775" t="s">
        <v>15798</v>
      </c>
      <c r="T4775">
        <v>1.4368943442542479</v>
      </c>
      <c r="U4775">
        <v>404.9</v>
      </c>
      <c r="V4775" t="s">
        <v>15172</v>
      </c>
      <c r="W4775" t="s">
        <v>15172</v>
      </c>
      <c r="X4775" t="s">
        <v>13243</v>
      </c>
      <c r="Y4775" s="102">
        <v>45993.385736689816</v>
      </c>
    </row>
    <row r="4776" spans="1:25" x14ac:dyDescent="0.25">
      <c r="A4776">
        <v>6861</v>
      </c>
      <c r="B4776" t="s">
        <v>12756</v>
      </c>
      <c r="C4776" t="s">
        <v>9823</v>
      </c>
      <c r="D4776" t="s">
        <v>2733</v>
      </c>
      <c r="E4776" t="s">
        <v>638</v>
      </c>
      <c r="F4776" t="s">
        <v>4077</v>
      </c>
      <c r="G4776" t="s">
        <v>12757</v>
      </c>
      <c r="H4776">
        <v>1980</v>
      </c>
      <c r="I4776" t="s">
        <v>15440</v>
      </c>
      <c r="J4776" t="s">
        <v>51</v>
      </c>
      <c r="K4776" t="s">
        <v>13251</v>
      </c>
      <c r="L4776">
        <v>0</v>
      </c>
      <c r="M4776">
        <v>3</v>
      </c>
      <c r="N4776" t="s">
        <v>64</v>
      </c>
      <c r="O4776" t="s">
        <v>479</v>
      </c>
      <c r="P4776">
        <v>0</v>
      </c>
      <c r="Q4776" t="s">
        <v>51</v>
      </c>
      <c r="R4776" t="s">
        <v>51</v>
      </c>
      <c r="S4776" t="s">
        <v>15013</v>
      </c>
      <c r="T4776">
        <v>20.211926754307733</v>
      </c>
      <c r="U4776">
        <v>124</v>
      </c>
      <c r="V4776" t="s">
        <v>15481</v>
      </c>
      <c r="W4776" t="s">
        <v>15481</v>
      </c>
      <c r="X4776" t="s">
        <v>13243</v>
      </c>
      <c r="Y4776" s="102">
        <v>45993.385736689816</v>
      </c>
    </row>
    <row r="4777" spans="1:25" x14ac:dyDescent="0.25">
      <c r="A4777">
        <v>6862</v>
      </c>
      <c r="B4777" t="s">
        <v>12758</v>
      </c>
      <c r="C4777" t="s">
        <v>470</v>
      </c>
      <c r="D4777" t="s">
        <v>8984</v>
      </c>
      <c r="E4777" t="s">
        <v>638</v>
      </c>
      <c r="F4777" t="s">
        <v>4077</v>
      </c>
      <c r="G4777" t="s">
        <v>8985</v>
      </c>
      <c r="H4777">
        <v>1994</v>
      </c>
      <c r="I4777" t="s">
        <v>15440</v>
      </c>
      <c r="J4777" t="s">
        <v>48</v>
      </c>
      <c r="K4777" t="s">
        <v>13251</v>
      </c>
      <c r="L4777">
        <v>0</v>
      </c>
      <c r="M4777">
        <v>5</v>
      </c>
      <c r="N4777" t="s">
        <v>73</v>
      </c>
      <c r="O4777" t="s">
        <v>50</v>
      </c>
      <c r="P4777">
        <v>0</v>
      </c>
      <c r="Q4777" t="s">
        <v>51</v>
      </c>
      <c r="R4777" t="s">
        <v>51</v>
      </c>
      <c r="S4777" t="s">
        <v>15014</v>
      </c>
      <c r="T4777">
        <v>0.25243577496951192</v>
      </c>
      <c r="U4777">
        <v>411.9</v>
      </c>
      <c r="V4777" t="s">
        <v>15172</v>
      </c>
      <c r="W4777" t="s">
        <v>15172</v>
      </c>
      <c r="X4777" t="s">
        <v>13243</v>
      </c>
      <c r="Y4777" s="102">
        <v>45993.385736689816</v>
      </c>
    </row>
    <row r="4778" spans="1:25" x14ac:dyDescent="0.25">
      <c r="A4778">
        <v>6863</v>
      </c>
      <c r="B4778" t="s">
        <v>12759</v>
      </c>
      <c r="C4778" t="s">
        <v>12760</v>
      </c>
      <c r="D4778" t="s">
        <v>12761</v>
      </c>
      <c r="E4778" t="s">
        <v>1820</v>
      </c>
      <c r="F4778" t="s">
        <v>1786</v>
      </c>
      <c r="G4778" t="s">
        <v>12762</v>
      </c>
      <c r="H4778">
        <v>1961</v>
      </c>
      <c r="I4778" t="s">
        <v>15470</v>
      </c>
      <c r="J4778" t="s">
        <v>48</v>
      </c>
      <c r="K4778" t="s">
        <v>13254</v>
      </c>
      <c r="L4778">
        <v>1</v>
      </c>
      <c r="M4778">
        <v>3</v>
      </c>
      <c r="N4778" t="s">
        <v>49</v>
      </c>
      <c r="O4778" t="s">
        <v>50</v>
      </c>
      <c r="P4778">
        <v>0</v>
      </c>
      <c r="Q4778" t="s">
        <v>51</v>
      </c>
      <c r="R4778" t="s">
        <v>51</v>
      </c>
      <c r="S4778" t="s">
        <v>15015</v>
      </c>
      <c r="T4778">
        <v>3.7838067410805105</v>
      </c>
      <c r="U4778">
        <v>197.9</v>
      </c>
      <c r="V4778" t="s">
        <v>15172</v>
      </c>
      <c r="W4778" t="s">
        <v>15172</v>
      </c>
      <c r="X4778" t="s">
        <v>13243</v>
      </c>
      <c r="Y4778" s="102">
        <v>45993.385736689816</v>
      </c>
    </row>
    <row r="4779" spans="1:25" x14ac:dyDescent="0.25">
      <c r="A4779">
        <v>6864</v>
      </c>
      <c r="B4779" t="s">
        <v>12763</v>
      </c>
      <c r="C4779" t="s">
        <v>9530</v>
      </c>
      <c r="D4779" t="s">
        <v>12764</v>
      </c>
      <c r="E4779" t="s">
        <v>1820</v>
      </c>
      <c r="F4779" t="s">
        <v>3729</v>
      </c>
      <c r="G4779" t="s">
        <v>12765</v>
      </c>
      <c r="H4779">
        <v>1964</v>
      </c>
      <c r="I4779" t="s">
        <v>15470</v>
      </c>
      <c r="J4779" t="s">
        <v>48</v>
      </c>
      <c r="K4779" t="s">
        <v>13251</v>
      </c>
      <c r="L4779">
        <v>0</v>
      </c>
      <c r="M4779">
        <v>2</v>
      </c>
      <c r="N4779" t="s">
        <v>49</v>
      </c>
      <c r="O4779" t="s">
        <v>50</v>
      </c>
      <c r="P4779">
        <v>0</v>
      </c>
      <c r="Q4779" t="s">
        <v>51</v>
      </c>
      <c r="R4779" t="s">
        <v>51</v>
      </c>
      <c r="S4779" t="s">
        <v>15016</v>
      </c>
      <c r="T4779">
        <v>0.31432275824949218</v>
      </c>
      <c r="U4779">
        <v>132.6</v>
      </c>
      <c r="V4779" t="s">
        <v>15172</v>
      </c>
      <c r="W4779" t="s">
        <v>15172</v>
      </c>
      <c r="X4779" t="s">
        <v>13243</v>
      </c>
      <c r="Y4779" s="102">
        <v>45993.385736689816</v>
      </c>
    </row>
    <row r="4780" spans="1:25" x14ac:dyDescent="0.25">
      <c r="A4780">
        <v>6865</v>
      </c>
      <c r="B4780" t="s">
        <v>12766</v>
      </c>
      <c r="C4780" t="s">
        <v>12767</v>
      </c>
      <c r="D4780" t="s">
        <v>12768</v>
      </c>
      <c r="E4780" t="s">
        <v>1820</v>
      </c>
      <c r="F4780" t="s">
        <v>3729</v>
      </c>
      <c r="G4780" t="s">
        <v>12769</v>
      </c>
      <c r="H4780">
        <v>1964</v>
      </c>
      <c r="I4780" t="s">
        <v>15470</v>
      </c>
      <c r="J4780" t="s">
        <v>48</v>
      </c>
      <c r="K4780" t="s">
        <v>13251</v>
      </c>
      <c r="L4780">
        <v>0</v>
      </c>
      <c r="M4780">
        <v>2</v>
      </c>
      <c r="N4780" t="s">
        <v>49</v>
      </c>
      <c r="O4780" t="s">
        <v>50</v>
      </c>
      <c r="P4780">
        <v>0</v>
      </c>
      <c r="Q4780" t="s">
        <v>51</v>
      </c>
      <c r="R4780" t="s">
        <v>51</v>
      </c>
      <c r="S4780" t="s">
        <v>15016</v>
      </c>
      <c r="T4780">
        <v>1.1784076946995108</v>
      </c>
      <c r="U4780">
        <v>132.6</v>
      </c>
      <c r="V4780" t="s">
        <v>15172</v>
      </c>
      <c r="W4780" t="s">
        <v>15172</v>
      </c>
      <c r="X4780" t="s">
        <v>13243</v>
      </c>
      <c r="Y4780" s="102">
        <v>45993.385736689816</v>
      </c>
    </row>
    <row r="4781" spans="1:25" x14ac:dyDescent="0.25">
      <c r="A4781">
        <v>6866</v>
      </c>
      <c r="B4781" t="s">
        <v>12770</v>
      </c>
      <c r="C4781" t="s">
        <v>12771</v>
      </c>
      <c r="D4781" t="s">
        <v>12772</v>
      </c>
      <c r="E4781" t="s">
        <v>1292</v>
      </c>
      <c r="F4781" t="s">
        <v>6203</v>
      </c>
      <c r="G4781" t="s">
        <v>12773</v>
      </c>
      <c r="H4781">
        <v>1975</v>
      </c>
      <c r="I4781" t="s">
        <v>15440</v>
      </c>
      <c r="J4781" t="s">
        <v>48</v>
      </c>
      <c r="K4781" t="s">
        <v>13251</v>
      </c>
      <c r="L4781">
        <v>0</v>
      </c>
      <c r="M4781">
        <v>3</v>
      </c>
      <c r="N4781" t="s">
        <v>49</v>
      </c>
      <c r="O4781" t="s">
        <v>50</v>
      </c>
      <c r="P4781">
        <v>0</v>
      </c>
      <c r="Q4781" t="s">
        <v>51</v>
      </c>
      <c r="R4781" t="s">
        <v>51</v>
      </c>
      <c r="S4781" t="s">
        <v>15017</v>
      </c>
      <c r="T4781">
        <v>18.563839621335728</v>
      </c>
      <c r="U4781">
        <v>118</v>
      </c>
      <c r="V4781" t="s">
        <v>15481</v>
      </c>
      <c r="W4781" t="s">
        <v>15481</v>
      </c>
      <c r="X4781" t="s">
        <v>13243</v>
      </c>
      <c r="Y4781" s="102">
        <v>45993.385736689816</v>
      </c>
    </row>
    <row r="4782" spans="1:25" x14ac:dyDescent="0.25">
      <c r="A4782">
        <v>6867</v>
      </c>
      <c r="B4782" t="s">
        <v>12774</v>
      </c>
      <c r="C4782" t="s">
        <v>11934</v>
      </c>
      <c r="D4782" t="s">
        <v>12772</v>
      </c>
      <c r="E4782" t="s">
        <v>1292</v>
      </c>
      <c r="F4782" t="s">
        <v>6203</v>
      </c>
      <c r="G4782" t="s">
        <v>12775</v>
      </c>
      <c r="H4782">
        <v>1962</v>
      </c>
      <c r="I4782" t="s">
        <v>15441</v>
      </c>
      <c r="J4782" t="s">
        <v>48</v>
      </c>
      <c r="K4782" t="s">
        <v>13251</v>
      </c>
      <c r="L4782">
        <v>0</v>
      </c>
      <c r="M4782">
        <v>2</v>
      </c>
      <c r="N4782" t="s">
        <v>49</v>
      </c>
      <c r="O4782" t="s">
        <v>50</v>
      </c>
      <c r="P4782">
        <v>2</v>
      </c>
      <c r="Q4782" t="s">
        <v>49</v>
      </c>
      <c r="R4782" t="s">
        <v>479</v>
      </c>
      <c r="S4782" t="s">
        <v>15017</v>
      </c>
      <c r="T4782">
        <v>25.481437705085508</v>
      </c>
      <c r="U4782">
        <v>335.7</v>
      </c>
      <c r="V4782" t="s">
        <v>15481</v>
      </c>
      <c r="W4782" t="s">
        <v>15481</v>
      </c>
      <c r="X4782" t="s">
        <v>13243</v>
      </c>
      <c r="Y4782" s="102">
        <v>45993.385736689816</v>
      </c>
    </row>
    <row r="4783" spans="1:25" x14ac:dyDescent="0.25">
      <c r="A4783">
        <v>6868</v>
      </c>
      <c r="B4783" t="s">
        <v>12776</v>
      </c>
      <c r="C4783" t="s">
        <v>9281</v>
      </c>
      <c r="D4783" t="s">
        <v>4310</v>
      </c>
      <c r="E4783" t="s">
        <v>638</v>
      </c>
      <c r="F4783" t="s">
        <v>4077</v>
      </c>
      <c r="G4783" t="s">
        <v>12777</v>
      </c>
      <c r="H4783">
        <v>1982</v>
      </c>
      <c r="I4783" t="s">
        <v>15440</v>
      </c>
      <c r="J4783" t="s">
        <v>48</v>
      </c>
      <c r="K4783" t="s">
        <v>13251</v>
      </c>
      <c r="L4783">
        <v>0</v>
      </c>
      <c r="M4783">
        <v>1</v>
      </c>
      <c r="N4783" t="s">
        <v>49</v>
      </c>
      <c r="O4783" t="s">
        <v>50</v>
      </c>
      <c r="P4783">
        <v>0</v>
      </c>
      <c r="Q4783" t="s">
        <v>51</v>
      </c>
      <c r="R4783" t="s">
        <v>51</v>
      </c>
      <c r="S4783" t="s">
        <v>14967</v>
      </c>
      <c r="T4783">
        <v>11.397496547127737</v>
      </c>
      <c r="U4783">
        <v>102</v>
      </c>
      <c r="V4783" t="s">
        <v>15550</v>
      </c>
      <c r="W4783" t="s">
        <v>15550</v>
      </c>
      <c r="X4783" t="s">
        <v>13243</v>
      </c>
      <c r="Y4783" s="102">
        <v>45993.385736689816</v>
      </c>
    </row>
    <row r="4784" spans="1:25" x14ac:dyDescent="0.25">
      <c r="A4784">
        <v>6869</v>
      </c>
      <c r="B4784" t="s">
        <v>12778</v>
      </c>
      <c r="C4784" t="s">
        <v>11527</v>
      </c>
      <c r="D4784" t="s">
        <v>6747</v>
      </c>
      <c r="E4784" t="s">
        <v>1820</v>
      </c>
      <c r="F4784" t="s">
        <v>2002</v>
      </c>
      <c r="G4784" t="s">
        <v>12779</v>
      </c>
      <c r="H4784">
        <v>1988</v>
      </c>
      <c r="I4784" t="s">
        <v>15441</v>
      </c>
      <c r="J4784" t="s">
        <v>51</v>
      </c>
      <c r="K4784" t="s">
        <v>15442</v>
      </c>
      <c r="L4784">
        <v>0</v>
      </c>
      <c r="M4784">
        <v>2</v>
      </c>
      <c r="N4784" t="s">
        <v>59</v>
      </c>
      <c r="O4784" t="s">
        <v>116</v>
      </c>
      <c r="P4784">
        <v>0</v>
      </c>
      <c r="Q4784" t="s">
        <v>51</v>
      </c>
      <c r="R4784" t="s">
        <v>51</v>
      </c>
      <c r="S4784" t="s">
        <v>15018</v>
      </c>
      <c r="T4784">
        <v>12.57498806852945</v>
      </c>
      <c r="U4784">
        <v>30</v>
      </c>
      <c r="V4784" t="s">
        <v>15481</v>
      </c>
      <c r="W4784" t="s">
        <v>15481</v>
      </c>
      <c r="X4784" t="s">
        <v>13243</v>
      </c>
      <c r="Y4784" s="102">
        <v>45993.385736689816</v>
      </c>
    </row>
    <row r="4785" spans="1:25" x14ac:dyDescent="0.25">
      <c r="A4785">
        <v>6870</v>
      </c>
      <c r="B4785" t="s">
        <v>12780</v>
      </c>
      <c r="C4785" t="s">
        <v>12781</v>
      </c>
      <c r="D4785" t="s">
        <v>12782</v>
      </c>
      <c r="E4785" t="s">
        <v>638</v>
      </c>
      <c r="F4785" t="s">
        <v>639</v>
      </c>
      <c r="G4785" t="s">
        <v>12783</v>
      </c>
      <c r="H4785">
        <v>1963</v>
      </c>
      <c r="I4785" t="s">
        <v>15470</v>
      </c>
      <c r="J4785" t="s">
        <v>48</v>
      </c>
      <c r="K4785" t="s">
        <v>13279</v>
      </c>
      <c r="L4785">
        <v>3</v>
      </c>
      <c r="M4785">
        <v>4</v>
      </c>
      <c r="N4785" t="s">
        <v>49</v>
      </c>
      <c r="O4785" t="s">
        <v>50</v>
      </c>
      <c r="P4785">
        <v>0</v>
      </c>
      <c r="Q4785" t="s">
        <v>51</v>
      </c>
      <c r="R4785" t="s">
        <v>51</v>
      </c>
      <c r="S4785" t="s">
        <v>15019</v>
      </c>
      <c r="T4785">
        <v>1.7402595029815959E-3</v>
      </c>
      <c r="U4785">
        <v>221.9</v>
      </c>
      <c r="V4785" t="s">
        <v>15172</v>
      </c>
      <c r="W4785" t="s">
        <v>15172</v>
      </c>
      <c r="X4785" t="s">
        <v>13242</v>
      </c>
      <c r="Y4785" s="102">
        <v>45993.385736689816</v>
      </c>
    </row>
    <row r="4786" spans="1:25" x14ac:dyDescent="0.25">
      <c r="A4786">
        <v>6871</v>
      </c>
      <c r="B4786" t="s">
        <v>12784</v>
      </c>
      <c r="C4786" t="s">
        <v>12785</v>
      </c>
      <c r="D4786" t="s">
        <v>12786</v>
      </c>
      <c r="E4786" t="s">
        <v>638</v>
      </c>
      <c r="F4786" t="s">
        <v>5390</v>
      </c>
      <c r="G4786" t="s">
        <v>12787</v>
      </c>
      <c r="H4786">
        <v>1994</v>
      </c>
      <c r="I4786" t="s">
        <v>15440</v>
      </c>
      <c r="J4786" t="s">
        <v>48</v>
      </c>
      <c r="K4786" t="s">
        <v>13251</v>
      </c>
      <c r="L4786">
        <v>0</v>
      </c>
      <c r="M4786">
        <v>1</v>
      </c>
      <c r="N4786" t="s">
        <v>49</v>
      </c>
      <c r="O4786" t="s">
        <v>50</v>
      </c>
      <c r="P4786">
        <v>0</v>
      </c>
      <c r="Q4786" t="s">
        <v>51</v>
      </c>
      <c r="R4786" t="s">
        <v>51</v>
      </c>
      <c r="S4786" t="s">
        <v>15020</v>
      </c>
      <c r="T4786">
        <v>14.64888190627112</v>
      </c>
      <c r="U4786">
        <v>48.3</v>
      </c>
      <c r="V4786" t="s">
        <v>15172</v>
      </c>
      <c r="W4786" t="s">
        <v>15172</v>
      </c>
      <c r="X4786" t="s">
        <v>13243</v>
      </c>
      <c r="Y4786" s="102">
        <v>45993.385736689816</v>
      </c>
    </row>
    <row r="4787" spans="1:25" x14ac:dyDescent="0.25">
      <c r="A4787">
        <v>6872</v>
      </c>
      <c r="B4787" t="s">
        <v>12788</v>
      </c>
      <c r="C4787" t="s">
        <v>12789</v>
      </c>
      <c r="D4787" t="s">
        <v>12786</v>
      </c>
      <c r="E4787" t="s">
        <v>638</v>
      </c>
      <c r="F4787" t="s">
        <v>5390</v>
      </c>
      <c r="G4787" t="s">
        <v>12790</v>
      </c>
      <c r="H4787">
        <v>1994</v>
      </c>
      <c r="I4787" t="s">
        <v>15440</v>
      </c>
      <c r="J4787" t="s">
        <v>48</v>
      </c>
      <c r="K4787" t="s">
        <v>13251</v>
      </c>
      <c r="L4787">
        <v>0</v>
      </c>
      <c r="M4787">
        <v>1</v>
      </c>
      <c r="N4787" t="s">
        <v>49</v>
      </c>
      <c r="O4787" t="s">
        <v>50</v>
      </c>
      <c r="P4787">
        <v>0</v>
      </c>
      <c r="Q4787" t="s">
        <v>51</v>
      </c>
      <c r="R4787" t="s">
        <v>51</v>
      </c>
      <c r="S4787" t="s">
        <v>15020</v>
      </c>
      <c r="T4787">
        <v>15.683865806259423</v>
      </c>
      <c r="U4787">
        <v>54.9</v>
      </c>
      <c r="V4787" t="s">
        <v>15172</v>
      </c>
      <c r="W4787" t="s">
        <v>15172</v>
      </c>
      <c r="X4787" t="s">
        <v>13243</v>
      </c>
      <c r="Y4787" s="102">
        <v>45993.385736689816</v>
      </c>
    </row>
    <row r="4788" spans="1:25" x14ac:dyDescent="0.25">
      <c r="A4788">
        <v>6873</v>
      </c>
      <c r="B4788" t="s">
        <v>12791</v>
      </c>
      <c r="C4788" t="s">
        <v>773</v>
      </c>
      <c r="D4788" t="s">
        <v>12786</v>
      </c>
      <c r="E4788" t="s">
        <v>638</v>
      </c>
      <c r="F4788" t="s">
        <v>5390</v>
      </c>
      <c r="G4788" t="s">
        <v>12792</v>
      </c>
      <c r="H4788">
        <v>1994</v>
      </c>
      <c r="I4788" t="s">
        <v>15440</v>
      </c>
      <c r="J4788" t="s">
        <v>48</v>
      </c>
      <c r="K4788" t="s">
        <v>13251</v>
      </c>
      <c r="L4788">
        <v>0</v>
      </c>
      <c r="M4788">
        <v>1</v>
      </c>
      <c r="N4788" t="s">
        <v>49</v>
      </c>
      <c r="O4788" t="s">
        <v>50</v>
      </c>
      <c r="P4788">
        <v>0</v>
      </c>
      <c r="Q4788" t="s">
        <v>51</v>
      </c>
      <c r="R4788" t="s">
        <v>51</v>
      </c>
      <c r="S4788" t="s">
        <v>15020</v>
      </c>
      <c r="T4788">
        <v>17.32794481293676</v>
      </c>
      <c r="U4788">
        <v>89.9</v>
      </c>
      <c r="V4788" t="s">
        <v>15172</v>
      </c>
      <c r="W4788" t="s">
        <v>15172</v>
      </c>
      <c r="X4788" t="s">
        <v>13243</v>
      </c>
      <c r="Y4788" s="102">
        <v>45993.385736689816</v>
      </c>
    </row>
    <row r="4789" spans="1:25" x14ac:dyDescent="0.25">
      <c r="A4789">
        <v>6874</v>
      </c>
      <c r="B4789" t="s">
        <v>12793</v>
      </c>
      <c r="C4789" t="s">
        <v>12794</v>
      </c>
      <c r="D4789" t="s">
        <v>12786</v>
      </c>
      <c r="E4789" t="s">
        <v>638</v>
      </c>
      <c r="F4789" t="s">
        <v>5390</v>
      </c>
      <c r="G4789" t="s">
        <v>5409</v>
      </c>
      <c r="H4789">
        <v>1994</v>
      </c>
      <c r="I4789" t="s">
        <v>15440</v>
      </c>
      <c r="J4789" t="s">
        <v>48</v>
      </c>
      <c r="K4789" t="s">
        <v>13251</v>
      </c>
      <c r="L4789">
        <v>0</v>
      </c>
      <c r="M4789">
        <v>1</v>
      </c>
      <c r="N4789" t="s">
        <v>49</v>
      </c>
      <c r="O4789" t="s">
        <v>50</v>
      </c>
      <c r="P4789">
        <v>0</v>
      </c>
      <c r="Q4789" t="s">
        <v>51</v>
      </c>
      <c r="R4789" t="s">
        <v>51</v>
      </c>
      <c r="S4789" t="s">
        <v>15020</v>
      </c>
      <c r="T4789">
        <v>17.665673320740702</v>
      </c>
      <c r="U4789">
        <v>85.4</v>
      </c>
      <c r="V4789" t="s">
        <v>15172</v>
      </c>
      <c r="W4789" t="s">
        <v>15172</v>
      </c>
      <c r="X4789" t="s">
        <v>13243</v>
      </c>
      <c r="Y4789" s="102">
        <v>45993.385736689816</v>
      </c>
    </row>
    <row r="4790" spans="1:25" x14ac:dyDescent="0.25">
      <c r="A4790">
        <v>6875</v>
      </c>
      <c r="B4790" t="s">
        <v>12795</v>
      </c>
      <c r="C4790" t="s">
        <v>12796</v>
      </c>
      <c r="D4790" t="s">
        <v>12786</v>
      </c>
      <c r="E4790" t="s">
        <v>638</v>
      </c>
      <c r="F4790" t="s">
        <v>5390</v>
      </c>
      <c r="G4790" t="s">
        <v>12797</v>
      </c>
      <c r="H4790">
        <v>1989</v>
      </c>
      <c r="I4790" t="s">
        <v>15440</v>
      </c>
      <c r="J4790" t="s">
        <v>48</v>
      </c>
      <c r="K4790" t="s">
        <v>13251</v>
      </c>
      <c r="L4790">
        <v>0</v>
      </c>
      <c r="M4790">
        <v>3</v>
      </c>
      <c r="N4790" t="s">
        <v>64</v>
      </c>
      <c r="O4790" t="s">
        <v>8893</v>
      </c>
      <c r="P4790">
        <v>0</v>
      </c>
      <c r="Q4790" t="s">
        <v>51</v>
      </c>
      <c r="R4790" t="s">
        <v>51</v>
      </c>
      <c r="S4790" t="s">
        <v>15020</v>
      </c>
      <c r="T4790">
        <v>22.03729322752293</v>
      </c>
      <c r="U4790">
        <v>135</v>
      </c>
      <c r="V4790" t="s">
        <v>15172</v>
      </c>
      <c r="W4790" t="s">
        <v>15172</v>
      </c>
      <c r="X4790" t="s">
        <v>13243</v>
      </c>
      <c r="Y4790" s="102">
        <v>45993.385736689816</v>
      </c>
    </row>
    <row r="4791" spans="1:25" x14ac:dyDescent="0.25">
      <c r="A4791">
        <v>6876</v>
      </c>
      <c r="B4791" t="s">
        <v>12798</v>
      </c>
      <c r="C4791" t="s">
        <v>12799</v>
      </c>
      <c r="D4791" t="s">
        <v>12786</v>
      </c>
      <c r="E4791" t="s">
        <v>638</v>
      </c>
      <c r="F4791" t="s">
        <v>5390</v>
      </c>
      <c r="G4791" t="s">
        <v>12800</v>
      </c>
      <c r="H4791">
        <v>1989</v>
      </c>
      <c r="I4791" t="s">
        <v>15440</v>
      </c>
      <c r="J4791" t="s">
        <v>51</v>
      </c>
      <c r="K4791" t="s">
        <v>13256</v>
      </c>
      <c r="L4791">
        <v>0</v>
      </c>
      <c r="M4791">
        <v>3</v>
      </c>
      <c r="N4791" t="s">
        <v>64</v>
      </c>
      <c r="O4791" t="s">
        <v>479</v>
      </c>
      <c r="P4791">
        <v>0</v>
      </c>
      <c r="Q4791" t="s">
        <v>51</v>
      </c>
      <c r="R4791" t="s">
        <v>51</v>
      </c>
      <c r="S4791" t="s">
        <v>15020</v>
      </c>
      <c r="T4791">
        <v>26.433090654573721</v>
      </c>
      <c r="U4791">
        <v>73</v>
      </c>
      <c r="V4791" t="s">
        <v>15172</v>
      </c>
      <c r="W4791" t="s">
        <v>15172</v>
      </c>
      <c r="X4791" t="s">
        <v>13243</v>
      </c>
      <c r="Y4791" s="102">
        <v>45993.385736689816</v>
      </c>
    </row>
    <row r="4792" spans="1:25" x14ac:dyDescent="0.25">
      <c r="A4792">
        <v>6877</v>
      </c>
      <c r="B4792" t="s">
        <v>12801</v>
      </c>
      <c r="C4792" t="s">
        <v>172</v>
      </c>
      <c r="D4792" t="s">
        <v>12802</v>
      </c>
      <c r="E4792" t="s">
        <v>1820</v>
      </c>
      <c r="F4792" t="s">
        <v>3478</v>
      </c>
      <c r="G4792" t="s">
        <v>12803</v>
      </c>
      <c r="H4792">
        <v>1934</v>
      </c>
      <c r="I4792" t="s">
        <v>15450</v>
      </c>
      <c r="J4792" t="s">
        <v>928</v>
      </c>
      <c r="K4792" t="s">
        <v>13254</v>
      </c>
      <c r="L4792">
        <v>8.5</v>
      </c>
      <c r="M4792">
        <v>1</v>
      </c>
      <c r="N4792" t="s">
        <v>928</v>
      </c>
      <c r="O4792" t="s">
        <v>50</v>
      </c>
      <c r="P4792">
        <v>0</v>
      </c>
      <c r="Q4792" t="s">
        <v>51</v>
      </c>
      <c r="R4792" t="s">
        <v>51</v>
      </c>
      <c r="S4792" t="s">
        <v>15021</v>
      </c>
      <c r="T4792">
        <v>1.0934649705877366</v>
      </c>
      <c r="U4792">
        <v>21</v>
      </c>
      <c r="V4792" t="s">
        <v>15172</v>
      </c>
      <c r="W4792" t="s">
        <v>15172</v>
      </c>
      <c r="X4792" t="s">
        <v>13243</v>
      </c>
      <c r="Y4792" s="102">
        <v>45993.385736689816</v>
      </c>
    </row>
    <row r="4793" spans="1:25" x14ac:dyDescent="0.25">
      <c r="A4793">
        <v>6878</v>
      </c>
      <c r="B4793" t="s">
        <v>12804</v>
      </c>
      <c r="C4793" t="s">
        <v>12805</v>
      </c>
      <c r="D4793" t="s">
        <v>12802</v>
      </c>
      <c r="E4793" t="s">
        <v>1820</v>
      </c>
      <c r="F4793" t="s">
        <v>3478</v>
      </c>
      <c r="G4793" t="s">
        <v>12806</v>
      </c>
      <c r="H4793">
        <v>1999</v>
      </c>
      <c r="I4793" t="s">
        <v>15440</v>
      </c>
      <c r="J4793" t="s">
        <v>51</v>
      </c>
      <c r="K4793" t="s">
        <v>15442</v>
      </c>
      <c r="L4793">
        <v>32</v>
      </c>
      <c r="M4793">
        <v>2</v>
      </c>
      <c r="N4793" t="s">
        <v>165</v>
      </c>
      <c r="O4793" t="s">
        <v>116</v>
      </c>
      <c r="P4793">
        <v>0</v>
      </c>
      <c r="Q4793" t="s">
        <v>51</v>
      </c>
      <c r="R4793" t="s">
        <v>51</v>
      </c>
      <c r="S4793" t="s">
        <v>15021</v>
      </c>
      <c r="T4793">
        <v>3.7001605987362929</v>
      </c>
      <c r="U4793">
        <v>28.3</v>
      </c>
      <c r="V4793" t="s">
        <v>15172</v>
      </c>
      <c r="W4793" t="s">
        <v>15172</v>
      </c>
      <c r="X4793" t="s">
        <v>13243</v>
      </c>
      <c r="Y4793" s="102">
        <v>45993.385736689816</v>
      </c>
    </row>
    <row r="4794" spans="1:25" x14ac:dyDescent="0.25">
      <c r="A4794">
        <v>6879</v>
      </c>
      <c r="B4794" t="s">
        <v>12807</v>
      </c>
      <c r="C4794" t="s">
        <v>1088</v>
      </c>
      <c r="D4794" t="s">
        <v>12802</v>
      </c>
      <c r="E4794" t="s">
        <v>1820</v>
      </c>
      <c r="F4794" t="s">
        <v>3478</v>
      </c>
      <c r="G4794" t="s">
        <v>12808</v>
      </c>
      <c r="H4794">
        <v>2004</v>
      </c>
      <c r="I4794" t="s">
        <v>15441</v>
      </c>
      <c r="J4794" t="s">
        <v>48</v>
      </c>
      <c r="K4794" t="s">
        <v>13251</v>
      </c>
      <c r="L4794">
        <v>0</v>
      </c>
      <c r="M4794">
        <v>1</v>
      </c>
      <c r="N4794" t="s">
        <v>49</v>
      </c>
      <c r="O4794" t="s">
        <v>50</v>
      </c>
      <c r="P4794">
        <v>0</v>
      </c>
      <c r="Q4794" t="s">
        <v>51</v>
      </c>
      <c r="R4794" t="s">
        <v>51</v>
      </c>
      <c r="S4794" t="s">
        <v>15021</v>
      </c>
      <c r="T4794">
        <v>6.2675644584179064</v>
      </c>
      <c r="U4794">
        <v>80</v>
      </c>
      <c r="V4794" t="s">
        <v>15172</v>
      </c>
      <c r="W4794" t="s">
        <v>15172</v>
      </c>
      <c r="X4794" t="s">
        <v>13243</v>
      </c>
      <c r="Y4794" s="102">
        <v>45993.385736689816</v>
      </c>
    </row>
    <row r="4795" spans="1:25" x14ac:dyDescent="0.25">
      <c r="A4795">
        <v>6880</v>
      </c>
      <c r="B4795" t="s">
        <v>12809</v>
      </c>
      <c r="C4795" t="s">
        <v>12810</v>
      </c>
      <c r="D4795" t="s">
        <v>12802</v>
      </c>
      <c r="E4795" t="s">
        <v>1820</v>
      </c>
      <c r="F4795" t="s">
        <v>3478</v>
      </c>
      <c r="G4795" t="s">
        <v>12811</v>
      </c>
      <c r="H4795">
        <v>1934</v>
      </c>
      <c r="I4795" t="s">
        <v>15489</v>
      </c>
      <c r="J4795" t="s">
        <v>928</v>
      </c>
      <c r="K4795" t="s">
        <v>13254</v>
      </c>
      <c r="L4795">
        <v>7</v>
      </c>
      <c r="M4795">
        <v>2</v>
      </c>
      <c r="N4795" t="s">
        <v>928</v>
      </c>
      <c r="O4795" t="s">
        <v>50</v>
      </c>
      <c r="P4795">
        <v>0</v>
      </c>
      <c r="Q4795" t="s">
        <v>51</v>
      </c>
      <c r="R4795" t="s">
        <v>51</v>
      </c>
      <c r="S4795" t="s">
        <v>15021</v>
      </c>
      <c r="T4795">
        <v>6.9586981536900012</v>
      </c>
      <c r="U4795">
        <v>39</v>
      </c>
      <c r="V4795" t="s">
        <v>15172</v>
      </c>
      <c r="W4795" t="s">
        <v>15172</v>
      </c>
      <c r="X4795" t="s">
        <v>13243</v>
      </c>
      <c r="Y4795" s="102">
        <v>45993.385736689816</v>
      </c>
    </row>
    <row r="4796" spans="1:25" x14ac:dyDescent="0.25">
      <c r="A4796">
        <v>6881</v>
      </c>
      <c r="B4796" t="s">
        <v>12812</v>
      </c>
      <c r="C4796" t="s">
        <v>12813</v>
      </c>
      <c r="D4796" t="s">
        <v>12802</v>
      </c>
      <c r="E4796" t="s">
        <v>1820</v>
      </c>
      <c r="F4796" t="s">
        <v>3478</v>
      </c>
      <c r="G4796" t="s">
        <v>12814</v>
      </c>
      <c r="H4796">
        <v>1934</v>
      </c>
      <c r="I4796" t="s">
        <v>15450</v>
      </c>
      <c r="J4796" t="s">
        <v>928</v>
      </c>
      <c r="K4796" t="s">
        <v>13254</v>
      </c>
      <c r="L4796">
        <v>7</v>
      </c>
      <c r="M4796">
        <v>1</v>
      </c>
      <c r="N4796" t="s">
        <v>928</v>
      </c>
      <c r="O4796" t="s">
        <v>50</v>
      </c>
      <c r="P4796">
        <v>0</v>
      </c>
      <c r="Q4796" t="s">
        <v>51</v>
      </c>
      <c r="R4796" t="s">
        <v>51</v>
      </c>
      <c r="S4796" t="s">
        <v>15021</v>
      </c>
      <c r="T4796">
        <v>8.6627284702637688</v>
      </c>
      <c r="U4796">
        <v>20</v>
      </c>
      <c r="V4796" t="s">
        <v>15172</v>
      </c>
      <c r="W4796" t="s">
        <v>15172</v>
      </c>
      <c r="X4796" t="s">
        <v>13243</v>
      </c>
      <c r="Y4796" s="102">
        <v>45993.385736689816</v>
      </c>
    </row>
    <row r="4797" spans="1:25" x14ac:dyDescent="0.25">
      <c r="A4797">
        <v>6882</v>
      </c>
      <c r="B4797" t="s">
        <v>12815</v>
      </c>
      <c r="C4797" t="s">
        <v>10222</v>
      </c>
      <c r="D4797" t="s">
        <v>12816</v>
      </c>
      <c r="E4797" t="s">
        <v>638</v>
      </c>
      <c r="F4797" t="s">
        <v>914</v>
      </c>
      <c r="G4797" t="s">
        <v>12817</v>
      </c>
      <c r="H4797">
        <v>1964</v>
      </c>
      <c r="I4797" t="s">
        <v>15470</v>
      </c>
      <c r="J4797" t="s">
        <v>48</v>
      </c>
      <c r="K4797" t="s">
        <v>13254</v>
      </c>
      <c r="L4797">
        <v>0.75</v>
      </c>
      <c r="M4797">
        <v>2</v>
      </c>
      <c r="N4797" t="s">
        <v>49</v>
      </c>
      <c r="O4797" t="s">
        <v>50</v>
      </c>
      <c r="P4797">
        <v>0</v>
      </c>
      <c r="Q4797" t="s">
        <v>51</v>
      </c>
      <c r="R4797" t="s">
        <v>51</v>
      </c>
      <c r="S4797" t="s">
        <v>15022</v>
      </c>
      <c r="T4797">
        <v>0.7435536100257043</v>
      </c>
      <c r="U4797">
        <v>103</v>
      </c>
      <c r="V4797" t="s">
        <v>15172</v>
      </c>
      <c r="W4797" t="s">
        <v>15172</v>
      </c>
      <c r="X4797" t="s">
        <v>13243</v>
      </c>
      <c r="Y4797" s="102">
        <v>45993.385736689816</v>
      </c>
    </row>
    <row r="4798" spans="1:25" x14ac:dyDescent="0.25">
      <c r="A4798">
        <v>6883</v>
      </c>
      <c r="B4798" t="s">
        <v>12818</v>
      </c>
      <c r="C4798" t="s">
        <v>9578</v>
      </c>
      <c r="D4798" t="s">
        <v>12819</v>
      </c>
      <c r="E4798" t="s">
        <v>1820</v>
      </c>
      <c r="F4798" t="s">
        <v>7475</v>
      </c>
      <c r="G4798" t="s">
        <v>12820</v>
      </c>
      <c r="H4798">
        <v>1967</v>
      </c>
      <c r="I4798" t="s">
        <v>15450</v>
      </c>
      <c r="J4798" t="s">
        <v>2211</v>
      </c>
      <c r="K4798" t="s">
        <v>13254</v>
      </c>
      <c r="L4798">
        <v>5</v>
      </c>
      <c r="M4798">
        <v>1</v>
      </c>
      <c r="N4798" t="s">
        <v>49</v>
      </c>
      <c r="O4798" t="s">
        <v>479</v>
      </c>
      <c r="P4798">
        <v>0</v>
      </c>
      <c r="Q4798" t="s">
        <v>51</v>
      </c>
      <c r="R4798" t="s">
        <v>51</v>
      </c>
      <c r="S4798" t="s">
        <v>15023</v>
      </c>
      <c r="T4798">
        <v>1.0873538898387318</v>
      </c>
      <c r="U4798">
        <v>70</v>
      </c>
      <c r="V4798" t="s">
        <v>15481</v>
      </c>
      <c r="W4798" t="s">
        <v>15481</v>
      </c>
      <c r="X4798" t="s">
        <v>13243</v>
      </c>
      <c r="Y4798" s="102">
        <v>45993.385736689816</v>
      </c>
    </row>
    <row r="4799" spans="1:25" x14ac:dyDescent="0.25">
      <c r="A4799">
        <v>6885</v>
      </c>
      <c r="B4799" t="s">
        <v>12821</v>
      </c>
      <c r="C4799" t="s">
        <v>12822</v>
      </c>
      <c r="D4799" t="s">
        <v>12823</v>
      </c>
      <c r="E4799" t="s">
        <v>45</v>
      </c>
      <c r="F4799" t="s">
        <v>280</v>
      </c>
      <c r="G4799" t="s">
        <v>4785</v>
      </c>
      <c r="H4799">
        <v>1968</v>
      </c>
      <c r="I4799" t="s">
        <v>15440</v>
      </c>
      <c r="J4799" t="s">
        <v>48</v>
      </c>
      <c r="K4799" t="s">
        <v>13256</v>
      </c>
      <c r="L4799">
        <v>2</v>
      </c>
      <c r="M4799">
        <v>4</v>
      </c>
      <c r="N4799" t="s">
        <v>49</v>
      </c>
      <c r="O4799" t="s">
        <v>50</v>
      </c>
      <c r="P4799">
        <v>0</v>
      </c>
      <c r="Q4799" t="s">
        <v>51</v>
      </c>
      <c r="R4799" t="s">
        <v>51</v>
      </c>
      <c r="S4799" t="s">
        <v>15024</v>
      </c>
      <c r="T4799">
        <v>0</v>
      </c>
      <c r="U4799">
        <v>296.89999999999998</v>
      </c>
      <c r="V4799" t="s">
        <v>15172</v>
      </c>
      <c r="W4799" t="s">
        <v>15172</v>
      </c>
      <c r="X4799" t="s">
        <v>13242</v>
      </c>
      <c r="Y4799" s="102">
        <v>45993.385736689816</v>
      </c>
    </row>
    <row r="4800" spans="1:25" x14ac:dyDescent="0.25">
      <c r="A4800">
        <v>6886</v>
      </c>
      <c r="B4800" t="s">
        <v>12824</v>
      </c>
      <c r="C4800" t="s">
        <v>1527</v>
      </c>
      <c r="D4800" t="s">
        <v>12825</v>
      </c>
      <c r="E4800" t="s">
        <v>1292</v>
      </c>
      <c r="F4800" t="s">
        <v>1471</v>
      </c>
      <c r="G4800" t="s">
        <v>12826</v>
      </c>
      <c r="H4800">
        <v>2011</v>
      </c>
      <c r="I4800" t="s">
        <v>15441</v>
      </c>
      <c r="J4800" t="s">
        <v>48</v>
      </c>
      <c r="K4800" t="s">
        <v>13251</v>
      </c>
      <c r="L4800">
        <v>0</v>
      </c>
      <c r="M4800">
        <v>3</v>
      </c>
      <c r="N4800" t="s">
        <v>49</v>
      </c>
      <c r="O4800" t="s">
        <v>50</v>
      </c>
      <c r="P4800">
        <v>0</v>
      </c>
      <c r="Q4800" t="s">
        <v>51</v>
      </c>
      <c r="R4800" t="s">
        <v>51</v>
      </c>
      <c r="S4800" t="s">
        <v>15799</v>
      </c>
      <c r="T4800">
        <v>0.25838289666450343</v>
      </c>
      <c r="U4800">
        <v>183.7</v>
      </c>
      <c r="V4800" t="s">
        <v>15172</v>
      </c>
      <c r="W4800" t="s">
        <v>15172</v>
      </c>
      <c r="X4800" t="s">
        <v>13242</v>
      </c>
      <c r="Y4800" s="102">
        <v>45993.385736689816</v>
      </c>
    </row>
    <row r="4801" spans="1:25" x14ac:dyDescent="0.25">
      <c r="A4801">
        <v>6887</v>
      </c>
      <c r="B4801" t="s">
        <v>12827</v>
      </c>
      <c r="C4801" t="s">
        <v>1720</v>
      </c>
      <c r="D4801" t="s">
        <v>12828</v>
      </c>
      <c r="E4801" t="s">
        <v>1292</v>
      </c>
      <c r="F4801" t="s">
        <v>1471</v>
      </c>
      <c r="G4801" t="s">
        <v>12826</v>
      </c>
      <c r="H4801">
        <v>1967</v>
      </c>
      <c r="I4801" t="s">
        <v>15440</v>
      </c>
      <c r="J4801" t="s">
        <v>48</v>
      </c>
      <c r="K4801" t="s">
        <v>13251</v>
      </c>
      <c r="L4801">
        <v>1.38</v>
      </c>
      <c r="M4801">
        <v>1</v>
      </c>
      <c r="N4801" t="s">
        <v>49</v>
      </c>
      <c r="O4801" t="s">
        <v>50</v>
      </c>
      <c r="P4801">
        <v>0</v>
      </c>
      <c r="Q4801" t="s">
        <v>51</v>
      </c>
      <c r="R4801" t="s">
        <v>51</v>
      </c>
      <c r="S4801" t="s">
        <v>15799</v>
      </c>
      <c r="T4801">
        <v>0.37165889593811063</v>
      </c>
      <c r="U4801">
        <v>72</v>
      </c>
      <c r="V4801" t="s">
        <v>15172</v>
      </c>
      <c r="W4801" t="s">
        <v>15172</v>
      </c>
      <c r="X4801" t="s">
        <v>13242</v>
      </c>
      <c r="Y4801" s="102">
        <v>45993.385736689816</v>
      </c>
    </row>
    <row r="4802" spans="1:25" x14ac:dyDescent="0.25">
      <c r="A4802">
        <v>6888</v>
      </c>
      <c r="B4802" t="s">
        <v>12829</v>
      </c>
      <c r="C4802" t="s">
        <v>313</v>
      </c>
      <c r="D4802" t="s">
        <v>12830</v>
      </c>
      <c r="E4802" t="s">
        <v>399</v>
      </c>
      <c r="F4802" t="s">
        <v>2581</v>
      </c>
      <c r="G4802" t="s">
        <v>9367</v>
      </c>
      <c r="H4802">
        <v>1967</v>
      </c>
      <c r="I4802" t="s">
        <v>15470</v>
      </c>
      <c r="J4802" t="s">
        <v>48</v>
      </c>
      <c r="K4802" t="s">
        <v>13251</v>
      </c>
      <c r="L4802">
        <v>0</v>
      </c>
      <c r="M4802">
        <v>4</v>
      </c>
      <c r="N4802" t="s">
        <v>64</v>
      </c>
      <c r="O4802" t="s">
        <v>65</v>
      </c>
      <c r="P4802">
        <v>0</v>
      </c>
      <c r="Q4802" t="s">
        <v>51</v>
      </c>
      <c r="R4802" t="s">
        <v>51</v>
      </c>
      <c r="S4802" t="s">
        <v>15025</v>
      </c>
      <c r="T4802">
        <v>0.1182931336974189</v>
      </c>
      <c r="U4802">
        <v>86</v>
      </c>
      <c r="V4802" t="s">
        <v>15172</v>
      </c>
      <c r="W4802" t="s">
        <v>15172</v>
      </c>
      <c r="X4802" t="s">
        <v>13243</v>
      </c>
      <c r="Y4802" s="102">
        <v>45993.385736689816</v>
      </c>
    </row>
    <row r="4803" spans="1:25" x14ac:dyDescent="0.25">
      <c r="A4803">
        <v>6889</v>
      </c>
      <c r="B4803" t="s">
        <v>12831</v>
      </c>
      <c r="C4803" t="s">
        <v>9360</v>
      </c>
      <c r="D4803" t="s">
        <v>12830</v>
      </c>
      <c r="E4803" t="s">
        <v>399</v>
      </c>
      <c r="F4803" t="s">
        <v>2581</v>
      </c>
      <c r="G4803" t="s">
        <v>9364</v>
      </c>
      <c r="H4803">
        <v>1967</v>
      </c>
      <c r="I4803" t="s">
        <v>15470</v>
      </c>
      <c r="J4803" t="s">
        <v>48</v>
      </c>
      <c r="K4803" t="s">
        <v>13251</v>
      </c>
      <c r="L4803">
        <v>0</v>
      </c>
      <c r="M4803">
        <v>3</v>
      </c>
      <c r="N4803" t="s">
        <v>49</v>
      </c>
      <c r="O4803" t="s">
        <v>50</v>
      </c>
      <c r="P4803">
        <v>0</v>
      </c>
      <c r="Q4803" t="s">
        <v>51</v>
      </c>
      <c r="R4803" t="s">
        <v>51</v>
      </c>
      <c r="S4803" t="s">
        <v>15025</v>
      </c>
      <c r="T4803">
        <v>1.0036042622796613</v>
      </c>
      <c r="U4803">
        <v>216.9</v>
      </c>
      <c r="V4803" t="s">
        <v>15172</v>
      </c>
      <c r="W4803" t="s">
        <v>15172</v>
      </c>
      <c r="X4803" t="s">
        <v>13243</v>
      </c>
      <c r="Y4803" s="102">
        <v>45993.385736689816</v>
      </c>
    </row>
    <row r="4804" spans="1:25" x14ac:dyDescent="0.25">
      <c r="A4804">
        <v>6890</v>
      </c>
      <c r="B4804" t="s">
        <v>12832</v>
      </c>
      <c r="C4804" t="s">
        <v>12833</v>
      </c>
      <c r="D4804" t="s">
        <v>12834</v>
      </c>
      <c r="E4804" t="s">
        <v>638</v>
      </c>
      <c r="F4804" t="s">
        <v>6766</v>
      </c>
      <c r="G4804" t="s">
        <v>12835</v>
      </c>
      <c r="H4804">
        <v>1972</v>
      </c>
      <c r="I4804" t="s">
        <v>15450</v>
      </c>
      <c r="J4804" t="s">
        <v>51</v>
      </c>
      <c r="K4804" t="s">
        <v>13254</v>
      </c>
      <c r="L4804">
        <v>2.5</v>
      </c>
      <c r="M4804">
        <v>1</v>
      </c>
      <c r="N4804" t="s">
        <v>165</v>
      </c>
      <c r="O4804" t="s">
        <v>479</v>
      </c>
      <c r="P4804">
        <v>0</v>
      </c>
      <c r="Q4804" t="s">
        <v>51</v>
      </c>
      <c r="R4804" t="s">
        <v>51</v>
      </c>
      <c r="S4804" t="s">
        <v>15026</v>
      </c>
      <c r="T4804">
        <v>1.7525440004688138</v>
      </c>
      <c r="U4804">
        <v>22</v>
      </c>
      <c r="V4804" t="s">
        <v>15481</v>
      </c>
      <c r="W4804" t="s">
        <v>15481</v>
      </c>
      <c r="X4804" t="s">
        <v>13243</v>
      </c>
      <c r="Y4804" s="102">
        <v>45993.385736689816</v>
      </c>
    </row>
    <row r="4805" spans="1:25" x14ac:dyDescent="0.25">
      <c r="A4805">
        <v>6891</v>
      </c>
      <c r="B4805" t="s">
        <v>12836</v>
      </c>
      <c r="C4805" t="s">
        <v>12837</v>
      </c>
      <c r="D4805" t="s">
        <v>12834</v>
      </c>
      <c r="E4805" t="s">
        <v>638</v>
      </c>
      <c r="F4805" t="s">
        <v>6766</v>
      </c>
      <c r="G4805" t="s">
        <v>12838</v>
      </c>
      <c r="H4805">
        <v>1972</v>
      </c>
      <c r="I4805" t="s">
        <v>15440</v>
      </c>
      <c r="J4805" t="s">
        <v>51</v>
      </c>
      <c r="K4805" t="s">
        <v>15442</v>
      </c>
      <c r="L4805">
        <v>0</v>
      </c>
      <c r="M4805">
        <v>2</v>
      </c>
      <c r="N4805" t="s">
        <v>59</v>
      </c>
      <c r="O4805" t="s">
        <v>116</v>
      </c>
      <c r="P4805">
        <v>0</v>
      </c>
      <c r="Q4805" t="s">
        <v>51</v>
      </c>
      <c r="R4805" t="s">
        <v>51</v>
      </c>
      <c r="S4805" t="s">
        <v>15026</v>
      </c>
      <c r="T4805">
        <v>3.3261214819358429</v>
      </c>
      <c r="U4805">
        <v>54</v>
      </c>
      <c r="V4805" t="s">
        <v>15481</v>
      </c>
      <c r="W4805" t="s">
        <v>15481</v>
      </c>
      <c r="X4805" t="s">
        <v>13243</v>
      </c>
      <c r="Y4805" s="102">
        <v>45993.385736689816</v>
      </c>
    </row>
    <row r="4806" spans="1:25" x14ac:dyDescent="0.25">
      <c r="A4806">
        <v>6892</v>
      </c>
      <c r="B4806" t="s">
        <v>12839</v>
      </c>
      <c r="C4806" t="s">
        <v>9791</v>
      </c>
      <c r="D4806" t="s">
        <v>12840</v>
      </c>
      <c r="E4806" t="s">
        <v>638</v>
      </c>
      <c r="F4806" t="s">
        <v>6766</v>
      </c>
      <c r="G4806" t="s">
        <v>12841</v>
      </c>
      <c r="H4806">
        <v>1968</v>
      </c>
      <c r="I4806" t="s">
        <v>15470</v>
      </c>
      <c r="J4806" t="s">
        <v>48</v>
      </c>
      <c r="K4806" t="s">
        <v>13251</v>
      </c>
      <c r="L4806">
        <v>0</v>
      </c>
      <c r="M4806">
        <v>4</v>
      </c>
      <c r="N4806" t="s">
        <v>49</v>
      </c>
      <c r="O4806" t="s">
        <v>50</v>
      </c>
      <c r="P4806">
        <v>0</v>
      </c>
      <c r="Q4806" t="s">
        <v>51</v>
      </c>
      <c r="R4806" t="s">
        <v>51</v>
      </c>
      <c r="S4806" t="s">
        <v>13435</v>
      </c>
      <c r="T4806">
        <v>5.2761476550672111</v>
      </c>
      <c r="U4806">
        <v>304.39999999999998</v>
      </c>
      <c r="V4806" t="s">
        <v>15172</v>
      </c>
      <c r="W4806" t="s">
        <v>15172</v>
      </c>
      <c r="X4806" t="s">
        <v>13243</v>
      </c>
      <c r="Y4806" s="102">
        <v>45993.385736689816</v>
      </c>
    </row>
    <row r="4807" spans="1:25" x14ac:dyDescent="0.25">
      <c r="A4807">
        <v>6893</v>
      </c>
      <c r="B4807" t="s">
        <v>12842</v>
      </c>
      <c r="C4807" t="s">
        <v>1494</v>
      </c>
      <c r="D4807" t="s">
        <v>12843</v>
      </c>
      <c r="E4807" t="s">
        <v>1292</v>
      </c>
      <c r="F4807" t="s">
        <v>1471</v>
      </c>
      <c r="G4807" t="s">
        <v>11638</v>
      </c>
      <c r="H4807">
        <v>1968</v>
      </c>
      <c r="I4807" t="s">
        <v>15440</v>
      </c>
      <c r="J4807" t="s">
        <v>48</v>
      </c>
      <c r="K4807" t="s">
        <v>13251</v>
      </c>
      <c r="L4807">
        <v>0</v>
      </c>
      <c r="M4807">
        <v>2</v>
      </c>
      <c r="N4807" t="s">
        <v>49</v>
      </c>
      <c r="O4807" t="s">
        <v>50</v>
      </c>
      <c r="P4807">
        <v>0</v>
      </c>
      <c r="Q4807" t="s">
        <v>51</v>
      </c>
      <c r="R4807" t="s">
        <v>51</v>
      </c>
      <c r="S4807" t="s">
        <v>14870</v>
      </c>
      <c r="T4807">
        <v>7.8444741031255258</v>
      </c>
      <c r="U4807">
        <v>154</v>
      </c>
      <c r="V4807" t="s">
        <v>15172</v>
      </c>
      <c r="W4807" t="s">
        <v>15172</v>
      </c>
      <c r="X4807" t="s">
        <v>13243</v>
      </c>
      <c r="Y4807" s="102">
        <v>45993.385736689816</v>
      </c>
    </row>
    <row r="4808" spans="1:25" x14ac:dyDescent="0.25">
      <c r="A4808">
        <v>6895</v>
      </c>
      <c r="B4808" t="s">
        <v>12844</v>
      </c>
      <c r="C4808" t="s">
        <v>12845</v>
      </c>
      <c r="D4808" t="s">
        <v>12846</v>
      </c>
      <c r="E4808" t="s">
        <v>1292</v>
      </c>
      <c r="F4808" t="s">
        <v>1471</v>
      </c>
      <c r="G4808" t="s">
        <v>12847</v>
      </c>
      <c r="H4808">
        <v>1960</v>
      </c>
      <c r="I4808" t="s">
        <v>15450</v>
      </c>
      <c r="J4808" t="s">
        <v>2211</v>
      </c>
      <c r="K4808" t="s">
        <v>13254</v>
      </c>
      <c r="L4808">
        <v>3</v>
      </c>
      <c r="M4808">
        <v>1</v>
      </c>
      <c r="N4808" t="s">
        <v>165</v>
      </c>
      <c r="O4808" t="s">
        <v>65</v>
      </c>
      <c r="P4808">
        <v>0</v>
      </c>
      <c r="Q4808" t="s">
        <v>51</v>
      </c>
      <c r="R4808" t="s">
        <v>51</v>
      </c>
      <c r="S4808" t="s">
        <v>14870</v>
      </c>
      <c r="T4808">
        <v>11.089522977210649</v>
      </c>
      <c r="U4808">
        <v>15.75</v>
      </c>
      <c r="V4808" t="s">
        <v>15172</v>
      </c>
      <c r="W4808" t="s">
        <v>15172</v>
      </c>
      <c r="X4808" t="s">
        <v>13243</v>
      </c>
      <c r="Y4808" s="102">
        <v>45993.385736689816</v>
      </c>
    </row>
    <row r="4809" spans="1:25" x14ac:dyDescent="0.25">
      <c r="A4809">
        <v>6896</v>
      </c>
      <c r="B4809" t="s">
        <v>12848</v>
      </c>
      <c r="C4809" t="s">
        <v>1494</v>
      </c>
      <c r="D4809" t="s">
        <v>12846</v>
      </c>
      <c r="E4809" t="s">
        <v>1292</v>
      </c>
      <c r="F4809" t="s">
        <v>1471</v>
      </c>
      <c r="G4809" t="s">
        <v>12847</v>
      </c>
      <c r="H4809">
        <v>1975</v>
      </c>
      <c r="I4809" t="s">
        <v>15470</v>
      </c>
      <c r="J4809" t="s">
        <v>2211</v>
      </c>
      <c r="K4809" t="s">
        <v>13254</v>
      </c>
      <c r="L4809">
        <v>6</v>
      </c>
      <c r="M4809">
        <v>1</v>
      </c>
      <c r="N4809" t="s">
        <v>49</v>
      </c>
      <c r="O4809" t="s">
        <v>479</v>
      </c>
      <c r="P4809">
        <v>0</v>
      </c>
      <c r="Q4809" t="s">
        <v>51</v>
      </c>
      <c r="R4809" t="s">
        <v>51</v>
      </c>
      <c r="S4809" t="s">
        <v>14870</v>
      </c>
      <c r="T4809">
        <v>11.393371045306276</v>
      </c>
      <c r="U4809">
        <v>63</v>
      </c>
      <c r="V4809" t="s">
        <v>15172</v>
      </c>
      <c r="W4809" t="s">
        <v>15172</v>
      </c>
      <c r="X4809" t="s">
        <v>13243</v>
      </c>
      <c r="Y4809" s="102">
        <v>45993.385736689816</v>
      </c>
    </row>
    <row r="4810" spans="1:25" x14ac:dyDescent="0.25">
      <c r="A4810">
        <v>6897</v>
      </c>
      <c r="B4810" t="s">
        <v>12849</v>
      </c>
      <c r="C4810" t="s">
        <v>1494</v>
      </c>
      <c r="D4810" t="s">
        <v>12850</v>
      </c>
      <c r="E4810" t="s">
        <v>1292</v>
      </c>
      <c r="F4810" t="s">
        <v>1471</v>
      </c>
      <c r="G4810" t="s">
        <v>12851</v>
      </c>
      <c r="H4810">
        <v>1966</v>
      </c>
      <c r="I4810" t="s">
        <v>15450</v>
      </c>
      <c r="J4810" t="s">
        <v>2211</v>
      </c>
      <c r="K4810" t="s">
        <v>13254</v>
      </c>
      <c r="L4810">
        <v>6</v>
      </c>
      <c r="M4810">
        <v>1</v>
      </c>
      <c r="N4810" t="s">
        <v>49</v>
      </c>
      <c r="O4810" t="s">
        <v>2759</v>
      </c>
      <c r="P4810">
        <v>0</v>
      </c>
      <c r="Q4810" t="s">
        <v>51</v>
      </c>
      <c r="R4810" t="s">
        <v>51</v>
      </c>
      <c r="S4810" t="s">
        <v>14870</v>
      </c>
      <c r="T4810">
        <v>12.275389729402285</v>
      </c>
      <c r="U4810">
        <v>62</v>
      </c>
      <c r="V4810" t="s">
        <v>15172</v>
      </c>
      <c r="W4810" t="s">
        <v>15172</v>
      </c>
      <c r="X4810" t="s">
        <v>13243</v>
      </c>
      <c r="Y4810" s="102">
        <v>45993.385736689816</v>
      </c>
    </row>
    <row r="4811" spans="1:25" x14ac:dyDescent="0.25">
      <c r="A4811">
        <v>6899</v>
      </c>
      <c r="B4811" t="s">
        <v>12852</v>
      </c>
      <c r="C4811" t="s">
        <v>15800</v>
      </c>
      <c r="D4811" t="s">
        <v>12853</v>
      </c>
      <c r="E4811" t="s">
        <v>638</v>
      </c>
      <c r="F4811" t="s">
        <v>638</v>
      </c>
      <c r="G4811" t="s">
        <v>12854</v>
      </c>
      <c r="H4811">
        <v>1975</v>
      </c>
      <c r="I4811" t="s">
        <v>15440</v>
      </c>
      <c r="J4811" t="s">
        <v>48</v>
      </c>
      <c r="K4811" t="s">
        <v>13251</v>
      </c>
      <c r="L4811">
        <v>0</v>
      </c>
      <c r="M4811">
        <v>3</v>
      </c>
      <c r="N4811" t="s">
        <v>49</v>
      </c>
      <c r="O4811" t="s">
        <v>50</v>
      </c>
      <c r="P4811">
        <v>0</v>
      </c>
      <c r="Q4811" t="s">
        <v>51</v>
      </c>
      <c r="R4811" t="s">
        <v>51</v>
      </c>
      <c r="S4811" t="s">
        <v>15027</v>
      </c>
      <c r="T4811">
        <v>12.076319941968709</v>
      </c>
      <c r="U4811">
        <v>259.2</v>
      </c>
      <c r="V4811" t="s">
        <v>15481</v>
      </c>
      <c r="W4811" t="s">
        <v>15481</v>
      </c>
      <c r="X4811" t="s">
        <v>13243</v>
      </c>
      <c r="Y4811" s="102">
        <v>45993.385736689816</v>
      </c>
    </row>
    <row r="4812" spans="1:25" x14ac:dyDescent="0.25">
      <c r="A4812">
        <v>6900</v>
      </c>
      <c r="B4812" t="s">
        <v>12855</v>
      </c>
      <c r="C4812" t="s">
        <v>172</v>
      </c>
      <c r="D4812" t="s">
        <v>12856</v>
      </c>
      <c r="E4812" t="s">
        <v>399</v>
      </c>
      <c r="F4812" t="s">
        <v>592</v>
      </c>
      <c r="G4812" t="s">
        <v>12857</v>
      </c>
      <c r="H4812">
        <v>1953</v>
      </c>
      <c r="I4812" t="s">
        <v>15440</v>
      </c>
      <c r="J4812" t="s">
        <v>928</v>
      </c>
      <c r="K4812" t="s">
        <v>13344</v>
      </c>
      <c r="L4812">
        <v>6.5</v>
      </c>
      <c r="M4812">
        <v>1</v>
      </c>
      <c r="N4812" t="s">
        <v>928</v>
      </c>
      <c r="O4812" t="s">
        <v>50</v>
      </c>
      <c r="P4812">
        <v>0</v>
      </c>
      <c r="Q4812" t="s">
        <v>51</v>
      </c>
      <c r="R4812" t="s">
        <v>51</v>
      </c>
      <c r="S4812" t="s">
        <v>15028</v>
      </c>
      <c r="T4812">
        <v>7.6447254057924452</v>
      </c>
      <c r="U4812">
        <v>24</v>
      </c>
      <c r="V4812" t="s">
        <v>15481</v>
      </c>
      <c r="W4812" t="s">
        <v>15481</v>
      </c>
      <c r="X4812" t="s">
        <v>13243</v>
      </c>
      <c r="Y4812" s="102">
        <v>45993.385736689816</v>
      </c>
    </row>
    <row r="4813" spans="1:25" x14ac:dyDescent="0.25">
      <c r="A4813">
        <v>6901</v>
      </c>
      <c r="B4813" t="s">
        <v>12858</v>
      </c>
      <c r="C4813" t="s">
        <v>605</v>
      </c>
      <c r="D4813" t="s">
        <v>12856</v>
      </c>
      <c r="E4813" t="s">
        <v>399</v>
      </c>
      <c r="F4813" t="s">
        <v>592</v>
      </c>
      <c r="G4813" t="s">
        <v>12859</v>
      </c>
      <c r="H4813">
        <v>1966</v>
      </c>
      <c r="I4813" t="s">
        <v>15450</v>
      </c>
      <c r="J4813" t="s">
        <v>928</v>
      </c>
      <c r="K4813" t="s">
        <v>13254</v>
      </c>
      <c r="L4813">
        <v>6</v>
      </c>
      <c r="M4813">
        <v>3</v>
      </c>
      <c r="N4813" t="s">
        <v>59</v>
      </c>
      <c r="O4813" t="s">
        <v>50</v>
      </c>
      <c r="P4813">
        <v>0</v>
      </c>
      <c r="Q4813" t="s">
        <v>51</v>
      </c>
      <c r="R4813" t="s">
        <v>51</v>
      </c>
      <c r="S4813" t="s">
        <v>15028</v>
      </c>
      <c r="T4813">
        <v>9.8656772396767209</v>
      </c>
      <c r="U4813">
        <v>98</v>
      </c>
      <c r="V4813" t="s">
        <v>15481</v>
      </c>
      <c r="W4813" t="s">
        <v>15481</v>
      </c>
      <c r="X4813" t="s">
        <v>13243</v>
      </c>
      <c r="Y4813" s="102">
        <v>45993.385736689816</v>
      </c>
    </row>
    <row r="4814" spans="1:25" x14ac:dyDescent="0.25">
      <c r="A4814">
        <v>6902</v>
      </c>
      <c r="B4814" t="s">
        <v>12860</v>
      </c>
      <c r="C4814" t="s">
        <v>172</v>
      </c>
      <c r="D4814" t="s">
        <v>12856</v>
      </c>
      <c r="E4814" t="s">
        <v>399</v>
      </c>
      <c r="F4814" t="s">
        <v>592</v>
      </c>
      <c r="G4814" t="s">
        <v>12861</v>
      </c>
      <c r="H4814">
        <v>1965</v>
      </c>
      <c r="I4814" t="s">
        <v>15440</v>
      </c>
      <c r="J4814" t="s">
        <v>928</v>
      </c>
      <c r="K4814" t="s">
        <v>13254</v>
      </c>
      <c r="L4814">
        <v>6</v>
      </c>
      <c r="M4814">
        <v>1</v>
      </c>
      <c r="N4814" t="s">
        <v>928</v>
      </c>
      <c r="O4814" t="s">
        <v>50</v>
      </c>
      <c r="P4814">
        <v>0</v>
      </c>
      <c r="Q4814" t="s">
        <v>51</v>
      </c>
      <c r="R4814" t="s">
        <v>51</v>
      </c>
      <c r="S4814" t="s">
        <v>15028</v>
      </c>
      <c r="T4814">
        <v>18.226537030612619</v>
      </c>
      <c r="U4814">
        <v>24</v>
      </c>
      <c r="V4814" t="s">
        <v>15481</v>
      </c>
      <c r="W4814" t="s">
        <v>15481</v>
      </c>
      <c r="X4814" t="s">
        <v>13243</v>
      </c>
      <c r="Y4814" s="102">
        <v>45993.385736689816</v>
      </c>
    </row>
    <row r="4815" spans="1:25" x14ac:dyDescent="0.25">
      <c r="A4815">
        <v>6903</v>
      </c>
      <c r="B4815" t="s">
        <v>12862</v>
      </c>
      <c r="C4815" t="s">
        <v>9360</v>
      </c>
      <c r="D4815" t="s">
        <v>15801</v>
      </c>
      <c r="E4815" t="s">
        <v>1820</v>
      </c>
      <c r="F4815" t="s">
        <v>8197</v>
      </c>
      <c r="G4815" t="s">
        <v>12863</v>
      </c>
      <c r="H4815">
        <v>1969</v>
      </c>
      <c r="I4815" t="s">
        <v>15440</v>
      </c>
      <c r="J4815" t="s">
        <v>48</v>
      </c>
      <c r="K4815" t="s">
        <v>13251</v>
      </c>
      <c r="L4815">
        <v>0.125</v>
      </c>
      <c r="M4815">
        <v>3</v>
      </c>
      <c r="N4815" t="s">
        <v>49</v>
      </c>
      <c r="O4815" t="s">
        <v>50</v>
      </c>
      <c r="P4815">
        <v>0</v>
      </c>
      <c r="Q4815" t="s">
        <v>51</v>
      </c>
      <c r="R4815" t="s">
        <v>51</v>
      </c>
      <c r="S4815" t="s">
        <v>15030</v>
      </c>
      <c r="T4815">
        <v>2.3196561351164884</v>
      </c>
      <c r="U4815">
        <v>304.10000000000002</v>
      </c>
      <c r="V4815" t="s">
        <v>15172</v>
      </c>
      <c r="W4815" t="s">
        <v>15172</v>
      </c>
      <c r="X4815" t="s">
        <v>13243</v>
      </c>
      <c r="Y4815" s="102">
        <v>45993.385736689816</v>
      </c>
    </row>
    <row r="4816" spans="1:25" x14ac:dyDescent="0.25">
      <c r="A4816">
        <v>6905</v>
      </c>
      <c r="B4816" t="s">
        <v>12864</v>
      </c>
      <c r="C4816" t="s">
        <v>9881</v>
      </c>
      <c r="D4816" t="s">
        <v>12865</v>
      </c>
      <c r="E4816" t="s">
        <v>45</v>
      </c>
      <c r="F4816" t="s">
        <v>1228</v>
      </c>
      <c r="G4816" t="s">
        <v>12866</v>
      </c>
      <c r="H4816">
        <v>2006</v>
      </c>
      <c r="I4816" t="s">
        <v>15441</v>
      </c>
      <c r="J4816" t="s">
        <v>48</v>
      </c>
      <c r="K4816" t="s">
        <v>13256</v>
      </c>
      <c r="L4816">
        <v>0</v>
      </c>
      <c r="M4816">
        <v>1</v>
      </c>
      <c r="N4816" t="s">
        <v>49</v>
      </c>
      <c r="O4816" t="s">
        <v>50</v>
      </c>
      <c r="P4816">
        <v>0</v>
      </c>
      <c r="Q4816" t="s">
        <v>51</v>
      </c>
      <c r="R4816" t="s">
        <v>51</v>
      </c>
      <c r="S4816" t="s">
        <v>15031</v>
      </c>
      <c r="T4816">
        <v>7.3142754996074917</v>
      </c>
      <c r="U4816">
        <v>82</v>
      </c>
      <c r="V4816" t="s">
        <v>15172</v>
      </c>
      <c r="W4816" t="s">
        <v>15172</v>
      </c>
      <c r="X4816" t="s">
        <v>13243</v>
      </c>
      <c r="Y4816" s="102">
        <v>45993.385736689816</v>
      </c>
    </row>
    <row r="4817" spans="1:25" x14ac:dyDescent="0.25">
      <c r="A4817">
        <v>6906</v>
      </c>
      <c r="B4817" t="s">
        <v>12867</v>
      </c>
      <c r="C4817" t="s">
        <v>12868</v>
      </c>
      <c r="D4817" t="s">
        <v>12865</v>
      </c>
      <c r="E4817" t="s">
        <v>45</v>
      </c>
      <c r="F4817" t="s">
        <v>1228</v>
      </c>
      <c r="G4817" t="s">
        <v>12869</v>
      </c>
      <c r="H4817">
        <v>2006</v>
      </c>
      <c r="I4817" t="s">
        <v>15441</v>
      </c>
      <c r="J4817" t="s">
        <v>48</v>
      </c>
      <c r="K4817" t="s">
        <v>13256</v>
      </c>
      <c r="L4817">
        <v>0</v>
      </c>
      <c r="M4817">
        <v>1</v>
      </c>
      <c r="N4817" t="s">
        <v>49</v>
      </c>
      <c r="O4817" t="s">
        <v>50</v>
      </c>
      <c r="P4817">
        <v>0</v>
      </c>
      <c r="Q4817" t="s">
        <v>51</v>
      </c>
      <c r="R4817" t="s">
        <v>51</v>
      </c>
      <c r="S4817" t="s">
        <v>15031</v>
      </c>
      <c r="T4817">
        <v>8.3970513714736637</v>
      </c>
      <c r="U4817">
        <v>66.7</v>
      </c>
      <c r="V4817" t="s">
        <v>15172</v>
      </c>
      <c r="W4817" t="s">
        <v>15172</v>
      </c>
      <c r="X4817" t="s">
        <v>13243</v>
      </c>
      <c r="Y4817" s="102">
        <v>45993.385736689816</v>
      </c>
    </row>
    <row r="4818" spans="1:25" x14ac:dyDescent="0.25">
      <c r="A4818">
        <v>6907</v>
      </c>
      <c r="B4818" t="s">
        <v>12870</v>
      </c>
      <c r="C4818" t="s">
        <v>9813</v>
      </c>
      <c r="D4818" t="s">
        <v>12865</v>
      </c>
      <c r="E4818" t="s">
        <v>45</v>
      </c>
      <c r="F4818" t="s">
        <v>1228</v>
      </c>
      <c r="G4818" t="s">
        <v>12871</v>
      </c>
      <c r="H4818">
        <v>1925</v>
      </c>
      <c r="I4818" t="s">
        <v>15450</v>
      </c>
      <c r="J4818" t="s">
        <v>48</v>
      </c>
      <c r="K4818" t="s">
        <v>13254</v>
      </c>
      <c r="L4818">
        <v>6</v>
      </c>
      <c r="M4818">
        <v>2</v>
      </c>
      <c r="N4818" t="s">
        <v>59</v>
      </c>
      <c r="O4818" t="s">
        <v>50</v>
      </c>
      <c r="P4818">
        <v>0</v>
      </c>
      <c r="Q4818" t="s">
        <v>51</v>
      </c>
      <c r="R4818" t="s">
        <v>51</v>
      </c>
      <c r="S4818" t="s">
        <v>15031</v>
      </c>
      <c r="T4818">
        <v>16.529336394924865</v>
      </c>
      <c r="U4818">
        <v>67</v>
      </c>
      <c r="V4818" t="s">
        <v>15172</v>
      </c>
      <c r="W4818" t="s">
        <v>15172</v>
      </c>
      <c r="X4818" t="s">
        <v>13243</v>
      </c>
      <c r="Y4818" s="102">
        <v>45993.385736689816</v>
      </c>
    </row>
    <row r="4819" spans="1:25" x14ac:dyDescent="0.25">
      <c r="A4819">
        <v>6908</v>
      </c>
      <c r="B4819" t="s">
        <v>12872</v>
      </c>
      <c r="C4819" t="s">
        <v>12873</v>
      </c>
      <c r="D4819" t="s">
        <v>12865</v>
      </c>
      <c r="E4819" t="s">
        <v>45</v>
      </c>
      <c r="F4819" t="s">
        <v>1228</v>
      </c>
      <c r="G4819" t="s">
        <v>12874</v>
      </c>
      <c r="H4819">
        <v>1924</v>
      </c>
      <c r="I4819" t="s">
        <v>15450</v>
      </c>
      <c r="J4819" t="s">
        <v>48</v>
      </c>
      <c r="K4819" t="s">
        <v>13254</v>
      </c>
      <c r="L4819">
        <v>4</v>
      </c>
      <c r="M4819">
        <v>1</v>
      </c>
      <c r="N4819" t="s">
        <v>59</v>
      </c>
      <c r="O4819" t="s">
        <v>50</v>
      </c>
      <c r="P4819">
        <v>0</v>
      </c>
      <c r="Q4819" t="s">
        <v>51</v>
      </c>
      <c r="R4819" t="s">
        <v>51</v>
      </c>
      <c r="S4819" t="s">
        <v>15031</v>
      </c>
      <c r="T4819">
        <v>24.41201472736234</v>
      </c>
      <c r="U4819">
        <v>22</v>
      </c>
      <c r="V4819" t="s">
        <v>15172</v>
      </c>
      <c r="W4819" t="s">
        <v>15172</v>
      </c>
      <c r="X4819" t="s">
        <v>13243</v>
      </c>
      <c r="Y4819" s="102">
        <v>45993.385736689816</v>
      </c>
    </row>
    <row r="4820" spans="1:25" x14ac:dyDescent="0.25">
      <c r="A4820">
        <v>6909</v>
      </c>
      <c r="B4820" t="s">
        <v>12875</v>
      </c>
      <c r="C4820" t="s">
        <v>1252</v>
      </c>
      <c r="D4820" t="s">
        <v>15210</v>
      </c>
      <c r="E4820" t="s">
        <v>45</v>
      </c>
      <c r="F4820" t="s">
        <v>1228</v>
      </c>
      <c r="G4820" t="s">
        <v>12876</v>
      </c>
      <c r="H4820">
        <v>1921</v>
      </c>
      <c r="I4820" t="s">
        <v>15470</v>
      </c>
      <c r="J4820" t="s">
        <v>48</v>
      </c>
      <c r="K4820" t="s">
        <v>13256</v>
      </c>
      <c r="L4820">
        <v>0</v>
      </c>
      <c r="M4820">
        <v>3</v>
      </c>
      <c r="N4820" t="s">
        <v>165</v>
      </c>
      <c r="O4820" t="s">
        <v>1192</v>
      </c>
      <c r="P4820">
        <v>0</v>
      </c>
      <c r="Q4820" t="s">
        <v>51</v>
      </c>
      <c r="R4820" t="s">
        <v>51</v>
      </c>
      <c r="S4820" t="s">
        <v>15031</v>
      </c>
      <c r="T4820">
        <v>31.387359480471645</v>
      </c>
      <c r="U4820">
        <v>284.89999999999998</v>
      </c>
      <c r="V4820" t="s">
        <v>15172</v>
      </c>
      <c r="W4820" t="s">
        <v>15172</v>
      </c>
      <c r="X4820" t="s">
        <v>13243</v>
      </c>
      <c r="Y4820" s="102">
        <v>45993.385736689816</v>
      </c>
    </row>
    <row r="4821" spans="1:25" x14ac:dyDescent="0.25">
      <c r="A4821">
        <v>6910</v>
      </c>
      <c r="B4821" t="s">
        <v>12877</v>
      </c>
      <c r="C4821" t="s">
        <v>15802</v>
      </c>
      <c r="D4821" t="s">
        <v>12878</v>
      </c>
      <c r="E4821" t="s">
        <v>1820</v>
      </c>
      <c r="F4821" t="s">
        <v>4478</v>
      </c>
      <c r="G4821" t="s">
        <v>12879</v>
      </c>
      <c r="H4821">
        <v>1976</v>
      </c>
      <c r="I4821" t="s">
        <v>15450</v>
      </c>
      <c r="J4821" t="s">
        <v>928</v>
      </c>
      <c r="K4821" t="s">
        <v>928</v>
      </c>
      <c r="L4821">
        <v>3</v>
      </c>
      <c r="M4821">
        <v>3</v>
      </c>
      <c r="N4821" t="s">
        <v>928</v>
      </c>
      <c r="O4821" t="s">
        <v>50</v>
      </c>
      <c r="P4821">
        <v>0</v>
      </c>
      <c r="Q4821" t="s">
        <v>51</v>
      </c>
      <c r="R4821" t="s">
        <v>51</v>
      </c>
      <c r="S4821" t="s">
        <v>15032</v>
      </c>
      <c r="T4821">
        <v>2.560314495856892</v>
      </c>
      <c r="U4821">
        <v>47.8</v>
      </c>
      <c r="V4821" t="s">
        <v>15481</v>
      </c>
      <c r="W4821" t="s">
        <v>15481</v>
      </c>
      <c r="X4821" t="s">
        <v>13243</v>
      </c>
      <c r="Y4821" s="102">
        <v>45993.385736689816</v>
      </c>
    </row>
    <row r="4822" spans="1:25" x14ac:dyDescent="0.25">
      <c r="A4822">
        <v>6911</v>
      </c>
      <c r="B4822" t="s">
        <v>12880</v>
      </c>
      <c r="C4822" t="s">
        <v>15711</v>
      </c>
      <c r="D4822" t="s">
        <v>12881</v>
      </c>
      <c r="E4822" t="s">
        <v>1820</v>
      </c>
      <c r="F4822" t="s">
        <v>2014</v>
      </c>
      <c r="G4822" t="s">
        <v>16249</v>
      </c>
      <c r="H4822">
        <v>1974</v>
      </c>
      <c r="I4822" t="s">
        <v>15440</v>
      </c>
      <c r="J4822" t="s">
        <v>48</v>
      </c>
      <c r="K4822" t="s">
        <v>13251</v>
      </c>
      <c r="L4822">
        <v>0</v>
      </c>
      <c r="M4822">
        <v>2</v>
      </c>
      <c r="N4822" t="s">
        <v>49</v>
      </c>
      <c r="O4822" t="s">
        <v>50</v>
      </c>
      <c r="P4822">
        <v>0</v>
      </c>
      <c r="Q4822" t="s">
        <v>51</v>
      </c>
      <c r="R4822" t="s">
        <v>51</v>
      </c>
      <c r="S4822" t="s">
        <v>15033</v>
      </c>
      <c r="T4822">
        <v>0.36436273198933494</v>
      </c>
      <c r="U4822">
        <v>184.5</v>
      </c>
      <c r="V4822" t="s">
        <v>15481</v>
      </c>
      <c r="W4822" t="s">
        <v>15481</v>
      </c>
      <c r="X4822" t="s">
        <v>13243</v>
      </c>
      <c r="Y4822" s="102">
        <v>45993.385736689816</v>
      </c>
    </row>
    <row r="4823" spans="1:25" x14ac:dyDescent="0.25">
      <c r="A4823">
        <v>6912</v>
      </c>
      <c r="B4823" t="s">
        <v>12882</v>
      </c>
      <c r="C4823" t="s">
        <v>449</v>
      </c>
      <c r="D4823" t="s">
        <v>12883</v>
      </c>
      <c r="E4823" t="s">
        <v>1292</v>
      </c>
      <c r="F4823" t="s">
        <v>3806</v>
      </c>
      <c r="G4823" t="s">
        <v>12884</v>
      </c>
      <c r="H4823">
        <v>1977</v>
      </c>
      <c r="I4823" t="s">
        <v>15440</v>
      </c>
      <c r="J4823" t="s">
        <v>48</v>
      </c>
      <c r="K4823" t="s">
        <v>13251</v>
      </c>
      <c r="L4823">
        <v>0</v>
      </c>
      <c r="M4823">
        <v>1</v>
      </c>
      <c r="N4823" t="s">
        <v>49</v>
      </c>
      <c r="O4823" t="s">
        <v>50</v>
      </c>
      <c r="P4823">
        <v>0</v>
      </c>
      <c r="Q4823" t="s">
        <v>51</v>
      </c>
      <c r="R4823" t="s">
        <v>51</v>
      </c>
      <c r="S4823" t="s">
        <v>15034</v>
      </c>
      <c r="T4823">
        <v>7.5130769729015362E-2</v>
      </c>
      <c r="U4823">
        <v>85</v>
      </c>
      <c r="V4823" t="s">
        <v>15172</v>
      </c>
      <c r="W4823" t="s">
        <v>15172</v>
      </c>
      <c r="X4823" t="s">
        <v>13243</v>
      </c>
      <c r="Y4823" s="102">
        <v>45993.385736689816</v>
      </c>
    </row>
    <row r="4824" spans="1:25" x14ac:dyDescent="0.25">
      <c r="A4824">
        <v>6913</v>
      </c>
      <c r="B4824" t="s">
        <v>12885</v>
      </c>
      <c r="C4824" t="s">
        <v>9286</v>
      </c>
      <c r="D4824" t="s">
        <v>12886</v>
      </c>
      <c r="E4824" t="s">
        <v>638</v>
      </c>
      <c r="F4824" t="s">
        <v>4077</v>
      </c>
      <c r="G4824" t="s">
        <v>12887</v>
      </c>
      <c r="H4824">
        <v>1983</v>
      </c>
      <c r="I4824" t="s">
        <v>15440</v>
      </c>
      <c r="J4824" t="s">
        <v>48</v>
      </c>
      <c r="K4824" t="s">
        <v>13254</v>
      </c>
      <c r="L4824">
        <v>3</v>
      </c>
      <c r="M4824">
        <v>3</v>
      </c>
      <c r="N4824" t="s">
        <v>49</v>
      </c>
      <c r="O4824" t="s">
        <v>50</v>
      </c>
      <c r="P4824">
        <v>0</v>
      </c>
      <c r="Q4824" t="s">
        <v>51</v>
      </c>
      <c r="R4824" t="s">
        <v>51</v>
      </c>
      <c r="S4824" t="s">
        <v>15803</v>
      </c>
      <c r="T4824">
        <v>8.4641099999999998</v>
      </c>
      <c r="U4824">
        <v>209.1</v>
      </c>
      <c r="V4824" t="s">
        <v>15172</v>
      </c>
      <c r="W4824" t="s">
        <v>15172</v>
      </c>
      <c r="X4824" t="s">
        <v>13243</v>
      </c>
      <c r="Y4824" s="102">
        <v>45993.385736689816</v>
      </c>
    </row>
    <row r="4825" spans="1:25" x14ac:dyDescent="0.25">
      <c r="A4825">
        <v>6914</v>
      </c>
      <c r="B4825" t="s">
        <v>12888</v>
      </c>
      <c r="C4825" t="s">
        <v>9728</v>
      </c>
      <c r="D4825" t="s">
        <v>12886</v>
      </c>
      <c r="E4825" t="s">
        <v>638</v>
      </c>
      <c r="F4825" t="s">
        <v>4077</v>
      </c>
      <c r="G4825" t="s">
        <v>12889</v>
      </c>
      <c r="H4825">
        <v>1983</v>
      </c>
      <c r="I4825" t="s">
        <v>15440</v>
      </c>
      <c r="J4825" t="s">
        <v>48</v>
      </c>
      <c r="K4825" t="s">
        <v>13251</v>
      </c>
      <c r="L4825">
        <v>0</v>
      </c>
      <c r="M4825">
        <v>3</v>
      </c>
      <c r="N4825" t="s">
        <v>49</v>
      </c>
      <c r="O4825" t="s">
        <v>50</v>
      </c>
      <c r="P4825">
        <v>0</v>
      </c>
      <c r="Q4825" t="s">
        <v>51</v>
      </c>
      <c r="R4825" t="s">
        <v>51</v>
      </c>
      <c r="S4825" t="s">
        <v>15803</v>
      </c>
      <c r="T4825">
        <v>8.4641099999999998</v>
      </c>
      <c r="U4825">
        <v>133</v>
      </c>
      <c r="V4825" t="s">
        <v>15172</v>
      </c>
      <c r="W4825" t="s">
        <v>15172</v>
      </c>
      <c r="X4825" t="s">
        <v>13243</v>
      </c>
      <c r="Y4825" s="102">
        <v>45993.385736689816</v>
      </c>
    </row>
    <row r="4826" spans="1:25" x14ac:dyDescent="0.25">
      <c r="A4826">
        <v>6915</v>
      </c>
      <c r="B4826" t="s">
        <v>12890</v>
      </c>
      <c r="C4826" t="s">
        <v>1819</v>
      </c>
      <c r="D4826" t="s">
        <v>12891</v>
      </c>
      <c r="E4826" t="s">
        <v>1292</v>
      </c>
      <c r="F4826" t="s">
        <v>4853</v>
      </c>
      <c r="G4826" t="s">
        <v>12892</v>
      </c>
      <c r="H4826">
        <v>1994</v>
      </c>
      <c r="I4826" t="s">
        <v>15440</v>
      </c>
      <c r="J4826" t="s">
        <v>51</v>
      </c>
      <c r="K4826" t="s">
        <v>15442</v>
      </c>
      <c r="L4826">
        <v>2</v>
      </c>
      <c r="M4826">
        <v>1</v>
      </c>
      <c r="N4826" t="s">
        <v>59</v>
      </c>
      <c r="O4826" t="s">
        <v>116</v>
      </c>
      <c r="P4826">
        <v>0</v>
      </c>
      <c r="Q4826" t="s">
        <v>51</v>
      </c>
      <c r="R4826" t="s">
        <v>51</v>
      </c>
      <c r="S4826" t="s">
        <v>15035</v>
      </c>
      <c r="T4826">
        <v>1.7356448531410404</v>
      </c>
      <c r="U4826">
        <v>14</v>
      </c>
      <c r="V4826" t="s">
        <v>15172</v>
      </c>
      <c r="W4826" t="s">
        <v>15172</v>
      </c>
      <c r="X4826" t="s">
        <v>13243</v>
      </c>
      <c r="Y4826" s="102">
        <v>45993.385736689816</v>
      </c>
    </row>
    <row r="4827" spans="1:25" x14ac:dyDescent="0.25">
      <c r="A4827">
        <v>6916</v>
      </c>
      <c r="B4827" t="s">
        <v>12893</v>
      </c>
      <c r="C4827" t="s">
        <v>11444</v>
      </c>
      <c r="D4827" t="s">
        <v>12891</v>
      </c>
      <c r="E4827" t="s">
        <v>1292</v>
      </c>
      <c r="F4827" t="s">
        <v>4853</v>
      </c>
      <c r="G4827" t="s">
        <v>12894</v>
      </c>
      <c r="H4827">
        <v>2010</v>
      </c>
      <c r="I4827" t="s">
        <v>15441</v>
      </c>
      <c r="J4827" t="s">
        <v>2211</v>
      </c>
      <c r="K4827" t="s">
        <v>13325</v>
      </c>
      <c r="L4827">
        <v>2</v>
      </c>
      <c r="M4827">
        <v>1</v>
      </c>
      <c r="N4827" t="s">
        <v>49</v>
      </c>
      <c r="O4827" t="s">
        <v>479</v>
      </c>
      <c r="P4827">
        <v>0</v>
      </c>
      <c r="Q4827" t="s">
        <v>51</v>
      </c>
      <c r="R4827" t="s">
        <v>51</v>
      </c>
      <c r="S4827" t="s">
        <v>15035</v>
      </c>
      <c r="T4827">
        <v>4.3039437345183584</v>
      </c>
      <c r="U4827">
        <v>78</v>
      </c>
      <c r="V4827" t="s">
        <v>15481</v>
      </c>
      <c r="W4827" t="s">
        <v>15481</v>
      </c>
      <c r="X4827" t="s">
        <v>13243</v>
      </c>
      <c r="Y4827" s="102">
        <v>45993.385736689816</v>
      </c>
    </row>
    <row r="4828" spans="1:25" x14ac:dyDescent="0.25">
      <c r="A4828">
        <v>6919</v>
      </c>
      <c r="B4828" t="s">
        <v>12895</v>
      </c>
      <c r="C4828" t="s">
        <v>9757</v>
      </c>
      <c r="D4828" t="s">
        <v>15804</v>
      </c>
      <c r="E4828" t="s">
        <v>638</v>
      </c>
      <c r="F4828" t="s">
        <v>7330</v>
      </c>
      <c r="G4828" t="s">
        <v>12896</v>
      </c>
      <c r="H4828">
        <v>1992</v>
      </c>
      <c r="I4828" t="s">
        <v>15440</v>
      </c>
      <c r="J4828" t="s">
        <v>2179</v>
      </c>
      <c r="K4828" t="s">
        <v>13344</v>
      </c>
      <c r="L4828">
        <v>6.75</v>
      </c>
      <c r="M4828">
        <v>1</v>
      </c>
      <c r="N4828" t="s">
        <v>59</v>
      </c>
      <c r="O4828" t="s">
        <v>50</v>
      </c>
      <c r="P4828">
        <v>0</v>
      </c>
      <c r="Q4828" t="s">
        <v>51</v>
      </c>
      <c r="R4828" t="s">
        <v>51</v>
      </c>
      <c r="S4828" t="s">
        <v>15036</v>
      </c>
      <c r="T4828">
        <v>20.935031868132619</v>
      </c>
      <c r="U4828">
        <v>56.7</v>
      </c>
      <c r="V4828" t="s">
        <v>15481</v>
      </c>
      <c r="W4828" t="s">
        <v>15481</v>
      </c>
      <c r="X4828" t="s">
        <v>13243</v>
      </c>
      <c r="Y4828" s="102">
        <v>45993.385736689816</v>
      </c>
    </row>
    <row r="4829" spans="1:25" x14ac:dyDescent="0.25">
      <c r="A4829">
        <v>6920</v>
      </c>
      <c r="B4829" t="s">
        <v>12897</v>
      </c>
      <c r="C4829" t="s">
        <v>12898</v>
      </c>
      <c r="D4829" t="s">
        <v>15804</v>
      </c>
      <c r="E4829" t="s">
        <v>638</v>
      </c>
      <c r="F4829" t="s">
        <v>7330</v>
      </c>
      <c r="G4829" t="s">
        <v>12899</v>
      </c>
      <c r="H4829">
        <v>2009</v>
      </c>
      <c r="I4829" t="s">
        <v>15440</v>
      </c>
      <c r="J4829" t="s">
        <v>2211</v>
      </c>
      <c r="K4829" t="s">
        <v>13251</v>
      </c>
      <c r="L4829">
        <v>0</v>
      </c>
      <c r="M4829">
        <v>1</v>
      </c>
      <c r="N4829" t="s">
        <v>49</v>
      </c>
      <c r="O4829" t="s">
        <v>479</v>
      </c>
      <c r="P4829">
        <v>0</v>
      </c>
      <c r="Q4829" t="s">
        <v>51</v>
      </c>
      <c r="R4829" t="s">
        <v>51</v>
      </c>
      <c r="S4829" t="s">
        <v>15036</v>
      </c>
      <c r="T4829">
        <v>29.073390510054576</v>
      </c>
      <c r="U4829">
        <v>49.2</v>
      </c>
      <c r="V4829" t="s">
        <v>15481</v>
      </c>
      <c r="W4829" t="s">
        <v>15481</v>
      </c>
      <c r="X4829" t="s">
        <v>13243</v>
      </c>
      <c r="Y4829" s="102">
        <v>45993.385736689816</v>
      </c>
    </row>
    <row r="4830" spans="1:25" x14ac:dyDescent="0.25">
      <c r="A4830">
        <v>6921</v>
      </c>
      <c r="B4830" t="s">
        <v>12900</v>
      </c>
      <c r="C4830" t="s">
        <v>9757</v>
      </c>
      <c r="D4830" t="s">
        <v>15804</v>
      </c>
      <c r="E4830" t="s">
        <v>638</v>
      </c>
      <c r="F4830" t="s">
        <v>7330</v>
      </c>
      <c r="G4830" t="s">
        <v>7416</v>
      </c>
      <c r="H4830">
        <v>1988</v>
      </c>
      <c r="I4830" t="s">
        <v>15440</v>
      </c>
      <c r="J4830" t="s">
        <v>51</v>
      </c>
      <c r="K4830" t="s">
        <v>15442</v>
      </c>
      <c r="L4830">
        <v>0</v>
      </c>
      <c r="M4830">
        <v>1</v>
      </c>
      <c r="N4830" t="s">
        <v>59</v>
      </c>
      <c r="O4830" t="s">
        <v>116</v>
      </c>
      <c r="P4830">
        <v>0</v>
      </c>
      <c r="Q4830" t="s">
        <v>51</v>
      </c>
      <c r="R4830" t="s">
        <v>51</v>
      </c>
      <c r="S4830" t="s">
        <v>15036</v>
      </c>
      <c r="T4830">
        <v>32.950416053082279</v>
      </c>
      <c r="U4830">
        <v>31.6</v>
      </c>
      <c r="V4830" t="s">
        <v>15481</v>
      </c>
      <c r="W4830" t="s">
        <v>15481</v>
      </c>
      <c r="X4830" t="s">
        <v>13243</v>
      </c>
      <c r="Y4830" s="102">
        <v>45993.385736689816</v>
      </c>
    </row>
    <row r="4831" spans="1:25" x14ac:dyDescent="0.25">
      <c r="A4831">
        <v>6922</v>
      </c>
      <c r="B4831" t="s">
        <v>12901</v>
      </c>
      <c r="C4831" t="s">
        <v>9757</v>
      </c>
      <c r="D4831" t="s">
        <v>15804</v>
      </c>
      <c r="E4831" t="s">
        <v>638</v>
      </c>
      <c r="F4831" t="s">
        <v>4077</v>
      </c>
      <c r="G4831" t="s">
        <v>12902</v>
      </c>
      <c r="H4831">
        <v>1994</v>
      </c>
      <c r="I4831" t="s">
        <v>15440</v>
      </c>
      <c r="J4831" t="s">
        <v>2211</v>
      </c>
      <c r="K4831" t="s">
        <v>13256</v>
      </c>
      <c r="L4831">
        <v>0</v>
      </c>
      <c r="M4831">
        <v>1</v>
      </c>
      <c r="N4831" t="s">
        <v>49</v>
      </c>
      <c r="O4831" t="s">
        <v>479</v>
      </c>
      <c r="P4831">
        <v>0</v>
      </c>
      <c r="Q4831" t="s">
        <v>51</v>
      </c>
      <c r="R4831" t="s">
        <v>51</v>
      </c>
      <c r="S4831" t="s">
        <v>15036</v>
      </c>
      <c r="T4831">
        <v>37.620902861839902</v>
      </c>
      <c r="U4831">
        <v>59.7</v>
      </c>
      <c r="V4831" t="s">
        <v>15481</v>
      </c>
      <c r="W4831" t="s">
        <v>15481</v>
      </c>
      <c r="X4831" t="s">
        <v>13243</v>
      </c>
      <c r="Y4831" s="102">
        <v>45993.385736689816</v>
      </c>
    </row>
    <row r="4832" spans="1:25" x14ac:dyDescent="0.25">
      <c r="A4832">
        <v>6923</v>
      </c>
      <c r="B4832" t="s">
        <v>12903</v>
      </c>
      <c r="C4832" t="s">
        <v>12904</v>
      </c>
      <c r="D4832" t="s">
        <v>15804</v>
      </c>
      <c r="E4832" t="s">
        <v>638</v>
      </c>
      <c r="F4832" t="s">
        <v>4077</v>
      </c>
      <c r="G4832" t="s">
        <v>12905</v>
      </c>
      <c r="H4832">
        <v>1992</v>
      </c>
      <c r="I4832" t="s">
        <v>15440</v>
      </c>
      <c r="J4832" t="s">
        <v>51</v>
      </c>
      <c r="K4832" t="s">
        <v>13251</v>
      </c>
      <c r="L4832">
        <v>0</v>
      </c>
      <c r="M4832">
        <v>1</v>
      </c>
      <c r="N4832" t="s">
        <v>49</v>
      </c>
      <c r="O4832" t="s">
        <v>65</v>
      </c>
      <c r="P4832">
        <v>0</v>
      </c>
      <c r="Q4832" t="s">
        <v>51</v>
      </c>
      <c r="R4832" t="s">
        <v>51</v>
      </c>
      <c r="S4832" t="s">
        <v>15036</v>
      </c>
      <c r="T4832">
        <v>43.852367367464467</v>
      </c>
      <c r="U4832">
        <v>22</v>
      </c>
      <c r="V4832" t="s">
        <v>15481</v>
      </c>
      <c r="W4832" t="s">
        <v>15481</v>
      </c>
      <c r="X4832" t="s">
        <v>13243</v>
      </c>
      <c r="Y4832" s="102">
        <v>45993.385736689816</v>
      </c>
    </row>
    <row r="4833" spans="1:25" x14ac:dyDescent="0.25">
      <c r="A4833">
        <v>6924</v>
      </c>
      <c r="B4833" t="s">
        <v>12906</v>
      </c>
      <c r="C4833" t="s">
        <v>12907</v>
      </c>
      <c r="D4833" t="s">
        <v>15368</v>
      </c>
      <c r="E4833" t="s">
        <v>45</v>
      </c>
      <c r="F4833" t="s">
        <v>1228</v>
      </c>
      <c r="G4833" t="s">
        <v>12908</v>
      </c>
      <c r="H4833">
        <v>1980</v>
      </c>
      <c r="I4833" t="s">
        <v>15440</v>
      </c>
      <c r="J4833" t="s">
        <v>48</v>
      </c>
      <c r="K4833" t="s">
        <v>13256</v>
      </c>
      <c r="L4833">
        <v>0</v>
      </c>
      <c r="M4833">
        <v>4</v>
      </c>
      <c r="N4833" t="s">
        <v>49</v>
      </c>
      <c r="O4833" t="s">
        <v>50</v>
      </c>
      <c r="P4833">
        <v>0</v>
      </c>
      <c r="Q4833" t="s">
        <v>51</v>
      </c>
      <c r="R4833" t="s">
        <v>51</v>
      </c>
      <c r="S4833" t="s">
        <v>15037</v>
      </c>
      <c r="T4833">
        <v>1.2674421327809802</v>
      </c>
      <c r="U4833">
        <v>471.9</v>
      </c>
      <c r="V4833" t="s">
        <v>15481</v>
      </c>
      <c r="W4833" t="s">
        <v>15481</v>
      </c>
      <c r="X4833" t="s">
        <v>13243</v>
      </c>
      <c r="Y4833" s="102">
        <v>45993.385736689816</v>
      </c>
    </row>
    <row r="4834" spans="1:25" x14ac:dyDescent="0.25">
      <c r="A4834">
        <v>6925</v>
      </c>
      <c r="B4834" t="s">
        <v>12909</v>
      </c>
      <c r="C4834" t="s">
        <v>587</v>
      </c>
      <c r="D4834" t="s">
        <v>12910</v>
      </c>
      <c r="E4834" t="s">
        <v>399</v>
      </c>
      <c r="F4834" t="s">
        <v>3309</v>
      </c>
      <c r="G4834" t="s">
        <v>12911</v>
      </c>
      <c r="H4834">
        <v>1981</v>
      </c>
      <c r="I4834" t="s">
        <v>15440</v>
      </c>
      <c r="J4834" t="s">
        <v>48</v>
      </c>
      <c r="K4834" t="s">
        <v>13251</v>
      </c>
      <c r="L4834">
        <v>0</v>
      </c>
      <c r="M4834">
        <v>2</v>
      </c>
      <c r="N4834" t="s">
        <v>49</v>
      </c>
      <c r="O4834" t="s">
        <v>50</v>
      </c>
      <c r="P4834">
        <v>0</v>
      </c>
      <c r="Q4834" t="s">
        <v>51</v>
      </c>
      <c r="R4834" t="s">
        <v>51</v>
      </c>
      <c r="S4834" t="s">
        <v>15038</v>
      </c>
      <c r="T4834">
        <v>5.0246459999999997</v>
      </c>
      <c r="U4834">
        <v>233.7</v>
      </c>
      <c r="V4834" t="s">
        <v>15481</v>
      </c>
      <c r="W4834" t="s">
        <v>15481</v>
      </c>
      <c r="X4834" t="s">
        <v>13243</v>
      </c>
      <c r="Y4834" s="102">
        <v>45993.385736689816</v>
      </c>
    </row>
    <row r="4835" spans="1:25" x14ac:dyDescent="0.25">
      <c r="A4835">
        <v>6926</v>
      </c>
      <c r="B4835" t="s">
        <v>12912</v>
      </c>
      <c r="C4835" t="s">
        <v>546</v>
      </c>
      <c r="D4835" t="s">
        <v>12913</v>
      </c>
      <c r="E4835" t="s">
        <v>399</v>
      </c>
      <c r="F4835" t="s">
        <v>487</v>
      </c>
      <c r="G4835" t="s">
        <v>12914</v>
      </c>
      <c r="H4835">
        <v>1983</v>
      </c>
      <c r="I4835" t="s">
        <v>15440</v>
      </c>
      <c r="J4835" t="s">
        <v>48</v>
      </c>
      <c r="K4835" t="s">
        <v>13251</v>
      </c>
      <c r="L4835">
        <v>0</v>
      </c>
      <c r="M4835">
        <v>4</v>
      </c>
      <c r="N4835" t="s">
        <v>49</v>
      </c>
      <c r="O4835" t="s">
        <v>50</v>
      </c>
      <c r="P4835">
        <v>0</v>
      </c>
      <c r="Q4835" t="s">
        <v>51</v>
      </c>
      <c r="R4835" t="s">
        <v>51</v>
      </c>
      <c r="S4835" t="s">
        <v>15039</v>
      </c>
      <c r="T4835">
        <v>0.47977939076753601</v>
      </c>
      <c r="U4835">
        <v>378.9</v>
      </c>
      <c r="V4835" t="s">
        <v>15172</v>
      </c>
      <c r="W4835" t="s">
        <v>15172</v>
      </c>
      <c r="X4835" t="s">
        <v>13243</v>
      </c>
      <c r="Y4835" s="102">
        <v>45993.385736689816</v>
      </c>
    </row>
    <row r="4836" spans="1:25" x14ac:dyDescent="0.25">
      <c r="A4836">
        <v>6927</v>
      </c>
      <c r="B4836" t="s">
        <v>12915</v>
      </c>
      <c r="C4836" t="s">
        <v>12916</v>
      </c>
      <c r="D4836" t="s">
        <v>12917</v>
      </c>
      <c r="E4836" t="s">
        <v>399</v>
      </c>
      <c r="F4836" t="s">
        <v>579</v>
      </c>
      <c r="G4836" t="s">
        <v>12918</v>
      </c>
      <c r="H4836">
        <v>1969</v>
      </c>
      <c r="I4836" t="s">
        <v>15440</v>
      </c>
      <c r="J4836" t="s">
        <v>2179</v>
      </c>
      <c r="K4836" t="s">
        <v>13254</v>
      </c>
      <c r="L4836">
        <v>3.65</v>
      </c>
      <c r="M4836">
        <v>3</v>
      </c>
      <c r="N4836" t="s">
        <v>73</v>
      </c>
      <c r="O4836" t="s">
        <v>50</v>
      </c>
      <c r="P4836">
        <v>0</v>
      </c>
      <c r="Q4836" t="s">
        <v>51</v>
      </c>
      <c r="R4836" t="s">
        <v>51</v>
      </c>
      <c r="S4836" t="s">
        <v>15039</v>
      </c>
      <c r="T4836">
        <v>6.7967849153999405</v>
      </c>
      <c r="U4836">
        <v>55</v>
      </c>
      <c r="V4836" t="s">
        <v>15172</v>
      </c>
      <c r="W4836" t="s">
        <v>15172</v>
      </c>
      <c r="X4836" t="s">
        <v>13243</v>
      </c>
      <c r="Y4836" s="102">
        <v>45993.385736689816</v>
      </c>
    </row>
    <row r="4837" spans="1:25" x14ac:dyDescent="0.25">
      <c r="A4837">
        <v>6928</v>
      </c>
      <c r="B4837" t="s">
        <v>12919</v>
      </c>
      <c r="C4837" t="s">
        <v>15805</v>
      </c>
      <c r="D4837" t="s">
        <v>12920</v>
      </c>
      <c r="E4837" t="s">
        <v>1820</v>
      </c>
      <c r="F4837" t="s">
        <v>1821</v>
      </c>
      <c r="G4837" t="s">
        <v>12921</v>
      </c>
      <c r="H4837">
        <v>2004</v>
      </c>
      <c r="I4837" t="s">
        <v>15450</v>
      </c>
      <c r="J4837" t="s">
        <v>51</v>
      </c>
      <c r="K4837" t="s">
        <v>15442</v>
      </c>
      <c r="L4837">
        <v>0</v>
      </c>
      <c r="M4837">
        <v>2</v>
      </c>
      <c r="N4837" t="s">
        <v>59</v>
      </c>
      <c r="O4837" t="s">
        <v>116</v>
      </c>
      <c r="P4837">
        <v>0</v>
      </c>
      <c r="Q4837" t="s">
        <v>51</v>
      </c>
      <c r="R4837" t="s">
        <v>51</v>
      </c>
      <c r="S4837" t="s">
        <v>15040</v>
      </c>
      <c r="T4837">
        <v>3.7937970024557428</v>
      </c>
      <c r="U4837">
        <v>31.1</v>
      </c>
      <c r="V4837" t="s">
        <v>15481</v>
      </c>
      <c r="W4837" t="s">
        <v>15481</v>
      </c>
      <c r="X4837" t="s">
        <v>13243</v>
      </c>
      <c r="Y4837" s="102">
        <v>45993.385736689816</v>
      </c>
    </row>
    <row r="4838" spans="1:25" x14ac:dyDescent="0.25">
      <c r="A4838">
        <v>6929</v>
      </c>
      <c r="B4838" t="s">
        <v>12922</v>
      </c>
      <c r="C4838" t="s">
        <v>15806</v>
      </c>
      <c r="D4838" t="s">
        <v>12920</v>
      </c>
      <c r="E4838" t="s">
        <v>1820</v>
      </c>
      <c r="F4838" t="s">
        <v>1821</v>
      </c>
      <c r="G4838" t="s">
        <v>12923</v>
      </c>
      <c r="H4838">
        <v>1975</v>
      </c>
      <c r="I4838" t="s">
        <v>15450</v>
      </c>
      <c r="J4838" t="s">
        <v>48</v>
      </c>
      <c r="K4838" t="s">
        <v>13325</v>
      </c>
      <c r="L4838">
        <v>0</v>
      </c>
      <c r="M4838">
        <v>1</v>
      </c>
      <c r="N4838" t="s">
        <v>49</v>
      </c>
      <c r="O4838" t="s">
        <v>2759</v>
      </c>
      <c r="P4838">
        <v>0</v>
      </c>
      <c r="Q4838" t="s">
        <v>51</v>
      </c>
      <c r="R4838" t="s">
        <v>51</v>
      </c>
      <c r="S4838" t="s">
        <v>15040</v>
      </c>
      <c r="T4838">
        <v>24.962398242633775</v>
      </c>
      <c r="U4838">
        <v>66</v>
      </c>
      <c r="V4838" t="s">
        <v>15481</v>
      </c>
      <c r="W4838" t="s">
        <v>15481</v>
      </c>
      <c r="X4838" t="s">
        <v>13243</v>
      </c>
      <c r="Y4838" s="102">
        <v>45993.385736689816</v>
      </c>
    </row>
    <row r="4839" spans="1:25" x14ac:dyDescent="0.25">
      <c r="A4839">
        <v>6930</v>
      </c>
      <c r="B4839" t="s">
        <v>12924</v>
      </c>
      <c r="C4839" t="s">
        <v>1926</v>
      </c>
      <c r="D4839" t="s">
        <v>12920</v>
      </c>
      <c r="E4839" t="s">
        <v>1820</v>
      </c>
      <c r="F4839" t="s">
        <v>1821</v>
      </c>
      <c r="G4839" t="s">
        <v>12925</v>
      </c>
      <c r="H4839">
        <v>1980</v>
      </c>
      <c r="I4839" t="s">
        <v>15440</v>
      </c>
      <c r="J4839" t="s">
        <v>48</v>
      </c>
      <c r="K4839" t="s">
        <v>13251</v>
      </c>
      <c r="L4839">
        <v>0</v>
      </c>
      <c r="M4839">
        <v>3</v>
      </c>
      <c r="N4839" t="s">
        <v>73</v>
      </c>
      <c r="O4839" t="s">
        <v>50</v>
      </c>
      <c r="P4839">
        <v>0</v>
      </c>
      <c r="Q4839" t="s">
        <v>51</v>
      </c>
      <c r="R4839" t="s">
        <v>51</v>
      </c>
      <c r="S4839" t="s">
        <v>15040</v>
      </c>
      <c r="T4839">
        <v>31.772125711103708</v>
      </c>
      <c r="U4839">
        <v>179</v>
      </c>
      <c r="V4839" t="s">
        <v>15481</v>
      </c>
      <c r="W4839" t="s">
        <v>15481</v>
      </c>
      <c r="X4839" t="s">
        <v>13243</v>
      </c>
      <c r="Y4839" s="102">
        <v>45993.385736689816</v>
      </c>
    </row>
    <row r="4840" spans="1:25" x14ac:dyDescent="0.25">
      <c r="A4840">
        <v>6931</v>
      </c>
      <c r="B4840" t="s">
        <v>12926</v>
      </c>
      <c r="C4840" t="s">
        <v>1494</v>
      </c>
      <c r="D4840" t="s">
        <v>12920</v>
      </c>
      <c r="E4840" t="s">
        <v>1820</v>
      </c>
      <c r="F4840" t="s">
        <v>1821</v>
      </c>
      <c r="G4840" t="s">
        <v>12927</v>
      </c>
      <c r="H4840">
        <v>1990</v>
      </c>
      <c r="I4840" t="s">
        <v>15450</v>
      </c>
      <c r="J4840" t="s">
        <v>48</v>
      </c>
      <c r="K4840" t="s">
        <v>13251</v>
      </c>
      <c r="L4840">
        <v>0</v>
      </c>
      <c r="M4840">
        <v>1</v>
      </c>
      <c r="N4840" t="s">
        <v>59</v>
      </c>
      <c r="O4840" t="s">
        <v>50</v>
      </c>
      <c r="P4840">
        <v>0</v>
      </c>
      <c r="Q4840" t="s">
        <v>51</v>
      </c>
      <c r="R4840" t="s">
        <v>51</v>
      </c>
      <c r="S4840" t="s">
        <v>15040</v>
      </c>
      <c r="T4840">
        <v>35.229924459563001</v>
      </c>
      <c r="U4840">
        <v>38</v>
      </c>
      <c r="V4840" t="s">
        <v>15481</v>
      </c>
      <c r="W4840" t="s">
        <v>15481</v>
      </c>
      <c r="X4840" t="s">
        <v>13243</v>
      </c>
      <c r="Y4840" s="102">
        <v>45993.385736689816</v>
      </c>
    </row>
    <row r="4841" spans="1:25" x14ac:dyDescent="0.25">
      <c r="A4841">
        <v>6932</v>
      </c>
      <c r="B4841" t="s">
        <v>12928</v>
      </c>
      <c r="C4841" t="s">
        <v>12049</v>
      </c>
      <c r="D4841" t="s">
        <v>12929</v>
      </c>
      <c r="E4841" t="s">
        <v>638</v>
      </c>
      <c r="F4841" t="s">
        <v>5390</v>
      </c>
      <c r="G4841" t="s">
        <v>12930</v>
      </c>
      <c r="H4841">
        <v>1965</v>
      </c>
      <c r="I4841" t="s">
        <v>15622</v>
      </c>
      <c r="J4841" t="s">
        <v>48</v>
      </c>
      <c r="K4841" t="s">
        <v>13254</v>
      </c>
      <c r="L4841">
        <v>0.375</v>
      </c>
      <c r="M4841">
        <v>1</v>
      </c>
      <c r="N4841" t="s">
        <v>59</v>
      </c>
      <c r="O4841" t="s">
        <v>50</v>
      </c>
      <c r="P4841">
        <v>0</v>
      </c>
      <c r="Q4841" t="s">
        <v>51</v>
      </c>
      <c r="R4841" t="s">
        <v>51</v>
      </c>
      <c r="S4841" t="s">
        <v>15041</v>
      </c>
      <c r="T4841">
        <v>7.3906055693806412</v>
      </c>
      <c r="U4841">
        <v>62</v>
      </c>
      <c r="V4841" t="s">
        <v>15172</v>
      </c>
      <c r="W4841" t="s">
        <v>15172</v>
      </c>
      <c r="X4841" t="s">
        <v>13243</v>
      </c>
      <c r="Y4841" s="102">
        <v>45993.385736689816</v>
      </c>
    </row>
    <row r="4842" spans="1:25" x14ac:dyDescent="0.25">
      <c r="A4842">
        <v>6933</v>
      </c>
      <c r="B4842" t="s">
        <v>12931</v>
      </c>
      <c r="C4842" t="s">
        <v>12049</v>
      </c>
      <c r="D4842" t="s">
        <v>12929</v>
      </c>
      <c r="E4842" t="s">
        <v>638</v>
      </c>
      <c r="F4842" t="s">
        <v>5390</v>
      </c>
      <c r="G4842" t="s">
        <v>5455</v>
      </c>
      <c r="H4842">
        <v>1968</v>
      </c>
      <c r="I4842" t="s">
        <v>15440</v>
      </c>
      <c r="J4842" t="s">
        <v>51</v>
      </c>
      <c r="K4842" t="s">
        <v>15442</v>
      </c>
      <c r="L4842">
        <v>30</v>
      </c>
      <c r="M4842">
        <v>1</v>
      </c>
      <c r="N4842" t="s">
        <v>59</v>
      </c>
      <c r="O4842" t="s">
        <v>116</v>
      </c>
      <c r="P4842">
        <v>0</v>
      </c>
      <c r="Q4842" t="s">
        <v>51</v>
      </c>
      <c r="R4842" t="s">
        <v>51</v>
      </c>
      <c r="S4842" t="s">
        <v>15041</v>
      </c>
      <c r="T4842">
        <v>11.600984033640533</v>
      </c>
      <c r="U4842">
        <v>20</v>
      </c>
      <c r="V4842" t="s">
        <v>15172</v>
      </c>
      <c r="W4842" t="s">
        <v>15172</v>
      </c>
      <c r="X4842" t="s">
        <v>13243</v>
      </c>
      <c r="Y4842" s="102">
        <v>45993.385736689816</v>
      </c>
    </row>
    <row r="4843" spans="1:25" x14ac:dyDescent="0.25">
      <c r="A4843">
        <v>6936</v>
      </c>
      <c r="B4843" t="s">
        <v>12932</v>
      </c>
      <c r="C4843" t="s">
        <v>12933</v>
      </c>
      <c r="D4843" t="s">
        <v>12934</v>
      </c>
      <c r="E4843" t="s">
        <v>1292</v>
      </c>
      <c r="F4843" t="s">
        <v>1471</v>
      </c>
      <c r="G4843" t="s">
        <v>12935</v>
      </c>
      <c r="H4843">
        <v>1968</v>
      </c>
      <c r="I4843" t="s">
        <v>15440</v>
      </c>
      <c r="J4843" t="s">
        <v>48</v>
      </c>
      <c r="K4843" t="s">
        <v>13251</v>
      </c>
      <c r="L4843">
        <v>0</v>
      </c>
      <c r="M4843">
        <v>4</v>
      </c>
      <c r="N4843" t="s">
        <v>73</v>
      </c>
      <c r="O4843" t="s">
        <v>50</v>
      </c>
      <c r="P4843">
        <v>0</v>
      </c>
      <c r="Q4843" t="s">
        <v>51</v>
      </c>
      <c r="R4843" t="s">
        <v>51</v>
      </c>
      <c r="S4843" t="s">
        <v>15042</v>
      </c>
      <c r="T4843">
        <v>0</v>
      </c>
      <c r="U4843">
        <v>264</v>
      </c>
      <c r="V4843" t="s">
        <v>15172</v>
      </c>
      <c r="W4843" t="s">
        <v>15172</v>
      </c>
      <c r="X4843" t="s">
        <v>13242</v>
      </c>
      <c r="Y4843" s="102">
        <v>45993.385736689816</v>
      </c>
    </row>
    <row r="4844" spans="1:25" x14ac:dyDescent="0.25">
      <c r="A4844">
        <v>6937</v>
      </c>
      <c r="B4844" t="s">
        <v>12936</v>
      </c>
      <c r="C4844" t="s">
        <v>470</v>
      </c>
      <c r="D4844" t="s">
        <v>12937</v>
      </c>
      <c r="E4844" t="s">
        <v>1292</v>
      </c>
      <c r="F4844" t="s">
        <v>1471</v>
      </c>
      <c r="G4844" t="s">
        <v>12935</v>
      </c>
      <c r="H4844">
        <v>2004</v>
      </c>
      <c r="I4844" t="s">
        <v>15440</v>
      </c>
      <c r="J4844" t="s">
        <v>48</v>
      </c>
      <c r="K4844" t="s">
        <v>13251</v>
      </c>
      <c r="L4844">
        <v>0</v>
      </c>
      <c r="M4844">
        <v>3</v>
      </c>
      <c r="N4844" t="s">
        <v>2396</v>
      </c>
      <c r="O4844" t="s">
        <v>50</v>
      </c>
      <c r="P4844">
        <v>0</v>
      </c>
      <c r="Q4844" t="s">
        <v>51</v>
      </c>
      <c r="R4844" t="s">
        <v>51</v>
      </c>
      <c r="S4844" t="s">
        <v>14738</v>
      </c>
      <c r="T4844">
        <v>25.776056175076921</v>
      </c>
      <c r="U4844">
        <v>318.2</v>
      </c>
      <c r="V4844" t="s">
        <v>15172</v>
      </c>
      <c r="W4844" t="s">
        <v>15172</v>
      </c>
      <c r="X4844" t="s">
        <v>13243</v>
      </c>
      <c r="Y4844" s="102">
        <v>45993.385736689816</v>
      </c>
    </row>
    <row r="4845" spans="1:25" x14ac:dyDescent="0.25">
      <c r="A4845">
        <v>6938</v>
      </c>
      <c r="B4845" t="s">
        <v>12938</v>
      </c>
      <c r="C4845" t="s">
        <v>1252</v>
      </c>
      <c r="D4845" t="s">
        <v>12939</v>
      </c>
      <c r="E4845" t="s">
        <v>1292</v>
      </c>
      <c r="F4845" t="s">
        <v>1471</v>
      </c>
      <c r="G4845" t="s">
        <v>12940</v>
      </c>
      <c r="H4845">
        <v>2001</v>
      </c>
      <c r="I4845" t="s">
        <v>15440</v>
      </c>
      <c r="J4845" t="s">
        <v>48</v>
      </c>
      <c r="K4845" t="s">
        <v>13251</v>
      </c>
      <c r="L4845">
        <v>0</v>
      </c>
      <c r="M4845">
        <v>6</v>
      </c>
      <c r="N4845" t="s">
        <v>49</v>
      </c>
      <c r="O4845" t="s">
        <v>50</v>
      </c>
      <c r="P4845">
        <v>0</v>
      </c>
      <c r="Q4845" t="s">
        <v>51</v>
      </c>
      <c r="R4845" t="s">
        <v>51</v>
      </c>
      <c r="S4845" t="s">
        <v>15042</v>
      </c>
      <c r="T4845">
        <v>1.881961289323512</v>
      </c>
      <c r="U4845">
        <v>805.2</v>
      </c>
      <c r="V4845" t="s">
        <v>15481</v>
      </c>
      <c r="W4845" t="s">
        <v>15481</v>
      </c>
      <c r="X4845" t="s">
        <v>13243</v>
      </c>
      <c r="Y4845" s="102">
        <v>45993.385736689816</v>
      </c>
    </row>
    <row r="4846" spans="1:25" x14ac:dyDescent="0.25">
      <c r="A4846">
        <v>6939</v>
      </c>
      <c r="B4846" t="s">
        <v>12941</v>
      </c>
      <c r="C4846" t="s">
        <v>1486</v>
      </c>
      <c r="D4846" t="s">
        <v>12942</v>
      </c>
      <c r="E4846" t="s">
        <v>1292</v>
      </c>
      <c r="F4846" t="s">
        <v>1471</v>
      </c>
      <c r="G4846" t="s">
        <v>12943</v>
      </c>
      <c r="H4846">
        <v>1974</v>
      </c>
      <c r="I4846" t="s">
        <v>15440</v>
      </c>
      <c r="J4846" t="s">
        <v>48</v>
      </c>
      <c r="K4846" t="s">
        <v>13254</v>
      </c>
      <c r="L4846">
        <v>2</v>
      </c>
      <c r="M4846">
        <v>1</v>
      </c>
      <c r="N4846" t="s">
        <v>49</v>
      </c>
      <c r="O4846" t="s">
        <v>479</v>
      </c>
      <c r="P4846">
        <v>0</v>
      </c>
      <c r="Q4846" t="s">
        <v>51</v>
      </c>
      <c r="R4846" t="s">
        <v>51</v>
      </c>
      <c r="S4846" t="s">
        <v>13257</v>
      </c>
      <c r="T4846">
        <v>0.46950814735447566</v>
      </c>
      <c r="U4846">
        <v>46</v>
      </c>
      <c r="V4846" t="s">
        <v>15481</v>
      </c>
      <c r="W4846" t="s">
        <v>15481</v>
      </c>
      <c r="X4846" t="s">
        <v>13243</v>
      </c>
      <c r="Y4846" s="102">
        <v>45993.385736689816</v>
      </c>
    </row>
    <row r="4847" spans="1:25" x14ac:dyDescent="0.25">
      <c r="A4847">
        <v>6940</v>
      </c>
      <c r="B4847" t="s">
        <v>12944</v>
      </c>
      <c r="C4847" t="s">
        <v>1486</v>
      </c>
      <c r="D4847" t="s">
        <v>12945</v>
      </c>
      <c r="E4847" t="s">
        <v>1292</v>
      </c>
      <c r="F4847" t="s">
        <v>1471</v>
      </c>
      <c r="G4847" t="s">
        <v>12946</v>
      </c>
      <c r="H4847">
        <v>1981</v>
      </c>
      <c r="I4847" t="s">
        <v>15440</v>
      </c>
      <c r="J4847" t="s">
        <v>48</v>
      </c>
      <c r="K4847" t="s">
        <v>13251</v>
      </c>
      <c r="L4847">
        <v>0</v>
      </c>
      <c r="M4847">
        <v>2</v>
      </c>
      <c r="N4847" t="s">
        <v>64</v>
      </c>
      <c r="O4847" t="s">
        <v>65</v>
      </c>
      <c r="P4847">
        <v>0</v>
      </c>
      <c r="Q4847" t="s">
        <v>51</v>
      </c>
      <c r="R4847" t="s">
        <v>51</v>
      </c>
      <c r="S4847" t="s">
        <v>13258</v>
      </c>
      <c r="T4847">
        <v>1.8276256954803412</v>
      </c>
      <c r="U4847">
        <v>51</v>
      </c>
      <c r="V4847" t="s">
        <v>15481</v>
      </c>
      <c r="W4847" t="s">
        <v>15481</v>
      </c>
      <c r="X4847" t="s">
        <v>13243</v>
      </c>
      <c r="Y4847" s="102">
        <v>45993.385736689816</v>
      </c>
    </row>
    <row r="4848" spans="1:25" x14ac:dyDescent="0.25">
      <c r="A4848">
        <v>6941</v>
      </c>
      <c r="B4848" t="s">
        <v>12947</v>
      </c>
      <c r="C4848" t="s">
        <v>1486</v>
      </c>
      <c r="D4848" t="s">
        <v>12948</v>
      </c>
      <c r="E4848" t="s">
        <v>1292</v>
      </c>
      <c r="F4848" t="s">
        <v>1471</v>
      </c>
      <c r="G4848" t="s">
        <v>12949</v>
      </c>
      <c r="H4848">
        <v>1984</v>
      </c>
      <c r="I4848" t="s">
        <v>15440</v>
      </c>
      <c r="J4848" t="s">
        <v>48</v>
      </c>
      <c r="K4848" t="s">
        <v>13251</v>
      </c>
      <c r="L4848">
        <v>6</v>
      </c>
      <c r="M4848">
        <v>1</v>
      </c>
      <c r="N4848" t="s">
        <v>49</v>
      </c>
      <c r="O4848" t="s">
        <v>479</v>
      </c>
      <c r="P4848">
        <v>0</v>
      </c>
      <c r="Q4848" t="s">
        <v>51</v>
      </c>
      <c r="R4848" t="s">
        <v>51</v>
      </c>
      <c r="S4848" t="s">
        <v>13260</v>
      </c>
      <c r="T4848">
        <v>1.4846714801810246</v>
      </c>
      <c r="U4848">
        <v>53</v>
      </c>
      <c r="V4848" t="s">
        <v>15550</v>
      </c>
      <c r="W4848" t="s">
        <v>15550</v>
      </c>
      <c r="X4848" t="s">
        <v>13243</v>
      </c>
      <c r="Y4848" s="102">
        <v>45993.385736689816</v>
      </c>
    </row>
    <row r="4849" spans="1:25" x14ac:dyDescent="0.25">
      <c r="A4849">
        <v>6942</v>
      </c>
      <c r="B4849" t="s">
        <v>12950</v>
      </c>
      <c r="C4849" t="s">
        <v>1486</v>
      </c>
      <c r="D4849" t="s">
        <v>3114</v>
      </c>
      <c r="E4849" t="s">
        <v>1292</v>
      </c>
      <c r="F4849" t="s">
        <v>1471</v>
      </c>
      <c r="G4849" t="s">
        <v>12951</v>
      </c>
      <c r="H4849">
        <v>1978</v>
      </c>
      <c r="I4849" t="s">
        <v>15440</v>
      </c>
      <c r="J4849" t="s">
        <v>2211</v>
      </c>
      <c r="K4849" t="s">
        <v>13251</v>
      </c>
      <c r="L4849">
        <v>0</v>
      </c>
      <c r="M4849">
        <v>1</v>
      </c>
      <c r="N4849" t="s">
        <v>49</v>
      </c>
      <c r="O4849" t="s">
        <v>50</v>
      </c>
      <c r="P4849">
        <v>0</v>
      </c>
      <c r="Q4849" t="s">
        <v>51</v>
      </c>
      <c r="R4849" t="s">
        <v>51</v>
      </c>
      <c r="S4849" t="s">
        <v>13261</v>
      </c>
      <c r="T4849">
        <v>1.4817695891752451</v>
      </c>
      <c r="U4849">
        <v>53</v>
      </c>
      <c r="V4849" t="s">
        <v>15481</v>
      </c>
      <c r="W4849" t="s">
        <v>15481</v>
      </c>
      <c r="X4849" t="s">
        <v>13243</v>
      </c>
      <c r="Y4849" s="102">
        <v>45993.385736689816</v>
      </c>
    </row>
    <row r="4850" spans="1:25" x14ac:dyDescent="0.25">
      <c r="A4850">
        <v>6943</v>
      </c>
      <c r="B4850" t="s">
        <v>12952</v>
      </c>
      <c r="C4850" t="s">
        <v>1486</v>
      </c>
      <c r="D4850" t="s">
        <v>12850</v>
      </c>
      <c r="E4850" t="s">
        <v>1292</v>
      </c>
      <c r="F4850" t="s">
        <v>1471</v>
      </c>
      <c r="G4850" t="s">
        <v>12953</v>
      </c>
      <c r="H4850">
        <v>1994</v>
      </c>
      <c r="I4850" t="s">
        <v>15440</v>
      </c>
      <c r="J4850" t="s">
        <v>48</v>
      </c>
      <c r="K4850" t="s">
        <v>13251</v>
      </c>
      <c r="L4850">
        <v>6</v>
      </c>
      <c r="M4850">
        <v>1</v>
      </c>
      <c r="N4850" t="s">
        <v>49</v>
      </c>
      <c r="O4850" t="s">
        <v>479</v>
      </c>
      <c r="P4850">
        <v>0</v>
      </c>
      <c r="Q4850" t="s">
        <v>51</v>
      </c>
      <c r="R4850" t="s">
        <v>51</v>
      </c>
      <c r="S4850" t="s">
        <v>15043</v>
      </c>
      <c r="T4850">
        <v>1.3935879202649148</v>
      </c>
      <c r="U4850">
        <v>52</v>
      </c>
      <c r="V4850" t="s">
        <v>15172</v>
      </c>
      <c r="W4850" t="s">
        <v>15172</v>
      </c>
      <c r="X4850" t="s">
        <v>13243</v>
      </c>
      <c r="Y4850" s="102">
        <v>45993.385736689816</v>
      </c>
    </row>
    <row r="4851" spans="1:25" x14ac:dyDescent="0.25">
      <c r="A4851">
        <v>6944</v>
      </c>
      <c r="B4851" t="s">
        <v>12954</v>
      </c>
      <c r="C4851" t="s">
        <v>470</v>
      </c>
      <c r="D4851" t="s">
        <v>12955</v>
      </c>
      <c r="E4851" t="s">
        <v>1292</v>
      </c>
      <c r="F4851" t="s">
        <v>1471</v>
      </c>
      <c r="G4851" t="s">
        <v>12956</v>
      </c>
      <c r="H4851">
        <v>2007</v>
      </c>
      <c r="I4851" t="s">
        <v>15505</v>
      </c>
      <c r="J4851" t="s">
        <v>48</v>
      </c>
      <c r="K4851" t="s">
        <v>13251</v>
      </c>
      <c r="L4851">
        <v>0</v>
      </c>
      <c r="M4851">
        <v>2</v>
      </c>
      <c r="N4851" t="s">
        <v>49</v>
      </c>
      <c r="O4851" t="s">
        <v>50</v>
      </c>
      <c r="P4851">
        <v>0</v>
      </c>
      <c r="Q4851" t="s">
        <v>51</v>
      </c>
      <c r="R4851" t="s">
        <v>51</v>
      </c>
      <c r="S4851" t="s">
        <v>15043</v>
      </c>
      <c r="T4851">
        <v>2.740744010846365</v>
      </c>
      <c r="U4851">
        <v>160.80000000000001</v>
      </c>
      <c r="V4851" t="s">
        <v>15172</v>
      </c>
      <c r="W4851" t="s">
        <v>15172</v>
      </c>
      <c r="X4851" t="s">
        <v>13242</v>
      </c>
      <c r="Y4851" s="102">
        <v>45993.385736689816</v>
      </c>
    </row>
    <row r="4852" spans="1:25" x14ac:dyDescent="0.25">
      <c r="A4852">
        <v>6945</v>
      </c>
      <c r="B4852" t="s">
        <v>12957</v>
      </c>
      <c r="C4852" t="s">
        <v>470</v>
      </c>
      <c r="D4852" t="s">
        <v>12955</v>
      </c>
      <c r="E4852" t="s">
        <v>1292</v>
      </c>
      <c r="F4852" t="s">
        <v>1471</v>
      </c>
      <c r="G4852" t="s">
        <v>12956</v>
      </c>
      <c r="H4852">
        <v>2007</v>
      </c>
      <c r="I4852" t="s">
        <v>15505</v>
      </c>
      <c r="J4852" t="s">
        <v>48</v>
      </c>
      <c r="K4852" t="s">
        <v>13251</v>
      </c>
      <c r="L4852">
        <v>0</v>
      </c>
      <c r="M4852">
        <v>2</v>
      </c>
      <c r="N4852" t="s">
        <v>49</v>
      </c>
      <c r="O4852" t="s">
        <v>50</v>
      </c>
      <c r="P4852">
        <v>0</v>
      </c>
      <c r="Q4852" t="s">
        <v>51</v>
      </c>
      <c r="R4852" t="s">
        <v>51</v>
      </c>
      <c r="S4852" t="s">
        <v>15043</v>
      </c>
      <c r="T4852">
        <v>2.7305359183336817</v>
      </c>
      <c r="U4852">
        <v>161.4</v>
      </c>
      <c r="V4852" t="s">
        <v>15172</v>
      </c>
      <c r="W4852" t="s">
        <v>15172</v>
      </c>
      <c r="X4852" t="s">
        <v>13242</v>
      </c>
      <c r="Y4852" s="102">
        <v>45993.385736689816</v>
      </c>
    </row>
    <row r="4853" spans="1:25" x14ac:dyDescent="0.25">
      <c r="A4853">
        <v>6946</v>
      </c>
      <c r="B4853" t="s">
        <v>12958</v>
      </c>
      <c r="C4853" t="s">
        <v>12959</v>
      </c>
      <c r="D4853" t="s">
        <v>12955</v>
      </c>
      <c r="E4853" t="s">
        <v>1292</v>
      </c>
      <c r="F4853" t="s">
        <v>1471</v>
      </c>
      <c r="G4853" t="s">
        <v>12956</v>
      </c>
      <c r="H4853">
        <v>2007</v>
      </c>
      <c r="I4853" t="s">
        <v>15505</v>
      </c>
      <c r="J4853" t="s">
        <v>48</v>
      </c>
      <c r="K4853" t="s">
        <v>13251</v>
      </c>
      <c r="L4853">
        <v>0</v>
      </c>
      <c r="M4853">
        <v>2</v>
      </c>
      <c r="N4853" t="s">
        <v>49</v>
      </c>
      <c r="O4853" t="s">
        <v>50</v>
      </c>
      <c r="P4853">
        <v>0</v>
      </c>
      <c r="Q4853" t="s">
        <v>51</v>
      </c>
      <c r="R4853" t="s">
        <v>51</v>
      </c>
      <c r="S4853" t="s">
        <v>15043</v>
      </c>
      <c r="T4853">
        <v>2.9291671119697704</v>
      </c>
      <c r="U4853">
        <v>171.7</v>
      </c>
      <c r="V4853" t="s">
        <v>15172</v>
      </c>
      <c r="W4853" t="s">
        <v>15172</v>
      </c>
      <c r="X4853" t="s">
        <v>13242</v>
      </c>
      <c r="Y4853" s="102">
        <v>45993.385736689816</v>
      </c>
    </row>
    <row r="4854" spans="1:25" x14ac:dyDescent="0.25">
      <c r="A4854">
        <v>6947</v>
      </c>
      <c r="B4854" t="s">
        <v>12960</v>
      </c>
      <c r="C4854" t="s">
        <v>12616</v>
      </c>
      <c r="D4854" t="s">
        <v>12609</v>
      </c>
      <c r="E4854" t="s">
        <v>1292</v>
      </c>
      <c r="F4854" t="s">
        <v>1471</v>
      </c>
      <c r="G4854" t="s">
        <v>12961</v>
      </c>
      <c r="H4854">
        <v>1958</v>
      </c>
      <c r="I4854" t="s">
        <v>15450</v>
      </c>
      <c r="J4854" t="s">
        <v>48</v>
      </c>
      <c r="K4854" t="s">
        <v>13254</v>
      </c>
      <c r="L4854">
        <v>1</v>
      </c>
      <c r="M4854">
        <v>2</v>
      </c>
      <c r="N4854" t="s">
        <v>49</v>
      </c>
      <c r="O4854" t="s">
        <v>50</v>
      </c>
      <c r="P4854">
        <v>0</v>
      </c>
      <c r="Q4854" t="s">
        <v>51</v>
      </c>
      <c r="R4854" t="s">
        <v>51</v>
      </c>
      <c r="S4854" t="s">
        <v>13263</v>
      </c>
      <c r="T4854">
        <v>0.69595112561506023</v>
      </c>
      <c r="U4854">
        <v>84</v>
      </c>
      <c r="V4854" t="s">
        <v>15172</v>
      </c>
      <c r="W4854" t="s">
        <v>15172</v>
      </c>
      <c r="X4854" t="s">
        <v>13242</v>
      </c>
      <c r="Y4854" s="102">
        <v>45993.385736689816</v>
      </c>
    </row>
    <row r="4855" spans="1:25" x14ac:dyDescent="0.25">
      <c r="A4855">
        <v>6948</v>
      </c>
      <c r="B4855" t="s">
        <v>12962</v>
      </c>
      <c r="C4855" t="s">
        <v>1486</v>
      </c>
      <c r="D4855" t="s">
        <v>12963</v>
      </c>
      <c r="E4855" t="s">
        <v>1292</v>
      </c>
      <c r="F4855" t="s">
        <v>1471</v>
      </c>
      <c r="G4855" t="s">
        <v>12964</v>
      </c>
      <c r="H4855">
        <v>1988</v>
      </c>
      <c r="I4855" t="s">
        <v>15440</v>
      </c>
      <c r="J4855" t="s">
        <v>2211</v>
      </c>
      <c r="K4855" t="s">
        <v>13251</v>
      </c>
      <c r="L4855">
        <v>6</v>
      </c>
      <c r="M4855">
        <v>1</v>
      </c>
      <c r="N4855" t="s">
        <v>49</v>
      </c>
      <c r="O4855" t="s">
        <v>479</v>
      </c>
      <c r="P4855">
        <v>0</v>
      </c>
      <c r="Q4855" t="s">
        <v>51</v>
      </c>
      <c r="R4855" t="s">
        <v>51</v>
      </c>
      <c r="S4855" t="s">
        <v>13264</v>
      </c>
      <c r="T4855">
        <v>1.092823729183765</v>
      </c>
      <c r="U4855">
        <v>49</v>
      </c>
      <c r="V4855" t="s">
        <v>15481</v>
      </c>
      <c r="W4855" t="s">
        <v>15481</v>
      </c>
      <c r="X4855" t="s">
        <v>13243</v>
      </c>
      <c r="Y4855" s="102">
        <v>45993.385736689816</v>
      </c>
    </row>
    <row r="4856" spans="1:25" x14ac:dyDescent="0.25">
      <c r="A4856">
        <v>6949</v>
      </c>
      <c r="B4856" t="s">
        <v>12965</v>
      </c>
      <c r="C4856" t="s">
        <v>12966</v>
      </c>
      <c r="D4856" t="s">
        <v>12556</v>
      </c>
      <c r="E4856" t="s">
        <v>1292</v>
      </c>
      <c r="F4856" t="s">
        <v>1471</v>
      </c>
      <c r="G4856" t="s">
        <v>12967</v>
      </c>
      <c r="H4856">
        <v>1963</v>
      </c>
      <c r="I4856" t="s">
        <v>15440</v>
      </c>
      <c r="J4856" t="s">
        <v>48</v>
      </c>
      <c r="K4856" t="s">
        <v>13251</v>
      </c>
      <c r="L4856">
        <v>1</v>
      </c>
      <c r="M4856">
        <v>4</v>
      </c>
      <c r="N4856" t="s">
        <v>49</v>
      </c>
      <c r="O4856" t="s">
        <v>50</v>
      </c>
      <c r="P4856">
        <v>0</v>
      </c>
      <c r="Q4856" t="s">
        <v>51</v>
      </c>
      <c r="R4856" t="s">
        <v>51</v>
      </c>
      <c r="S4856" t="s">
        <v>13265</v>
      </c>
      <c r="T4856">
        <v>0.89297447486970349</v>
      </c>
      <c r="U4856">
        <v>214.9</v>
      </c>
      <c r="V4856" t="s">
        <v>15172</v>
      </c>
      <c r="W4856" t="s">
        <v>15172</v>
      </c>
      <c r="X4856" t="s">
        <v>13242</v>
      </c>
      <c r="Y4856" s="102">
        <v>45993.385736689816</v>
      </c>
    </row>
    <row r="4857" spans="1:25" x14ac:dyDescent="0.25">
      <c r="A4857">
        <v>6950</v>
      </c>
      <c r="B4857" t="s">
        <v>12968</v>
      </c>
      <c r="C4857" t="s">
        <v>15807</v>
      </c>
      <c r="D4857" t="s">
        <v>12969</v>
      </c>
      <c r="E4857" t="s">
        <v>1292</v>
      </c>
      <c r="F4857" t="s">
        <v>1471</v>
      </c>
      <c r="G4857" t="s">
        <v>12970</v>
      </c>
      <c r="H4857">
        <v>2009</v>
      </c>
      <c r="I4857" t="s">
        <v>15441</v>
      </c>
      <c r="J4857" t="s">
        <v>48</v>
      </c>
      <c r="K4857" t="s">
        <v>13251</v>
      </c>
      <c r="L4857">
        <v>0</v>
      </c>
      <c r="M4857">
        <v>3</v>
      </c>
      <c r="N4857" t="s">
        <v>49</v>
      </c>
      <c r="O4857" t="s">
        <v>50</v>
      </c>
      <c r="P4857">
        <v>0</v>
      </c>
      <c r="Q4857" t="s">
        <v>51</v>
      </c>
      <c r="R4857" t="s">
        <v>51</v>
      </c>
      <c r="S4857" t="s">
        <v>13266</v>
      </c>
      <c r="T4857">
        <v>2.5678345165294663</v>
      </c>
      <c r="U4857">
        <v>141</v>
      </c>
      <c r="V4857" t="s">
        <v>15172</v>
      </c>
      <c r="W4857" t="s">
        <v>15172</v>
      </c>
      <c r="X4857" t="s">
        <v>13243</v>
      </c>
      <c r="Y4857" s="102">
        <v>45993.385736689816</v>
      </c>
    </row>
    <row r="4858" spans="1:25" x14ac:dyDescent="0.25">
      <c r="A4858">
        <v>6952</v>
      </c>
      <c r="B4858" t="s">
        <v>12971</v>
      </c>
      <c r="C4858" t="s">
        <v>1486</v>
      </c>
      <c r="D4858" t="s">
        <v>12972</v>
      </c>
      <c r="E4858" t="s">
        <v>1292</v>
      </c>
      <c r="F4858" t="s">
        <v>1471</v>
      </c>
      <c r="G4858" t="s">
        <v>12973</v>
      </c>
      <c r="H4858">
        <v>1988</v>
      </c>
      <c r="I4858" t="s">
        <v>15440</v>
      </c>
      <c r="J4858" t="s">
        <v>48</v>
      </c>
      <c r="K4858" t="s">
        <v>13251</v>
      </c>
      <c r="L4858">
        <v>0</v>
      </c>
      <c r="M4858">
        <v>2</v>
      </c>
      <c r="N4858" t="s">
        <v>165</v>
      </c>
      <c r="O4858" t="s">
        <v>65</v>
      </c>
      <c r="P4858">
        <v>0</v>
      </c>
      <c r="Q4858" t="s">
        <v>51</v>
      </c>
      <c r="R4858" t="s">
        <v>51</v>
      </c>
      <c r="S4858" t="s">
        <v>13267</v>
      </c>
      <c r="T4858">
        <v>1.7231534647767086</v>
      </c>
      <c r="U4858">
        <v>37</v>
      </c>
      <c r="V4858" t="s">
        <v>15481</v>
      </c>
      <c r="W4858" t="s">
        <v>15481</v>
      </c>
      <c r="X4858" t="s">
        <v>13243</v>
      </c>
      <c r="Y4858" s="102">
        <v>45993.385736689816</v>
      </c>
    </row>
    <row r="4859" spans="1:25" x14ac:dyDescent="0.25">
      <c r="A4859">
        <v>6953</v>
      </c>
      <c r="B4859" t="s">
        <v>12974</v>
      </c>
      <c r="C4859" t="s">
        <v>12975</v>
      </c>
      <c r="D4859" t="s">
        <v>12976</v>
      </c>
      <c r="E4859" t="s">
        <v>1292</v>
      </c>
      <c r="F4859" t="s">
        <v>1471</v>
      </c>
      <c r="G4859" t="s">
        <v>12977</v>
      </c>
      <c r="H4859">
        <v>1960</v>
      </c>
      <c r="I4859" t="s">
        <v>15440</v>
      </c>
      <c r="J4859" t="s">
        <v>48</v>
      </c>
      <c r="K4859" t="s">
        <v>13251</v>
      </c>
      <c r="L4859">
        <v>0.5</v>
      </c>
      <c r="M4859">
        <v>8</v>
      </c>
      <c r="N4859" t="s">
        <v>59</v>
      </c>
      <c r="O4859" t="s">
        <v>50</v>
      </c>
      <c r="P4859">
        <v>24</v>
      </c>
      <c r="Q4859" t="s">
        <v>49</v>
      </c>
      <c r="R4859" t="s">
        <v>50</v>
      </c>
      <c r="S4859" t="s">
        <v>15044</v>
      </c>
      <c r="T4859">
        <v>1.9073709551309896</v>
      </c>
      <c r="U4859">
        <v>1710.6</v>
      </c>
      <c r="V4859" t="s">
        <v>15172</v>
      </c>
      <c r="W4859" t="s">
        <v>15172</v>
      </c>
      <c r="X4859" t="s">
        <v>13243</v>
      </c>
      <c r="Y4859" s="102">
        <v>45993.385736689816</v>
      </c>
    </row>
    <row r="4860" spans="1:25" x14ac:dyDescent="0.25">
      <c r="A4860">
        <v>6954</v>
      </c>
      <c r="B4860" t="s">
        <v>12978</v>
      </c>
      <c r="C4860" t="s">
        <v>12979</v>
      </c>
      <c r="D4860" t="s">
        <v>12976</v>
      </c>
      <c r="E4860" t="s">
        <v>1292</v>
      </c>
      <c r="F4860" t="s">
        <v>1471</v>
      </c>
      <c r="G4860" t="s">
        <v>12977</v>
      </c>
      <c r="H4860">
        <v>1960</v>
      </c>
      <c r="I4860" t="s">
        <v>15440</v>
      </c>
      <c r="J4860" t="s">
        <v>48</v>
      </c>
      <c r="K4860" t="s">
        <v>13251</v>
      </c>
      <c r="L4860">
        <v>0.5</v>
      </c>
      <c r="M4860">
        <v>6</v>
      </c>
      <c r="N4860" t="s">
        <v>59</v>
      </c>
      <c r="O4860" t="s">
        <v>50</v>
      </c>
      <c r="P4860">
        <v>27</v>
      </c>
      <c r="Q4860" t="s">
        <v>49</v>
      </c>
      <c r="R4860" t="s">
        <v>50</v>
      </c>
      <c r="S4860" t="s">
        <v>15044</v>
      </c>
      <c r="T4860">
        <v>1.8727869124623564</v>
      </c>
      <c r="U4860">
        <v>1712.8</v>
      </c>
      <c r="V4860" t="s">
        <v>15172</v>
      </c>
      <c r="W4860" t="s">
        <v>15172</v>
      </c>
      <c r="X4860" t="s">
        <v>13243</v>
      </c>
      <c r="Y4860" s="102">
        <v>45993.385736689816</v>
      </c>
    </row>
    <row r="4861" spans="1:25" x14ac:dyDescent="0.25">
      <c r="A4861">
        <v>6955</v>
      </c>
      <c r="B4861" t="s">
        <v>12980</v>
      </c>
      <c r="C4861" t="s">
        <v>1486</v>
      </c>
      <c r="D4861" t="s">
        <v>12981</v>
      </c>
      <c r="E4861" t="s">
        <v>1292</v>
      </c>
      <c r="F4861" t="s">
        <v>1471</v>
      </c>
      <c r="G4861" t="s">
        <v>12982</v>
      </c>
      <c r="H4861">
        <v>1960</v>
      </c>
      <c r="I4861" t="s">
        <v>15440</v>
      </c>
      <c r="J4861" t="s">
        <v>2211</v>
      </c>
      <c r="K4861" t="s">
        <v>13254</v>
      </c>
      <c r="L4861">
        <v>4</v>
      </c>
      <c r="M4861">
        <v>1</v>
      </c>
      <c r="N4861" t="s">
        <v>49</v>
      </c>
      <c r="O4861" t="s">
        <v>479</v>
      </c>
      <c r="P4861">
        <v>0</v>
      </c>
      <c r="Q4861" t="s">
        <v>51</v>
      </c>
      <c r="R4861" t="s">
        <v>51</v>
      </c>
      <c r="S4861" t="s">
        <v>13271</v>
      </c>
      <c r="T4861">
        <v>2.0241318749025168</v>
      </c>
      <c r="U4861">
        <v>42</v>
      </c>
      <c r="V4861" t="s">
        <v>15481</v>
      </c>
      <c r="W4861" t="s">
        <v>15481</v>
      </c>
      <c r="X4861" t="s">
        <v>13243</v>
      </c>
      <c r="Y4861" s="102">
        <v>45993.385736689816</v>
      </c>
    </row>
    <row r="4862" spans="1:25" x14ac:dyDescent="0.25">
      <c r="A4862">
        <v>6956</v>
      </c>
      <c r="B4862" t="s">
        <v>12983</v>
      </c>
      <c r="C4862" t="s">
        <v>12984</v>
      </c>
      <c r="D4862" t="s">
        <v>12981</v>
      </c>
      <c r="E4862" t="s">
        <v>1292</v>
      </c>
      <c r="F4862" t="s">
        <v>1471</v>
      </c>
      <c r="G4862" t="s">
        <v>12982</v>
      </c>
      <c r="H4862">
        <v>1990</v>
      </c>
      <c r="I4862" t="s">
        <v>15440</v>
      </c>
      <c r="J4862" t="s">
        <v>48</v>
      </c>
      <c r="K4862" t="s">
        <v>13251</v>
      </c>
      <c r="L4862">
        <v>0</v>
      </c>
      <c r="M4862">
        <v>3</v>
      </c>
      <c r="N4862" t="s">
        <v>49</v>
      </c>
      <c r="O4862" t="s">
        <v>50</v>
      </c>
      <c r="P4862">
        <v>0</v>
      </c>
      <c r="Q4862" t="s">
        <v>51</v>
      </c>
      <c r="R4862" t="s">
        <v>51</v>
      </c>
      <c r="S4862" t="s">
        <v>13271</v>
      </c>
      <c r="T4862">
        <v>2.1206957310202399</v>
      </c>
      <c r="U4862">
        <v>141</v>
      </c>
      <c r="V4862" t="s">
        <v>15481</v>
      </c>
      <c r="W4862" t="s">
        <v>15481</v>
      </c>
      <c r="X4862" t="s">
        <v>13243</v>
      </c>
      <c r="Y4862" s="102">
        <v>45993.385736689816</v>
      </c>
    </row>
    <row r="4863" spans="1:25" x14ac:dyDescent="0.25">
      <c r="A4863">
        <v>6959</v>
      </c>
      <c r="B4863" t="s">
        <v>12985</v>
      </c>
      <c r="C4863" t="s">
        <v>12986</v>
      </c>
      <c r="D4863" t="s">
        <v>12987</v>
      </c>
      <c r="E4863" t="s">
        <v>1292</v>
      </c>
      <c r="F4863" t="s">
        <v>1471</v>
      </c>
      <c r="G4863" t="s">
        <v>1292</v>
      </c>
      <c r="H4863">
        <v>1977</v>
      </c>
      <c r="I4863" t="s">
        <v>15440</v>
      </c>
      <c r="J4863" t="s">
        <v>48</v>
      </c>
      <c r="K4863" t="s">
        <v>13251</v>
      </c>
      <c r="L4863">
        <v>0</v>
      </c>
      <c r="M4863">
        <v>2</v>
      </c>
      <c r="N4863" t="s">
        <v>49</v>
      </c>
      <c r="O4863" t="s">
        <v>50</v>
      </c>
      <c r="P4863">
        <v>0</v>
      </c>
      <c r="Q4863" t="s">
        <v>51</v>
      </c>
      <c r="R4863" t="s">
        <v>51</v>
      </c>
      <c r="S4863" t="s">
        <v>13261</v>
      </c>
      <c r="T4863">
        <v>0.6483970663326204</v>
      </c>
      <c r="U4863">
        <v>101.2</v>
      </c>
      <c r="V4863" t="s">
        <v>15481</v>
      </c>
      <c r="W4863" t="s">
        <v>15481</v>
      </c>
      <c r="X4863" t="s">
        <v>13243</v>
      </c>
      <c r="Y4863" s="102">
        <v>45993.385736689816</v>
      </c>
    </row>
    <row r="4864" spans="1:25" x14ac:dyDescent="0.25">
      <c r="A4864">
        <v>6960</v>
      </c>
      <c r="B4864" t="s">
        <v>12988</v>
      </c>
      <c r="C4864" t="s">
        <v>11299</v>
      </c>
      <c r="D4864" t="s">
        <v>12989</v>
      </c>
      <c r="E4864" t="s">
        <v>1292</v>
      </c>
      <c r="F4864" t="s">
        <v>1471</v>
      </c>
      <c r="G4864" t="s">
        <v>12990</v>
      </c>
      <c r="H4864">
        <v>2011</v>
      </c>
      <c r="I4864" t="s">
        <v>15441</v>
      </c>
      <c r="J4864" t="s">
        <v>48</v>
      </c>
      <c r="K4864" t="s">
        <v>13251</v>
      </c>
      <c r="L4864">
        <v>0</v>
      </c>
      <c r="M4864">
        <v>1</v>
      </c>
      <c r="N4864" t="s">
        <v>59</v>
      </c>
      <c r="O4864" t="s">
        <v>50</v>
      </c>
      <c r="P4864">
        <v>0</v>
      </c>
      <c r="Q4864" t="s">
        <v>51</v>
      </c>
      <c r="R4864" t="s">
        <v>51</v>
      </c>
      <c r="S4864" t="s">
        <v>13275</v>
      </c>
      <c r="T4864">
        <v>2.8930276132174422</v>
      </c>
      <c r="U4864">
        <v>178.1</v>
      </c>
      <c r="V4864" t="s">
        <v>15481</v>
      </c>
      <c r="W4864" t="s">
        <v>15481</v>
      </c>
      <c r="X4864" t="s">
        <v>13243</v>
      </c>
      <c r="Y4864" s="102">
        <v>45993.385736689816</v>
      </c>
    </row>
    <row r="4865" spans="1:25" x14ac:dyDescent="0.25">
      <c r="A4865">
        <v>6961</v>
      </c>
      <c r="B4865" t="s">
        <v>12991</v>
      </c>
      <c r="C4865" t="s">
        <v>12992</v>
      </c>
      <c r="D4865" t="s">
        <v>12993</v>
      </c>
      <c r="E4865" t="s">
        <v>45</v>
      </c>
      <c r="F4865" t="s">
        <v>1118</v>
      </c>
      <c r="G4865" t="s">
        <v>12994</v>
      </c>
      <c r="H4865">
        <v>2014</v>
      </c>
      <c r="I4865" t="s">
        <v>15440</v>
      </c>
      <c r="J4865" t="s">
        <v>48</v>
      </c>
      <c r="K4865" t="s">
        <v>13256</v>
      </c>
      <c r="L4865">
        <v>0</v>
      </c>
      <c r="M4865">
        <v>2</v>
      </c>
      <c r="N4865" t="s">
        <v>49</v>
      </c>
      <c r="O4865" t="s">
        <v>50</v>
      </c>
      <c r="P4865">
        <v>0</v>
      </c>
      <c r="Q4865" t="s">
        <v>51</v>
      </c>
      <c r="R4865" t="s">
        <v>51</v>
      </c>
      <c r="S4865" t="s">
        <v>15045</v>
      </c>
      <c r="T4865">
        <v>1.220777168752843</v>
      </c>
      <c r="U4865">
        <v>200</v>
      </c>
      <c r="V4865" t="s">
        <v>15172</v>
      </c>
      <c r="W4865" t="s">
        <v>15172</v>
      </c>
      <c r="X4865" t="s">
        <v>13242</v>
      </c>
      <c r="Y4865" s="102">
        <v>45993.385736689816</v>
      </c>
    </row>
    <row r="4866" spans="1:25" x14ac:dyDescent="0.25">
      <c r="A4866">
        <v>6962</v>
      </c>
      <c r="B4866" t="s">
        <v>12995</v>
      </c>
      <c r="C4866" t="s">
        <v>15967</v>
      </c>
      <c r="D4866" t="s">
        <v>12996</v>
      </c>
      <c r="E4866" t="s">
        <v>45</v>
      </c>
      <c r="F4866" t="s">
        <v>1118</v>
      </c>
      <c r="G4866" t="s">
        <v>12994</v>
      </c>
      <c r="H4866">
        <v>1993</v>
      </c>
      <c r="I4866" t="s">
        <v>15440</v>
      </c>
      <c r="J4866" t="s">
        <v>48</v>
      </c>
      <c r="K4866" t="s">
        <v>13256</v>
      </c>
      <c r="L4866">
        <v>0</v>
      </c>
      <c r="M4866">
        <v>3</v>
      </c>
      <c r="N4866" t="s">
        <v>73</v>
      </c>
      <c r="O4866" t="s">
        <v>50</v>
      </c>
      <c r="P4866">
        <v>0</v>
      </c>
      <c r="Q4866" t="s">
        <v>51</v>
      </c>
      <c r="R4866" t="s">
        <v>51</v>
      </c>
      <c r="S4866" t="s">
        <v>15045</v>
      </c>
      <c r="T4866">
        <v>1.9123844834577546</v>
      </c>
      <c r="U4866">
        <v>390.9</v>
      </c>
      <c r="V4866" t="s">
        <v>15172</v>
      </c>
      <c r="W4866" t="s">
        <v>15172</v>
      </c>
      <c r="X4866" t="s">
        <v>13242</v>
      </c>
      <c r="Y4866" s="102">
        <v>45993.385736689816</v>
      </c>
    </row>
    <row r="4867" spans="1:25" x14ac:dyDescent="0.25">
      <c r="A4867">
        <v>6963</v>
      </c>
      <c r="B4867" t="s">
        <v>12997</v>
      </c>
      <c r="C4867" t="s">
        <v>12998</v>
      </c>
      <c r="D4867" t="s">
        <v>12999</v>
      </c>
      <c r="E4867" t="s">
        <v>45</v>
      </c>
      <c r="F4867" t="s">
        <v>1118</v>
      </c>
      <c r="G4867" t="s">
        <v>13000</v>
      </c>
      <c r="H4867">
        <v>1984</v>
      </c>
      <c r="I4867" t="s">
        <v>15440</v>
      </c>
      <c r="J4867" t="s">
        <v>48</v>
      </c>
      <c r="K4867" t="s">
        <v>13256</v>
      </c>
      <c r="L4867">
        <v>0</v>
      </c>
      <c r="M4867">
        <v>1</v>
      </c>
      <c r="N4867" t="s">
        <v>49</v>
      </c>
      <c r="O4867" t="s">
        <v>50</v>
      </c>
      <c r="P4867">
        <v>0</v>
      </c>
      <c r="Q4867" t="s">
        <v>51</v>
      </c>
      <c r="R4867" t="s">
        <v>51</v>
      </c>
      <c r="S4867" t="s">
        <v>13297</v>
      </c>
      <c r="T4867">
        <v>1.7963155847569272</v>
      </c>
      <c r="U4867">
        <v>57</v>
      </c>
      <c r="V4867" t="s">
        <v>15550</v>
      </c>
      <c r="W4867" t="s">
        <v>15550</v>
      </c>
      <c r="X4867" t="s">
        <v>13243</v>
      </c>
      <c r="Y4867" s="102">
        <v>45993.385736689816</v>
      </c>
    </row>
    <row r="4868" spans="1:25" x14ac:dyDescent="0.25">
      <c r="A4868">
        <v>6964</v>
      </c>
      <c r="B4868" t="s">
        <v>13001</v>
      </c>
      <c r="C4868" t="s">
        <v>398</v>
      </c>
      <c r="D4868" t="s">
        <v>13002</v>
      </c>
      <c r="E4868" t="s">
        <v>45</v>
      </c>
      <c r="F4868" t="s">
        <v>205</v>
      </c>
      <c r="G4868" t="s">
        <v>13003</v>
      </c>
      <c r="H4868">
        <v>1973</v>
      </c>
      <c r="I4868" t="s">
        <v>15489</v>
      </c>
      <c r="J4868" t="s">
        <v>51</v>
      </c>
      <c r="K4868" t="s">
        <v>15442</v>
      </c>
      <c r="M4868">
        <v>1</v>
      </c>
      <c r="N4868" t="s">
        <v>59</v>
      </c>
      <c r="O4868" t="s">
        <v>116</v>
      </c>
      <c r="P4868">
        <v>0</v>
      </c>
      <c r="Q4868" t="s">
        <v>51</v>
      </c>
      <c r="R4868" t="s">
        <v>51</v>
      </c>
      <c r="S4868" t="s">
        <v>13327</v>
      </c>
      <c r="T4868">
        <v>3.2994786645615091</v>
      </c>
      <c r="U4868">
        <v>15</v>
      </c>
      <c r="V4868" t="s">
        <v>15172</v>
      </c>
      <c r="W4868" t="s">
        <v>15172</v>
      </c>
      <c r="X4868" t="s">
        <v>13243</v>
      </c>
      <c r="Y4868" s="102">
        <v>45993.385736689816</v>
      </c>
    </row>
    <row r="4869" spans="1:25" x14ac:dyDescent="0.25">
      <c r="A4869">
        <v>6965</v>
      </c>
      <c r="B4869" t="s">
        <v>13004</v>
      </c>
      <c r="C4869" t="s">
        <v>16250</v>
      </c>
      <c r="D4869" t="s">
        <v>13002</v>
      </c>
      <c r="E4869" t="s">
        <v>45</v>
      </c>
      <c r="F4869" t="s">
        <v>205</v>
      </c>
      <c r="G4869" t="s">
        <v>13003</v>
      </c>
      <c r="H4869">
        <v>2009</v>
      </c>
      <c r="I4869" t="s">
        <v>15441</v>
      </c>
      <c r="J4869" t="s">
        <v>48</v>
      </c>
      <c r="K4869" t="s">
        <v>13256</v>
      </c>
      <c r="L4869">
        <v>0</v>
      </c>
      <c r="M4869">
        <v>1</v>
      </c>
      <c r="N4869" t="s">
        <v>49</v>
      </c>
      <c r="O4869" t="s">
        <v>50</v>
      </c>
      <c r="P4869">
        <v>0</v>
      </c>
      <c r="Q4869" t="s">
        <v>51</v>
      </c>
      <c r="R4869" t="s">
        <v>51</v>
      </c>
      <c r="S4869" t="s">
        <v>13327</v>
      </c>
      <c r="T4869">
        <v>3.2159026569232676</v>
      </c>
      <c r="U4869">
        <v>98.1</v>
      </c>
      <c r="V4869" t="s">
        <v>15172</v>
      </c>
      <c r="W4869" t="s">
        <v>15172</v>
      </c>
      <c r="X4869" t="s">
        <v>13243</v>
      </c>
      <c r="Y4869" s="102">
        <v>45993.385736689816</v>
      </c>
    </row>
    <row r="4870" spans="1:25" x14ac:dyDescent="0.25">
      <c r="A4870">
        <v>6966</v>
      </c>
      <c r="B4870" t="s">
        <v>13006</v>
      </c>
      <c r="C4870" t="s">
        <v>10208</v>
      </c>
      <c r="D4870" t="s">
        <v>13007</v>
      </c>
      <c r="E4870" t="s">
        <v>45</v>
      </c>
      <c r="F4870" t="s">
        <v>205</v>
      </c>
      <c r="G4870" t="s">
        <v>13008</v>
      </c>
      <c r="H4870">
        <v>1970</v>
      </c>
      <c r="I4870" t="s">
        <v>15440</v>
      </c>
      <c r="J4870" t="s">
        <v>48</v>
      </c>
      <c r="K4870" t="s">
        <v>13256</v>
      </c>
      <c r="L4870">
        <v>0</v>
      </c>
      <c r="M4870">
        <v>1</v>
      </c>
      <c r="N4870" t="s">
        <v>165</v>
      </c>
      <c r="O4870" t="s">
        <v>65</v>
      </c>
      <c r="P4870">
        <v>0</v>
      </c>
      <c r="Q4870" t="s">
        <v>51</v>
      </c>
      <c r="R4870" t="s">
        <v>51</v>
      </c>
      <c r="S4870" t="s">
        <v>15046</v>
      </c>
      <c r="T4870">
        <v>0.56139399669942069</v>
      </c>
      <c r="U4870">
        <v>32</v>
      </c>
      <c r="V4870" t="s">
        <v>15172</v>
      </c>
      <c r="W4870" t="s">
        <v>15172</v>
      </c>
      <c r="X4870" t="s">
        <v>13242</v>
      </c>
      <c r="Y4870" s="102">
        <v>45993.385736689816</v>
      </c>
    </row>
    <row r="4871" spans="1:25" x14ac:dyDescent="0.25">
      <c r="A4871">
        <v>6967</v>
      </c>
      <c r="B4871" t="s">
        <v>13009</v>
      </c>
      <c r="C4871" t="s">
        <v>470</v>
      </c>
      <c r="D4871" t="s">
        <v>13010</v>
      </c>
      <c r="E4871" t="s">
        <v>45</v>
      </c>
      <c r="F4871" t="s">
        <v>205</v>
      </c>
      <c r="G4871" t="s">
        <v>11652</v>
      </c>
      <c r="H4871">
        <v>1958</v>
      </c>
      <c r="I4871" t="s">
        <v>15440</v>
      </c>
      <c r="J4871" t="s">
        <v>48</v>
      </c>
      <c r="K4871" t="s">
        <v>13256</v>
      </c>
      <c r="L4871">
        <v>0</v>
      </c>
      <c r="M4871">
        <v>4</v>
      </c>
      <c r="N4871" t="s">
        <v>49</v>
      </c>
      <c r="O4871" t="s">
        <v>50</v>
      </c>
      <c r="P4871">
        <v>0</v>
      </c>
      <c r="Q4871" t="s">
        <v>51</v>
      </c>
      <c r="R4871" t="s">
        <v>51</v>
      </c>
      <c r="S4871" t="s">
        <v>13329</v>
      </c>
      <c r="T4871">
        <v>1.124223</v>
      </c>
      <c r="U4871">
        <v>215.75</v>
      </c>
      <c r="V4871" t="s">
        <v>15172</v>
      </c>
      <c r="W4871" t="s">
        <v>15172</v>
      </c>
      <c r="X4871" t="s">
        <v>13243</v>
      </c>
      <c r="Y4871" s="102">
        <v>45993.385736689816</v>
      </c>
    </row>
    <row r="4872" spans="1:25" x14ac:dyDescent="0.25">
      <c r="A4872">
        <v>6968</v>
      </c>
      <c r="B4872" t="s">
        <v>13011</v>
      </c>
      <c r="C4872" t="s">
        <v>2155</v>
      </c>
      <c r="D4872" t="s">
        <v>13012</v>
      </c>
      <c r="E4872" t="s">
        <v>45</v>
      </c>
      <c r="F4872" t="s">
        <v>205</v>
      </c>
      <c r="G4872" t="s">
        <v>13013</v>
      </c>
      <c r="H4872">
        <v>1963</v>
      </c>
      <c r="I4872" t="s">
        <v>15440</v>
      </c>
      <c r="J4872" t="s">
        <v>48</v>
      </c>
      <c r="K4872" t="s">
        <v>13256</v>
      </c>
      <c r="L4872">
        <v>0</v>
      </c>
      <c r="M4872">
        <v>1</v>
      </c>
      <c r="N4872" t="s">
        <v>59</v>
      </c>
      <c r="O4872" t="s">
        <v>50</v>
      </c>
      <c r="P4872">
        <v>3</v>
      </c>
      <c r="Q4872" t="s">
        <v>49</v>
      </c>
      <c r="R4872" t="s">
        <v>50</v>
      </c>
      <c r="S4872" t="s">
        <v>13329</v>
      </c>
      <c r="T4872">
        <v>3.9542002089627308</v>
      </c>
      <c r="U4872">
        <v>265.89999999999998</v>
      </c>
      <c r="V4872" t="s">
        <v>15172</v>
      </c>
      <c r="W4872" t="s">
        <v>15172</v>
      </c>
      <c r="X4872" t="s">
        <v>13243</v>
      </c>
      <c r="Y4872" s="102">
        <v>45993.385736689816</v>
      </c>
    </row>
    <row r="4873" spans="1:25" x14ac:dyDescent="0.25">
      <c r="A4873">
        <v>6969</v>
      </c>
      <c r="B4873" t="s">
        <v>13014</v>
      </c>
      <c r="C4873" t="s">
        <v>546</v>
      </c>
      <c r="D4873" t="s">
        <v>13015</v>
      </c>
      <c r="E4873" t="s">
        <v>399</v>
      </c>
      <c r="F4873" t="s">
        <v>487</v>
      </c>
      <c r="G4873" t="s">
        <v>11655</v>
      </c>
      <c r="H4873">
        <v>1980</v>
      </c>
      <c r="I4873" t="s">
        <v>15440</v>
      </c>
      <c r="J4873" t="s">
        <v>48</v>
      </c>
      <c r="K4873" t="s">
        <v>13251</v>
      </c>
      <c r="L4873">
        <v>0</v>
      </c>
      <c r="M4873">
        <v>4</v>
      </c>
      <c r="N4873" t="s">
        <v>49</v>
      </c>
      <c r="O4873" t="s">
        <v>50</v>
      </c>
      <c r="P4873">
        <v>0</v>
      </c>
      <c r="Q4873" t="s">
        <v>51</v>
      </c>
      <c r="R4873" t="s">
        <v>51</v>
      </c>
      <c r="S4873" t="s">
        <v>15047</v>
      </c>
      <c r="T4873">
        <v>0.13883168148238936</v>
      </c>
      <c r="U4873">
        <v>505.9</v>
      </c>
      <c r="V4873" t="s">
        <v>15172</v>
      </c>
      <c r="W4873" t="s">
        <v>15172</v>
      </c>
      <c r="X4873" t="s">
        <v>13242</v>
      </c>
      <c r="Y4873" s="102">
        <v>45993.385736689816</v>
      </c>
    </row>
    <row r="4874" spans="1:25" x14ac:dyDescent="0.25">
      <c r="A4874">
        <v>6970</v>
      </c>
      <c r="B4874" t="s">
        <v>13016</v>
      </c>
      <c r="C4874" t="s">
        <v>13017</v>
      </c>
      <c r="D4874" t="s">
        <v>13018</v>
      </c>
      <c r="E4874" t="s">
        <v>399</v>
      </c>
      <c r="F4874" t="s">
        <v>487</v>
      </c>
      <c r="G4874" t="s">
        <v>13019</v>
      </c>
      <c r="H4874">
        <v>1963</v>
      </c>
      <c r="I4874" t="s">
        <v>15440</v>
      </c>
      <c r="J4874" t="s">
        <v>48</v>
      </c>
      <c r="K4874" t="s">
        <v>13251</v>
      </c>
      <c r="L4874">
        <v>0</v>
      </c>
      <c r="M4874">
        <v>3</v>
      </c>
      <c r="N4874" t="s">
        <v>165</v>
      </c>
      <c r="O4874" t="s">
        <v>479</v>
      </c>
      <c r="P4874">
        <v>0</v>
      </c>
      <c r="Q4874" t="s">
        <v>51</v>
      </c>
      <c r="R4874" t="s">
        <v>51</v>
      </c>
      <c r="S4874" t="s">
        <v>14796</v>
      </c>
      <c r="T4874">
        <v>0.37380353712142383</v>
      </c>
      <c r="U4874">
        <v>109</v>
      </c>
      <c r="V4874" t="s">
        <v>15172</v>
      </c>
      <c r="W4874" t="s">
        <v>15172</v>
      </c>
      <c r="X4874" t="s">
        <v>13243</v>
      </c>
      <c r="Y4874" s="102">
        <v>45993.385736689816</v>
      </c>
    </row>
    <row r="4875" spans="1:25" x14ac:dyDescent="0.25">
      <c r="A4875">
        <v>6971</v>
      </c>
      <c r="B4875" t="s">
        <v>13020</v>
      </c>
      <c r="C4875" t="s">
        <v>13021</v>
      </c>
      <c r="D4875" t="s">
        <v>13022</v>
      </c>
      <c r="E4875" t="s">
        <v>399</v>
      </c>
      <c r="F4875" t="s">
        <v>487</v>
      </c>
      <c r="G4875" t="s">
        <v>13023</v>
      </c>
      <c r="H4875">
        <v>2009</v>
      </c>
      <c r="I4875" t="s">
        <v>15505</v>
      </c>
      <c r="J4875" t="s">
        <v>48</v>
      </c>
      <c r="K4875" t="s">
        <v>13325</v>
      </c>
      <c r="L4875">
        <v>2</v>
      </c>
      <c r="M4875">
        <v>3</v>
      </c>
      <c r="N4875" t="s">
        <v>49</v>
      </c>
      <c r="O4875" t="s">
        <v>479</v>
      </c>
      <c r="P4875">
        <v>0</v>
      </c>
      <c r="Q4875" t="s">
        <v>51</v>
      </c>
      <c r="R4875" t="s">
        <v>51</v>
      </c>
      <c r="S4875" t="s">
        <v>14797</v>
      </c>
      <c r="T4875">
        <v>0.47791400000000001</v>
      </c>
      <c r="U4875">
        <v>150.6</v>
      </c>
      <c r="V4875" t="s">
        <v>15172</v>
      </c>
      <c r="W4875" t="s">
        <v>15172</v>
      </c>
      <c r="X4875" t="s">
        <v>13243</v>
      </c>
      <c r="Y4875" s="102">
        <v>45993.385736689816</v>
      </c>
    </row>
    <row r="4876" spans="1:25" x14ac:dyDescent="0.25">
      <c r="A4876">
        <v>6972</v>
      </c>
      <c r="B4876" t="s">
        <v>13024</v>
      </c>
      <c r="C4876" t="s">
        <v>13025</v>
      </c>
      <c r="D4876" t="s">
        <v>2906</v>
      </c>
      <c r="E4876" t="s">
        <v>399</v>
      </c>
      <c r="F4876" t="s">
        <v>487</v>
      </c>
      <c r="G4876" t="s">
        <v>13026</v>
      </c>
      <c r="H4876">
        <v>2009</v>
      </c>
      <c r="I4876" t="s">
        <v>15440</v>
      </c>
      <c r="J4876" t="s">
        <v>51</v>
      </c>
      <c r="K4876" t="s">
        <v>15442</v>
      </c>
      <c r="L4876">
        <v>0</v>
      </c>
      <c r="M4876">
        <v>1</v>
      </c>
      <c r="N4876" t="s">
        <v>165</v>
      </c>
      <c r="O4876" t="s">
        <v>116</v>
      </c>
      <c r="P4876">
        <v>0</v>
      </c>
      <c r="Q4876" t="s">
        <v>51</v>
      </c>
      <c r="R4876" t="s">
        <v>51</v>
      </c>
      <c r="S4876" t="s">
        <v>14798</v>
      </c>
      <c r="T4876">
        <v>3.5264406533972587E-2</v>
      </c>
      <c r="U4876">
        <v>12.63</v>
      </c>
      <c r="V4876" t="s">
        <v>15550</v>
      </c>
      <c r="W4876" t="s">
        <v>15550</v>
      </c>
      <c r="X4876" t="s">
        <v>13243</v>
      </c>
      <c r="Y4876" s="102">
        <v>45993.385736689816</v>
      </c>
    </row>
    <row r="4877" spans="1:25" x14ac:dyDescent="0.25">
      <c r="A4877">
        <v>6973</v>
      </c>
      <c r="B4877" t="s">
        <v>13027</v>
      </c>
      <c r="C4877" t="s">
        <v>13028</v>
      </c>
      <c r="D4877" t="s">
        <v>13029</v>
      </c>
      <c r="E4877" t="s">
        <v>399</v>
      </c>
      <c r="F4877" t="s">
        <v>487</v>
      </c>
      <c r="G4877" t="s">
        <v>13030</v>
      </c>
      <c r="H4877">
        <v>1995</v>
      </c>
      <c r="I4877" t="s">
        <v>15440</v>
      </c>
      <c r="J4877" t="s">
        <v>51</v>
      </c>
      <c r="K4877" t="s">
        <v>15442</v>
      </c>
      <c r="L4877">
        <v>0</v>
      </c>
      <c r="M4877">
        <v>1</v>
      </c>
      <c r="N4877" t="s">
        <v>165</v>
      </c>
      <c r="O4877" t="s">
        <v>116</v>
      </c>
      <c r="P4877">
        <v>0</v>
      </c>
      <c r="Q4877" t="s">
        <v>51</v>
      </c>
      <c r="R4877" t="s">
        <v>51</v>
      </c>
      <c r="S4877" t="s">
        <v>14797</v>
      </c>
      <c r="T4877">
        <v>2.8117343651823763</v>
      </c>
      <c r="U4877">
        <v>12</v>
      </c>
      <c r="V4877" t="s">
        <v>15172</v>
      </c>
      <c r="W4877" t="s">
        <v>15172</v>
      </c>
      <c r="X4877" t="s">
        <v>13243</v>
      </c>
      <c r="Y4877" s="102">
        <v>45993.385736689816</v>
      </c>
    </row>
    <row r="4878" spans="1:25" x14ac:dyDescent="0.25">
      <c r="A4878">
        <v>6974</v>
      </c>
      <c r="B4878" t="s">
        <v>13031</v>
      </c>
      <c r="C4878" t="s">
        <v>13032</v>
      </c>
      <c r="D4878" t="s">
        <v>2747</v>
      </c>
      <c r="E4878" t="s">
        <v>399</v>
      </c>
      <c r="F4878" t="s">
        <v>487</v>
      </c>
      <c r="G4878" t="s">
        <v>13033</v>
      </c>
      <c r="H4878">
        <v>1967</v>
      </c>
      <c r="I4878" t="s">
        <v>15440</v>
      </c>
      <c r="J4878" t="s">
        <v>48</v>
      </c>
      <c r="K4878" t="s">
        <v>13279</v>
      </c>
      <c r="L4878">
        <v>0</v>
      </c>
      <c r="M4878">
        <v>4</v>
      </c>
      <c r="N4878" t="s">
        <v>49</v>
      </c>
      <c r="O4878" t="s">
        <v>50</v>
      </c>
      <c r="P4878">
        <v>0</v>
      </c>
      <c r="Q4878" t="s">
        <v>51</v>
      </c>
      <c r="R4878" t="s">
        <v>51</v>
      </c>
      <c r="S4878" t="s">
        <v>15048</v>
      </c>
      <c r="T4878">
        <v>0</v>
      </c>
      <c r="U4878">
        <v>266</v>
      </c>
      <c r="V4878" t="s">
        <v>15172</v>
      </c>
      <c r="W4878" t="s">
        <v>15172</v>
      </c>
      <c r="X4878" t="s">
        <v>13242</v>
      </c>
      <c r="Y4878" s="102">
        <v>45993.385736689816</v>
      </c>
    </row>
    <row r="4879" spans="1:25" x14ac:dyDescent="0.25">
      <c r="A4879">
        <v>6975</v>
      </c>
      <c r="B4879" t="s">
        <v>13034</v>
      </c>
      <c r="C4879" t="s">
        <v>13035</v>
      </c>
      <c r="D4879" t="s">
        <v>2747</v>
      </c>
      <c r="E4879" t="s">
        <v>399</v>
      </c>
      <c r="F4879" t="s">
        <v>487</v>
      </c>
      <c r="G4879" t="s">
        <v>13033</v>
      </c>
      <c r="H4879">
        <v>1967</v>
      </c>
      <c r="I4879" t="s">
        <v>15440</v>
      </c>
      <c r="J4879" t="s">
        <v>48</v>
      </c>
      <c r="K4879" t="s">
        <v>13279</v>
      </c>
      <c r="L4879">
        <v>0</v>
      </c>
      <c r="M4879">
        <v>4</v>
      </c>
      <c r="N4879" t="s">
        <v>73</v>
      </c>
      <c r="O4879" t="s">
        <v>50</v>
      </c>
      <c r="P4879">
        <v>2</v>
      </c>
      <c r="Q4879" t="s">
        <v>59</v>
      </c>
      <c r="R4879" t="s">
        <v>50</v>
      </c>
      <c r="S4879" t="s">
        <v>15048</v>
      </c>
      <c r="T4879">
        <v>0.12780813626812396</v>
      </c>
      <c r="U4879">
        <v>553</v>
      </c>
      <c r="V4879" t="s">
        <v>15172</v>
      </c>
      <c r="W4879" t="s">
        <v>15172</v>
      </c>
      <c r="X4879" t="s">
        <v>13242</v>
      </c>
      <c r="Y4879" s="102">
        <v>45993.385736689816</v>
      </c>
    </row>
    <row r="4880" spans="1:25" x14ac:dyDescent="0.25">
      <c r="A4880">
        <v>6976</v>
      </c>
      <c r="B4880" t="s">
        <v>13036</v>
      </c>
      <c r="C4880" t="s">
        <v>13035</v>
      </c>
      <c r="D4880" t="s">
        <v>2747</v>
      </c>
      <c r="E4880" t="s">
        <v>399</v>
      </c>
      <c r="F4880" t="s">
        <v>487</v>
      </c>
      <c r="G4880" t="s">
        <v>13033</v>
      </c>
      <c r="H4880">
        <v>1967</v>
      </c>
      <c r="I4880" t="s">
        <v>15440</v>
      </c>
      <c r="J4880" t="s">
        <v>48</v>
      </c>
      <c r="K4880" t="s">
        <v>13279</v>
      </c>
      <c r="L4880">
        <v>0</v>
      </c>
      <c r="M4880">
        <v>4</v>
      </c>
      <c r="N4880" t="s">
        <v>73</v>
      </c>
      <c r="O4880" t="s">
        <v>50</v>
      </c>
      <c r="P4880">
        <v>2</v>
      </c>
      <c r="Q4880" t="s">
        <v>59</v>
      </c>
      <c r="R4880" t="s">
        <v>50</v>
      </c>
      <c r="S4880" t="s">
        <v>15048</v>
      </c>
      <c r="T4880">
        <v>0.12777237052021814</v>
      </c>
      <c r="U4880">
        <v>538</v>
      </c>
      <c r="V4880" t="s">
        <v>15172</v>
      </c>
      <c r="W4880" t="s">
        <v>15172</v>
      </c>
      <c r="X4880" t="s">
        <v>13242</v>
      </c>
      <c r="Y4880" s="102">
        <v>45993.385736689816</v>
      </c>
    </row>
    <row r="4881" spans="1:25" x14ac:dyDescent="0.25">
      <c r="A4881">
        <v>6977</v>
      </c>
      <c r="B4881" t="s">
        <v>13037</v>
      </c>
      <c r="C4881" t="s">
        <v>13038</v>
      </c>
      <c r="D4881" t="s">
        <v>3114</v>
      </c>
      <c r="E4881" t="s">
        <v>399</v>
      </c>
      <c r="F4881" t="s">
        <v>487</v>
      </c>
      <c r="G4881" t="s">
        <v>13033</v>
      </c>
      <c r="H4881">
        <v>1980</v>
      </c>
      <c r="I4881" t="s">
        <v>15440</v>
      </c>
      <c r="J4881" t="s">
        <v>48</v>
      </c>
      <c r="K4881" t="s">
        <v>13279</v>
      </c>
      <c r="L4881">
        <v>0</v>
      </c>
      <c r="M4881">
        <v>8</v>
      </c>
      <c r="N4881" t="s">
        <v>49</v>
      </c>
      <c r="O4881" t="s">
        <v>50</v>
      </c>
      <c r="P4881">
        <v>0</v>
      </c>
      <c r="Q4881" t="s">
        <v>51</v>
      </c>
      <c r="R4881" t="s">
        <v>51</v>
      </c>
      <c r="S4881" t="s">
        <v>15048</v>
      </c>
      <c r="T4881">
        <v>1.4971000060976989</v>
      </c>
      <c r="U4881">
        <v>963.8</v>
      </c>
      <c r="V4881" t="s">
        <v>15172</v>
      </c>
      <c r="W4881" t="s">
        <v>15172</v>
      </c>
      <c r="X4881" t="s">
        <v>13243</v>
      </c>
      <c r="Y4881" s="102">
        <v>45993.385736689816</v>
      </c>
    </row>
    <row r="4882" spans="1:25" x14ac:dyDescent="0.25">
      <c r="A4882">
        <v>6978</v>
      </c>
      <c r="B4882" t="s">
        <v>13039</v>
      </c>
      <c r="C4882" t="s">
        <v>491</v>
      </c>
      <c r="D4882" t="s">
        <v>13040</v>
      </c>
      <c r="E4882" t="s">
        <v>399</v>
      </c>
      <c r="F4882" t="s">
        <v>487</v>
      </c>
      <c r="G4882" t="s">
        <v>13041</v>
      </c>
      <c r="H4882">
        <v>1996</v>
      </c>
      <c r="I4882" t="s">
        <v>15440</v>
      </c>
      <c r="J4882" t="s">
        <v>48</v>
      </c>
      <c r="K4882" t="s">
        <v>13251</v>
      </c>
      <c r="L4882">
        <v>0</v>
      </c>
      <c r="M4882">
        <v>10</v>
      </c>
      <c r="N4882" t="s">
        <v>49</v>
      </c>
      <c r="O4882" t="s">
        <v>50</v>
      </c>
      <c r="P4882">
        <v>0</v>
      </c>
      <c r="Q4882" t="s">
        <v>51</v>
      </c>
      <c r="R4882" t="s">
        <v>51</v>
      </c>
      <c r="S4882" t="s">
        <v>15049</v>
      </c>
      <c r="T4882">
        <v>0.21802162886764376</v>
      </c>
      <c r="U4882">
        <v>1232.33</v>
      </c>
      <c r="V4882" t="s">
        <v>15172</v>
      </c>
      <c r="W4882" t="s">
        <v>15172</v>
      </c>
      <c r="X4882" t="s">
        <v>13243</v>
      </c>
      <c r="Y4882" s="102">
        <v>45993.385736689816</v>
      </c>
    </row>
    <row r="4883" spans="1:25" x14ac:dyDescent="0.25">
      <c r="A4883">
        <v>6979</v>
      </c>
      <c r="B4883" t="s">
        <v>13042</v>
      </c>
      <c r="C4883" t="s">
        <v>13043</v>
      </c>
      <c r="D4883" t="s">
        <v>13044</v>
      </c>
      <c r="E4883" t="s">
        <v>399</v>
      </c>
      <c r="F4883" t="s">
        <v>487</v>
      </c>
      <c r="G4883" t="s">
        <v>13045</v>
      </c>
      <c r="H4883">
        <v>1967</v>
      </c>
      <c r="I4883" t="s">
        <v>15440</v>
      </c>
      <c r="J4883" t="s">
        <v>48</v>
      </c>
      <c r="K4883" t="s">
        <v>13279</v>
      </c>
      <c r="L4883">
        <v>0</v>
      </c>
      <c r="M4883">
        <v>4</v>
      </c>
      <c r="N4883" t="s">
        <v>49</v>
      </c>
      <c r="O4883" t="s">
        <v>50</v>
      </c>
      <c r="P4883">
        <v>0</v>
      </c>
      <c r="Q4883" t="s">
        <v>51</v>
      </c>
      <c r="R4883" t="s">
        <v>51</v>
      </c>
      <c r="S4883" t="s">
        <v>14801</v>
      </c>
      <c r="T4883">
        <v>7.418672467644662E-3</v>
      </c>
      <c r="U4883">
        <v>240.9</v>
      </c>
      <c r="V4883" t="s">
        <v>15172</v>
      </c>
      <c r="W4883" t="s">
        <v>15172</v>
      </c>
      <c r="X4883" t="s">
        <v>13242</v>
      </c>
      <c r="Y4883" s="102">
        <v>45993.385736689816</v>
      </c>
    </row>
    <row r="4884" spans="1:25" x14ac:dyDescent="0.25">
      <c r="A4884">
        <v>6980</v>
      </c>
      <c r="B4884" t="s">
        <v>13046</v>
      </c>
      <c r="C4884" t="s">
        <v>891</v>
      </c>
      <c r="D4884" t="s">
        <v>13047</v>
      </c>
      <c r="E4884" t="s">
        <v>399</v>
      </c>
      <c r="F4884" t="s">
        <v>487</v>
      </c>
      <c r="G4884" t="s">
        <v>13048</v>
      </c>
      <c r="H4884">
        <v>1914</v>
      </c>
      <c r="I4884" t="s">
        <v>15450</v>
      </c>
      <c r="J4884" t="s">
        <v>48</v>
      </c>
      <c r="K4884" t="s">
        <v>13254</v>
      </c>
      <c r="L4884">
        <v>4</v>
      </c>
      <c r="M4884">
        <v>1</v>
      </c>
      <c r="N4884" t="s">
        <v>165</v>
      </c>
      <c r="O4884" t="s">
        <v>1192</v>
      </c>
      <c r="P4884">
        <v>0</v>
      </c>
      <c r="Q4884" t="s">
        <v>51</v>
      </c>
      <c r="R4884" t="s">
        <v>51</v>
      </c>
      <c r="S4884" t="s">
        <v>14804</v>
      </c>
      <c r="T4884">
        <v>9.5672464704293442E-2</v>
      </c>
      <c r="U4884">
        <v>71.5</v>
      </c>
      <c r="V4884" t="s">
        <v>15550</v>
      </c>
      <c r="W4884" t="s">
        <v>15550</v>
      </c>
      <c r="X4884" t="s">
        <v>13243</v>
      </c>
      <c r="Y4884" s="102">
        <v>45993.385736689816</v>
      </c>
    </row>
    <row r="4885" spans="1:25" x14ac:dyDescent="0.25">
      <c r="A4885">
        <v>6981</v>
      </c>
      <c r="B4885" t="s">
        <v>13049</v>
      </c>
      <c r="C4885" t="s">
        <v>13028</v>
      </c>
      <c r="D4885" t="s">
        <v>13050</v>
      </c>
      <c r="E4885" t="s">
        <v>399</v>
      </c>
      <c r="F4885" t="s">
        <v>487</v>
      </c>
      <c r="G4885" t="s">
        <v>399</v>
      </c>
      <c r="H4885">
        <v>2002</v>
      </c>
      <c r="I4885" t="s">
        <v>15450</v>
      </c>
      <c r="J4885" t="s">
        <v>51</v>
      </c>
      <c r="K4885" t="s">
        <v>15442</v>
      </c>
      <c r="L4885">
        <v>0</v>
      </c>
      <c r="M4885">
        <v>1</v>
      </c>
      <c r="N4885" t="s">
        <v>165</v>
      </c>
      <c r="O4885" t="s">
        <v>116</v>
      </c>
      <c r="P4885">
        <v>0</v>
      </c>
      <c r="Q4885" t="s">
        <v>51</v>
      </c>
      <c r="R4885" t="s">
        <v>51</v>
      </c>
      <c r="S4885" t="s">
        <v>15050</v>
      </c>
      <c r="T4885">
        <v>0.92769619505747469</v>
      </c>
      <c r="U4885">
        <v>30</v>
      </c>
      <c r="V4885" t="s">
        <v>15550</v>
      </c>
      <c r="W4885" t="s">
        <v>15550</v>
      </c>
      <c r="X4885" t="s">
        <v>13243</v>
      </c>
      <c r="Y4885" s="102">
        <v>45993.385736689816</v>
      </c>
    </row>
    <row r="4886" spans="1:25" x14ac:dyDescent="0.25">
      <c r="A4886">
        <v>6982</v>
      </c>
      <c r="B4886" t="s">
        <v>13051</v>
      </c>
      <c r="C4886" t="s">
        <v>470</v>
      </c>
      <c r="D4886" t="s">
        <v>13052</v>
      </c>
      <c r="E4886" t="s">
        <v>399</v>
      </c>
      <c r="F4886" t="s">
        <v>4634</v>
      </c>
      <c r="G4886" t="s">
        <v>13053</v>
      </c>
      <c r="H4886">
        <v>1936</v>
      </c>
      <c r="I4886" t="s">
        <v>15464</v>
      </c>
      <c r="J4886" t="s">
        <v>48</v>
      </c>
      <c r="K4886" t="s">
        <v>13279</v>
      </c>
      <c r="L4886">
        <v>0</v>
      </c>
      <c r="M4886">
        <v>6</v>
      </c>
      <c r="N4886" t="s">
        <v>59</v>
      </c>
      <c r="O4886" t="s">
        <v>50</v>
      </c>
      <c r="P4886">
        <v>24</v>
      </c>
      <c r="Q4886" t="s">
        <v>928</v>
      </c>
      <c r="R4886" t="s">
        <v>50</v>
      </c>
      <c r="S4886" t="s">
        <v>14815</v>
      </c>
      <c r="T4886">
        <v>9.3421181549703303E-2</v>
      </c>
      <c r="U4886">
        <v>827.8</v>
      </c>
      <c r="V4886" t="s">
        <v>15172</v>
      </c>
      <c r="W4886" t="s">
        <v>15172</v>
      </c>
      <c r="X4886" t="s">
        <v>13243</v>
      </c>
      <c r="Y4886" s="102">
        <v>45993.385736689816</v>
      </c>
    </row>
    <row r="4887" spans="1:25" x14ac:dyDescent="0.25">
      <c r="A4887">
        <v>6983</v>
      </c>
      <c r="B4887" t="s">
        <v>13054</v>
      </c>
      <c r="C4887" t="s">
        <v>9360</v>
      </c>
      <c r="D4887" t="s">
        <v>13052</v>
      </c>
      <c r="E4887" t="s">
        <v>399</v>
      </c>
      <c r="F4887" t="s">
        <v>4634</v>
      </c>
      <c r="G4887" t="s">
        <v>13053</v>
      </c>
      <c r="H4887">
        <v>1973</v>
      </c>
      <c r="I4887" t="s">
        <v>15440</v>
      </c>
      <c r="J4887" t="s">
        <v>48</v>
      </c>
      <c r="K4887" t="s">
        <v>13251</v>
      </c>
      <c r="L4887">
        <v>0</v>
      </c>
      <c r="M4887">
        <v>4</v>
      </c>
      <c r="N4887" t="s">
        <v>49</v>
      </c>
      <c r="O4887" t="s">
        <v>50</v>
      </c>
      <c r="P4887">
        <v>0</v>
      </c>
      <c r="Q4887" t="s">
        <v>51</v>
      </c>
      <c r="R4887" t="s">
        <v>51</v>
      </c>
      <c r="S4887" t="s">
        <v>14815</v>
      </c>
      <c r="T4887">
        <v>0.23557037817802245</v>
      </c>
      <c r="U4887">
        <v>305</v>
      </c>
      <c r="V4887" t="s">
        <v>15172</v>
      </c>
      <c r="W4887" t="s">
        <v>15172</v>
      </c>
      <c r="X4887" t="s">
        <v>13243</v>
      </c>
      <c r="Y4887" s="102">
        <v>45993.385736689816</v>
      </c>
    </row>
    <row r="4888" spans="1:25" x14ac:dyDescent="0.25">
      <c r="A4888">
        <v>6984</v>
      </c>
      <c r="B4888" t="s">
        <v>13055</v>
      </c>
      <c r="C4888" t="s">
        <v>13056</v>
      </c>
      <c r="D4888" t="s">
        <v>13057</v>
      </c>
      <c r="E4888" t="s">
        <v>399</v>
      </c>
      <c r="F4888" t="s">
        <v>400</v>
      </c>
      <c r="G4888" t="s">
        <v>13058</v>
      </c>
      <c r="H4888">
        <v>2012</v>
      </c>
      <c r="I4888" t="s">
        <v>15441</v>
      </c>
      <c r="J4888" t="s">
        <v>48</v>
      </c>
      <c r="K4888" t="s">
        <v>13251</v>
      </c>
      <c r="L4888">
        <v>0</v>
      </c>
      <c r="M4888">
        <v>2</v>
      </c>
      <c r="N4888" t="s">
        <v>2396</v>
      </c>
      <c r="O4888" t="s">
        <v>50</v>
      </c>
      <c r="P4888">
        <v>0</v>
      </c>
      <c r="Q4888" t="s">
        <v>51</v>
      </c>
      <c r="R4888" t="s">
        <v>51</v>
      </c>
      <c r="S4888" t="s">
        <v>14824</v>
      </c>
      <c r="T4888">
        <v>2.0627816587930079</v>
      </c>
      <c r="U4888">
        <v>238.67</v>
      </c>
      <c r="V4888" t="s">
        <v>15172</v>
      </c>
      <c r="W4888" t="s">
        <v>15172</v>
      </c>
      <c r="X4888" t="s">
        <v>13242</v>
      </c>
      <c r="Y4888" s="102">
        <v>45993.385736689816</v>
      </c>
    </row>
    <row r="4889" spans="1:25" x14ac:dyDescent="0.25">
      <c r="A4889">
        <v>6985</v>
      </c>
      <c r="B4889" t="s">
        <v>13059</v>
      </c>
      <c r="C4889" t="s">
        <v>405</v>
      </c>
      <c r="D4889" t="s">
        <v>13057</v>
      </c>
      <c r="E4889" t="s">
        <v>399</v>
      </c>
      <c r="F4889" t="s">
        <v>400</v>
      </c>
      <c r="G4889" t="s">
        <v>13058</v>
      </c>
      <c r="H4889">
        <v>2012</v>
      </c>
      <c r="I4889" t="s">
        <v>15441</v>
      </c>
      <c r="J4889" t="s">
        <v>2211</v>
      </c>
      <c r="K4889" t="s">
        <v>13254</v>
      </c>
      <c r="L4889">
        <v>4.8</v>
      </c>
      <c r="M4889">
        <v>1</v>
      </c>
      <c r="N4889" t="s">
        <v>49</v>
      </c>
      <c r="O4889" t="s">
        <v>479</v>
      </c>
      <c r="P4889">
        <v>0</v>
      </c>
      <c r="Q4889" t="s">
        <v>51</v>
      </c>
      <c r="R4889" t="s">
        <v>51</v>
      </c>
      <c r="S4889" t="s">
        <v>14824</v>
      </c>
      <c r="T4889">
        <v>2.8720075137150864</v>
      </c>
      <c r="U4889">
        <v>50.667000000000002</v>
      </c>
      <c r="V4889" t="s">
        <v>15172</v>
      </c>
      <c r="W4889" t="s">
        <v>15172</v>
      </c>
      <c r="X4889" t="s">
        <v>13242</v>
      </c>
      <c r="Y4889" s="102">
        <v>45993.385736689816</v>
      </c>
    </row>
    <row r="4890" spans="1:25" x14ac:dyDescent="0.25">
      <c r="A4890">
        <v>6987</v>
      </c>
      <c r="B4890" t="s">
        <v>13060</v>
      </c>
      <c r="C4890" t="s">
        <v>470</v>
      </c>
      <c r="D4890" t="s">
        <v>15808</v>
      </c>
      <c r="E4890" t="s">
        <v>399</v>
      </c>
      <c r="F4890" t="s">
        <v>400</v>
      </c>
      <c r="G4890" t="s">
        <v>403</v>
      </c>
      <c r="H4890">
        <v>2003</v>
      </c>
      <c r="I4890" t="s">
        <v>15440</v>
      </c>
      <c r="J4890" t="s">
        <v>48</v>
      </c>
      <c r="K4890" t="s">
        <v>13251</v>
      </c>
      <c r="L4890">
        <v>0</v>
      </c>
      <c r="M4890">
        <v>3</v>
      </c>
      <c r="N4890" t="s">
        <v>2396</v>
      </c>
      <c r="O4890" t="s">
        <v>479</v>
      </c>
      <c r="P4890">
        <v>0</v>
      </c>
      <c r="Q4890" t="s">
        <v>51</v>
      </c>
      <c r="R4890" t="s">
        <v>51</v>
      </c>
      <c r="S4890" t="s">
        <v>14058</v>
      </c>
      <c r="T4890">
        <v>0.78528191773067846</v>
      </c>
      <c r="U4890">
        <v>144</v>
      </c>
      <c r="V4890" t="s">
        <v>15172</v>
      </c>
      <c r="W4890" t="s">
        <v>15172</v>
      </c>
      <c r="X4890" t="s">
        <v>13242</v>
      </c>
      <c r="Y4890" s="102">
        <v>45993.385736689816</v>
      </c>
    </row>
    <row r="4891" spans="1:25" x14ac:dyDescent="0.25">
      <c r="A4891">
        <v>6988</v>
      </c>
      <c r="B4891" t="s">
        <v>13061</v>
      </c>
      <c r="C4891" t="s">
        <v>13062</v>
      </c>
      <c r="D4891" t="s">
        <v>13063</v>
      </c>
      <c r="E4891" t="s">
        <v>399</v>
      </c>
      <c r="F4891" t="s">
        <v>400</v>
      </c>
      <c r="G4891" t="s">
        <v>13064</v>
      </c>
      <c r="H4891">
        <v>2002</v>
      </c>
      <c r="I4891" t="s">
        <v>15440</v>
      </c>
      <c r="J4891" t="s">
        <v>48</v>
      </c>
      <c r="K4891" t="s">
        <v>13251</v>
      </c>
      <c r="L4891">
        <v>0</v>
      </c>
      <c r="M4891">
        <v>2</v>
      </c>
      <c r="N4891" t="s">
        <v>73</v>
      </c>
      <c r="O4891" t="s">
        <v>50</v>
      </c>
      <c r="P4891">
        <v>0</v>
      </c>
      <c r="Q4891" t="s">
        <v>51</v>
      </c>
      <c r="R4891" t="s">
        <v>51</v>
      </c>
      <c r="S4891" t="s">
        <v>14058</v>
      </c>
      <c r="T4891">
        <v>1.8287534720222971</v>
      </c>
      <c r="U4891">
        <v>196.85</v>
      </c>
      <c r="V4891" t="s">
        <v>15172</v>
      </c>
      <c r="W4891" t="s">
        <v>15172</v>
      </c>
      <c r="X4891" t="s">
        <v>13242</v>
      </c>
      <c r="Y4891" s="102">
        <v>45993.385736689816</v>
      </c>
    </row>
    <row r="4892" spans="1:25" x14ac:dyDescent="0.25">
      <c r="A4892">
        <v>6989</v>
      </c>
      <c r="B4892" t="s">
        <v>13065</v>
      </c>
      <c r="C4892" t="s">
        <v>405</v>
      </c>
      <c r="D4892" t="s">
        <v>13066</v>
      </c>
      <c r="E4892" t="s">
        <v>399</v>
      </c>
      <c r="F4892" t="s">
        <v>400</v>
      </c>
      <c r="G4892" t="s">
        <v>406</v>
      </c>
      <c r="H4892">
        <v>1958</v>
      </c>
      <c r="I4892" t="s">
        <v>15440</v>
      </c>
      <c r="J4892" t="s">
        <v>48</v>
      </c>
      <c r="K4892" t="s">
        <v>13279</v>
      </c>
      <c r="L4892">
        <v>0</v>
      </c>
      <c r="M4892">
        <v>1</v>
      </c>
      <c r="N4892" t="s">
        <v>165</v>
      </c>
      <c r="O4892" t="s">
        <v>65</v>
      </c>
      <c r="P4892">
        <v>0</v>
      </c>
      <c r="Q4892" t="s">
        <v>51</v>
      </c>
      <c r="R4892" t="s">
        <v>51</v>
      </c>
      <c r="S4892" t="s">
        <v>14826</v>
      </c>
      <c r="T4892">
        <v>2.1410587283576112</v>
      </c>
      <c r="U4892">
        <v>24.5</v>
      </c>
      <c r="V4892" t="s">
        <v>15172</v>
      </c>
      <c r="W4892" t="s">
        <v>15172</v>
      </c>
      <c r="X4892" t="s">
        <v>13243</v>
      </c>
      <c r="Y4892" s="102">
        <v>45993.385736689816</v>
      </c>
    </row>
    <row r="4893" spans="1:25" x14ac:dyDescent="0.25">
      <c r="A4893">
        <v>6990</v>
      </c>
      <c r="B4893" t="s">
        <v>13067</v>
      </c>
      <c r="C4893" t="s">
        <v>408</v>
      </c>
      <c r="D4893" t="s">
        <v>13066</v>
      </c>
      <c r="E4893" t="s">
        <v>399</v>
      </c>
      <c r="F4893" t="s">
        <v>400</v>
      </c>
      <c r="G4893" t="s">
        <v>5227</v>
      </c>
      <c r="H4893">
        <v>2004</v>
      </c>
      <c r="I4893" t="s">
        <v>15440</v>
      </c>
      <c r="J4893" t="s">
        <v>48</v>
      </c>
      <c r="K4893" t="s">
        <v>13251</v>
      </c>
      <c r="L4893">
        <v>0</v>
      </c>
      <c r="M4893">
        <v>1</v>
      </c>
      <c r="N4893" t="s">
        <v>59</v>
      </c>
      <c r="O4893" t="s">
        <v>50</v>
      </c>
      <c r="P4893">
        <v>0</v>
      </c>
      <c r="Q4893" t="s">
        <v>51</v>
      </c>
      <c r="R4893" t="s">
        <v>51</v>
      </c>
      <c r="S4893" t="s">
        <v>14826</v>
      </c>
      <c r="T4893">
        <v>2.831342164064119</v>
      </c>
      <c r="U4893">
        <v>60</v>
      </c>
      <c r="V4893" t="s">
        <v>15172</v>
      </c>
      <c r="W4893" t="s">
        <v>15172</v>
      </c>
      <c r="X4893" t="s">
        <v>13243</v>
      </c>
      <c r="Y4893" s="102">
        <v>45993.385736689816</v>
      </c>
    </row>
    <row r="4894" spans="1:25" x14ac:dyDescent="0.25">
      <c r="A4894">
        <v>6991</v>
      </c>
      <c r="B4894" t="s">
        <v>13068</v>
      </c>
      <c r="C4894" t="s">
        <v>398</v>
      </c>
      <c r="D4894" t="s">
        <v>13069</v>
      </c>
      <c r="E4894" t="s">
        <v>399</v>
      </c>
      <c r="F4894" t="s">
        <v>400</v>
      </c>
      <c r="G4894" t="s">
        <v>13070</v>
      </c>
      <c r="H4894">
        <v>1972</v>
      </c>
      <c r="I4894" t="s">
        <v>15440</v>
      </c>
      <c r="J4894" t="s">
        <v>48</v>
      </c>
      <c r="K4894" t="s">
        <v>13251</v>
      </c>
      <c r="L4894">
        <v>0</v>
      </c>
      <c r="M4894">
        <v>1</v>
      </c>
      <c r="N4894" t="s">
        <v>49</v>
      </c>
      <c r="O4894" t="s">
        <v>2759</v>
      </c>
      <c r="P4894">
        <v>0</v>
      </c>
      <c r="Q4894" t="s">
        <v>51</v>
      </c>
      <c r="R4894" t="s">
        <v>51</v>
      </c>
      <c r="S4894" t="s">
        <v>14828</v>
      </c>
      <c r="T4894">
        <v>0.28980179903383468</v>
      </c>
      <c r="U4894">
        <v>46</v>
      </c>
      <c r="V4894" t="s">
        <v>15481</v>
      </c>
      <c r="W4894" t="s">
        <v>15481</v>
      </c>
      <c r="X4894" t="s">
        <v>13243</v>
      </c>
      <c r="Y4894" s="102">
        <v>45993.385736689816</v>
      </c>
    </row>
    <row r="4895" spans="1:25" x14ac:dyDescent="0.25">
      <c r="A4895">
        <v>6993</v>
      </c>
      <c r="B4895" t="s">
        <v>13071</v>
      </c>
      <c r="C4895" t="s">
        <v>15369</v>
      </c>
      <c r="D4895" t="s">
        <v>13072</v>
      </c>
      <c r="E4895" t="s">
        <v>638</v>
      </c>
      <c r="F4895" t="s">
        <v>4077</v>
      </c>
      <c r="G4895" t="s">
        <v>13073</v>
      </c>
      <c r="H4895">
        <v>2014</v>
      </c>
      <c r="I4895" t="s">
        <v>15441</v>
      </c>
      <c r="J4895" t="s">
        <v>48</v>
      </c>
      <c r="K4895" t="s">
        <v>13251</v>
      </c>
      <c r="L4895">
        <v>0</v>
      </c>
      <c r="M4895">
        <v>2</v>
      </c>
      <c r="N4895" t="s">
        <v>49</v>
      </c>
      <c r="O4895" t="s">
        <v>50</v>
      </c>
      <c r="P4895">
        <v>0</v>
      </c>
      <c r="Q4895" t="s">
        <v>51</v>
      </c>
      <c r="R4895" t="s">
        <v>51</v>
      </c>
      <c r="S4895" t="s">
        <v>14986</v>
      </c>
      <c r="T4895">
        <v>0.75241737552292443</v>
      </c>
      <c r="U4895">
        <v>136.6</v>
      </c>
      <c r="V4895" t="s">
        <v>15172</v>
      </c>
      <c r="W4895" t="s">
        <v>15172</v>
      </c>
      <c r="X4895" t="s">
        <v>13243</v>
      </c>
      <c r="Y4895" s="102">
        <v>45993.385736689816</v>
      </c>
    </row>
    <row r="4896" spans="1:25" x14ac:dyDescent="0.25">
      <c r="A4896">
        <v>6994</v>
      </c>
      <c r="B4896" t="s">
        <v>13074</v>
      </c>
      <c r="C4896" t="s">
        <v>1337</v>
      </c>
      <c r="D4896" t="s">
        <v>13075</v>
      </c>
      <c r="E4896" t="s">
        <v>638</v>
      </c>
      <c r="F4896" t="s">
        <v>4077</v>
      </c>
      <c r="G4896" t="s">
        <v>12295</v>
      </c>
      <c r="H4896">
        <v>1988</v>
      </c>
      <c r="I4896" t="s">
        <v>15450</v>
      </c>
      <c r="J4896" t="s">
        <v>51</v>
      </c>
      <c r="K4896" t="s">
        <v>13254</v>
      </c>
      <c r="L4896">
        <v>3</v>
      </c>
      <c r="M4896">
        <v>1</v>
      </c>
      <c r="N4896" t="s">
        <v>165</v>
      </c>
      <c r="O4896" t="s">
        <v>479</v>
      </c>
      <c r="P4896">
        <v>0</v>
      </c>
      <c r="Q4896" t="s">
        <v>51</v>
      </c>
      <c r="R4896" t="s">
        <v>51</v>
      </c>
      <c r="S4896" t="s">
        <v>14956</v>
      </c>
      <c r="T4896">
        <v>0.65720361489005419</v>
      </c>
      <c r="U4896">
        <v>53</v>
      </c>
      <c r="V4896" t="s">
        <v>15481</v>
      </c>
      <c r="W4896" t="s">
        <v>15481</v>
      </c>
      <c r="X4896" t="s">
        <v>13243</v>
      </c>
      <c r="Y4896" s="102">
        <v>45993.385736689816</v>
      </c>
    </row>
    <row r="4897" spans="1:25" x14ac:dyDescent="0.25">
      <c r="A4897">
        <v>6995</v>
      </c>
      <c r="B4897" t="s">
        <v>13076</v>
      </c>
      <c r="C4897" t="s">
        <v>1337</v>
      </c>
      <c r="D4897" t="s">
        <v>13077</v>
      </c>
      <c r="E4897" t="s">
        <v>638</v>
      </c>
      <c r="F4897" t="s">
        <v>4077</v>
      </c>
      <c r="G4897" t="s">
        <v>13078</v>
      </c>
      <c r="H4897">
        <v>1938</v>
      </c>
      <c r="I4897" t="s">
        <v>15450</v>
      </c>
      <c r="J4897" t="s">
        <v>2179</v>
      </c>
      <c r="K4897" t="s">
        <v>13254</v>
      </c>
      <c r="L4897">
        <v>2.25</v>
      </c>
      <c r="M4897">
        <v>1</v>
      </c>
      <c r="N4897" t="s">
        <v>59</v>
      </c>
      <c r="O4897" t="s">
        <v>50</v>
      </c>
      <c r="P4897">
        <v>0</v>
      </c>
      <c r="Q4897" t="s">
        <v>51</v>
      </c>
      <c r="R4897" t="s">
        <v>51</v>
      </c>
      <c r="S4897" t="s">
        <v>14759</v>
      </c>
      <c r="T4897">
        <v>1.8805047215814819</v>
      </c>
      <c r="U4897">
        <v>33</v>
      </c>
      <c r="V4897" t="s">
        <v>15481</v>
      </c>
      <c r="W4897" t="s">
        <v>15481</v>
      </c>
      <c r="X4897" t="s">
        <v>13243</v>
      </c>
      <c r="Y4897" s="102">
        <v>45993.385736689816</v>
      </c>
    </row>
    <row r="4898" spans="1:25" x14ac:dyDescent="0.25">
      <c r="A4898">
        <v>6996</v>
      </c>
      <c r="B4898" t="s">
        <v>13079</v>
      </c>
      <c r="C4898" t="s">
        <v>9286</v>
      </c>
      <c r="D4898" t="s">
        <v>13080</v>
      </c>
      <c r="E4898" t="s">
        <v>638</v>
      </c>
      <c r="F4898" t="s">
        <v>4077</v>
      </c>
      <c r="G4898" t="s">
        <v>4101</v>
      </c>
      <c r="H4898">
        <v>1975</v>
      </c>
      <c r="I4898" t="s">
        <v>15440</v>
      </c>
      <c r="J4898" t="s">
        <v>2211</v>
      </c>
      <c r="K4898" t="s">
        <v>13254</v>
      </c>
      <c r="L4898">
        <v>8</v>
      </c>
      <c r="M4898">
        <v>2</v>
      </c>
      <c r="N4898" t="s">
        <v>49</v>
      </c>
      <c r="O4898" t="s">
        <v>479</v>
      </c>
      <c r="P4898">
        <v>0</v>
      </c>
      <c r="Q4898" t="s">
        <v>51</v>
      </c>
      <c r="R4898" t="s">
        <v>51</v>
      </c>
      <c r="S4898" t="s">
        <v>14964</v>
      </c>
      <c r="T4898">
        <v>0.46633925807627813</v>
      </c>
      <c r="U4898">
        <v>153</v>
      </c>
      <c r="V4898" t="s">
        <v>15481</v>
      </c>
      <c r="W4898" t="s">
        <v>15481</v>
      </c>
      <c r="X4898" t="s">
        <v>13243</v>
      </c>
      <c r="Y4898" s="102">
        <v>45993.385736689816</v>
      </c>
    </row>
    <row r="4899" spans="1:25" x14ac:dyDescent="0.25">
      <c r="A4899">
        <v>6998</v>
      </c>
      <c r="B4899" t="s">
        <v>13081</v>
      </c>
      <c r="C4899" t="s">
        <v>1443</v>
      </c>
      <c r="D4899" t="s">
        <v>5711</v>
      </c>
      <c r="E4899" t="s">
        <v>1292</v>
      </c>
      <c r="F4899" t="s">
        <v>1471</v>
      </c>
      <c r="G4899" t="s">
        <v>13082</v>
      </c>
      <c r="H4899">
        <v>1968</v>
      </c>
      <c r="I4899" t="s">
        <v>15441</v>
      </c>
      <c r="J4899" t="s">
        <v>48</v>
      </c>
      <c r="K4899" t="s">
        <v>13251</v>
      </c>
      <c r="L4899">
        <v>0.5</v>
      </c>
      <c r="M4899">
        <v>1</v>
      </c>
      <c r="N4899" t="s">
        <v>59</v>
      </c>
      <c r="O4899" t="s">
        <v>50</v>
      </c>
      <c r="P4899">
        <v>0</v>
      </c>
      <c r="Q4899" t="s">
        <v>51</v>
      </c>
      <c r="R4899" t="s">
        <v>51</v>
      </c>
      <c r="S4899" t="s">
        <v>15029</v>
      </c>
      <c r="T4899">
        <v>0.98550630365286207</v>
      </c>
      <c r="U4899">
        <v>37</v>
      </c>
      <c r="V4899" t="s">
        <v>15481</v>
      </c>
      <c r="W4899" t="s">
        <v>15481</v>
      </c>
      <c r="X4899" t="s">
        <v>13243</v>
      </c>
      <c r="Y4899" s="102">
        <v>45993.385736689816</v>
      </c>
    </row>
    <row r="4900" spans="1:25" x14ac:dyDescent="0.25">
      <c r="A4900">
        <v>6999</v>
      </c>
      <c r="B4900" t="s">
        <v>13083</v>
      </c>
      <c r="C4900" t="s">
        <v>13084</v>
      </c>
      <c r="D4900" t="s">
        <v>8619</v>
      </c>
      <c r="E4900" t="s">
        <v>1292</v>
      </c>
      <c r="F4900" t="s">
        <v>1471</v>
      </c>
      <c r="G4900" t="s">
        <v>8723</v>
      </c>
      <c r="H4900">
        <v>1984</v>
      </c>
      <c r="I4900" t="s">
        <v>15440</v>
      </c>
      <c r="J4900" t="s">
        <v>2211</v>
      </c>
      <c r="K4900" t="s">
        <v>13256</v>
      </c>
      <c r="L4900">
        <v>0</v>
      </c>
      <c r="M4900">
        <v>1</v>
      </c>
      <c r="N4900" t="s">
        <v>49</v>
      </c>
      <c r="O4900" t="s">
        <v>479</v>
      </c>
      <c r="P4900">
        <v>0</v>
      </c>
      <c r="Q4900" t="s">
        <v>51</v>
      </c>
      <c r="R4900" t="s">
        <v>51</v>
      </c>
      <c r="S4900" t="s">
        <v>14704</v>
      </c>
      <c r="T4900">
        <v>2.7824542197445337</v>
      </c>
      <c r="U4900">
        <v>38</v>
      </c>
      <c r="V4900" t="s">
        <v>15481</v>
      </c>
      <c r="W4900" t="s">
        <v>15481</v>
      </c>
      <c r="X4900" t="s">
        <v>13242</v>
      </c>
      <c r="Y4900" s="102">
        <v>45993.385736689816</v>
      </c>
    </row>
    <row r="4901" spans="1:25" x14ac:dyDescent="0.25">
      <c r="A4901">
        <v>7000</v>
      </c>
      <c r="B4901" t="s">
        <v>13085</v>
      </c>
      <c r="C4901" t="s">
        <v>10732</v>
      </c>
      <c r="D4901" t="s">
        <v>13086</v>
      </c>
      <c r="E4901" t="s">
        <v>1292</v>
      </c>
      <c r="F4901" t="s">
        <v>3806</v>
      </c>
      <c r="G4901" t="s">
        <v>13087</v>
      </c>
      <c r="H4901">
        <v>1920</v>
      </c>
      <c r="I4901" t="s">
        <v>15450</v>
      </c>
      <c r="J4901" t="s">
        <v>51</v>
      </c>
      <c r="K4901" t="s">
        <v>15442</v>
      </c>
      <c r="L4901">
        <v>6</v>
      </c>
      <c r="M4901">
        <v>1</v>
      </c>
      <c r="N4901" t="s">
        <v>165</v>
      </c>
      <c r="O4901" t="s">
        <v>116</v>
      </c>
      <c r="P4901">
        <v>0</v>
      </c>
      <c r="Q4901" t="s">
        <v>51</v>
      </c>
      <c r="R4901" t="s">
        <v>51</v>
      </c>
      <c r="S4901" t="s">
        <v>15051</v>
      </c>
      <c r="T4901">
        <v>1.3057671362833605</v>
      </c>
      <c r="U4901">
        <v>20</v>
      </c>
      <c r="V4901" t="s">
        <v>15550</v>
      </c>
      <c r="W4901" t="s">
        <v>15550</v>
      </c>
      <c r="X4901" t="s">
        <v>13243</v>
      </c>
      <c r="Y4901" s="102">
        <v>45993.385736689816</v>
      </c>
    </row>
    <row r="4902" spans="1:25" x14ac:dyDescent="0.25">
      <c r="A4902">
        <v>7001</v>
      </c>
      <c r="B4902" t="s">
        <v>13088</v>
      </c>
      <c r="C4902" t="s">
        <v>10732</v>
      </c>
      <c r="D4902" t="s">
        <v>13089</v>
      </c>
      <c r="E4902" t="s">
        <v>1292</v>
      </c>
      <c r="F4902" t="s">
        <v>3806</v>
      </c>
      <c r="G4902" t="s">
        <v>13090</v>
      </c>
      <c r="H4902">
        <v>1920</v>
      </c>
      <c r="I4902" t="s">
        <v>15450</v>
      </c>
      <c r="J4902" t="s">
        <v>48</v>
      </c>
      <c r="K4902" t="s">
        <v>13254</v>
      </c>
      <c r="L4902">
        <v>3</v>
      </c>
      <c r="M4902">
        <v>1</v>
      </c>
      <c r="N4902" t="s">
        <v>165</v>
      </c>
      <c r="O4902" t="s">
        <v>65</v>
      </c>
      <c r="P4902">
        <v>0</v>
      </c>
      <c r="Q4902" t="s">
        <v>51</v>
      </c>
      <c r="R4902" t="s">
        <v>51</v>
      </c>
      <c r="S4902" t="s">
        <v>15052</v>
      </c>
      <c r="T4902">
        <v>0.17991444984880411</v>
      </c>
      <c r="U4902">
        <v>26</v>
      </c>
      <c r="V4902" t="s">
        <v>15550</v>
      </c>
      <c r="W4902" t="s">
        <v>15550</v>
      </c>
      <c r="X4902" t="s">
        <v>13243</v>
      </c>
      <c r="Y4902" s="102">
        <v>45993.385736689816</v>
      </c>
    </row>
    <row r="4903" spans="1:25" x14ac:dyDescent="0.25">
      <c r="A4903">
        <v>7002</v>
      </c>
      <c r="B4903" t="s">
        <v>13091</v>
      </c>
      <c r="C4903" t="s">
        <v>10732</v>
      </c>
      <c r="D4903" t="s">
        <v>13092</v>
      </c>
      <c r="E4903" t="s">
        <v>1292</v>
      </c>
      <c r="F4903" t="s">
        <v>3806</v>
      </c>
      <c r="G4903" t="s">
        <v>13093</v>
      </c>
      <c r="H4903">
        <v>1962</v>
      </c>
      <c r="I4903" t="s">
        <v>15440</v>
      </c>
      <c r="J4903" t="s">
        <v>2211</v>
      </c>
      <c r="K4903" t="s">
        <v>13256</v>
      </c>
      <c r="L4903">
        <v>0</v>
      </c>
      <c r="M4903">
        <v>2</v>
      </c>
      <c r="N4903" t="s">
        <v>49</v>
      </c>
      <c r="O4903" t="s">
        <v>65</v>
      </c>
      <c r="P4903">
        <v>0</v>
      </c>
      <c r="Q4903" t="s">
        <v>51</v>
      </c>
      <c r="R4903" t="s">
        <v>51</v>
      </c>
      <c r="S4903" t="s">
        <v>15053</v>
      </c>
      <c r="T4903">
        <v>0.32548363174001926</v>
      </c>
      <c r="U4903">
        <v>52</v>
      </c>
      <c r="V4903" t="s">
        <v>15550</v>
      </c>
      <c r="W4903" t="s">
        <v>15550</v>
      </c>
      <c r="X4903" t="s">
        <v>13243</v>
      </c>
      <c r="Y4903" s="102">
        <v>45993.385736689816</v>
      </c>
    </row>
    <row r="4904" spans="1:25" x14ac:dyDescent="0.25">
      <c r="A4904">
        <v>7003</v>
      </c>
      <c r="B4904" t="s">
        <v>13094</v>
      </c>
      <c r="C4904" t="s">
        <v>398</v>
      </c>
      <c r="D4904" t="s">
        <v>13095</v>
      </c>
      <c r="E4904" t="s">
        <v>638</v>
      </c>
      <c r="F4904" t="s">
        <v>638</v>
      </c>
      <c r="G4904" t="s">
        <v>13096</v>
      </c>
      <c r="H4904">
        <v>1998</v>
      </c>
      <c r="I4904" t="s">
        <v>15440</v>
      </c>
      <c r="J4904" t="s">
        <v>51</v>
      </c>
      <c r="K4904" t="s">
        <v>15442</v>
      </c>
      <c r="L4904">
        <v>0</v>
      </c>
      <c r="M4904">
        <v>1</v>
      </c>
      <c r="N4904" t="s">
        <v>59</v>
      </c>
      <c r="O4904" t="s">
        <v>116</v>
      </c>
      <c r="P4904">
        <v>0</v>
      </c>
      <c r="Q4904" t="s">
        <v>51</v>
      </c>
      <c r="R4904" t="s">
        <v>51</v>
      </c>
      <c r="S4904" t="s">
        <v>14805</v>
      </c>
      <c r="T4904">
        <v>2.3872292228634278</v>
      </c>
      <c r="U4904">
        <v>18</v>
      </c>
      <c r="V4904" t="s">
        <v>15172</v>
      </c>
      <c r="W4904" t="s">
        <v>15172</v>
      </c>
      <c r="X4904" t="s">
        <v>13243</v>
      </c>
      <c r="Y4904" s="102">
        <v>45993.385736689816</v>
      </c>
    </row>
    <row r="4905" spans="1:25" x14ac:dyDescent="0.25">
      <c r="A4905">
        <v>7004</v>
      </c>
      <c r="B4905" t="s">
        <v>13097</v>
      </c>
      <c r="C4905" t="s">
        <v>13098</v>
      </c>
      <c r="D4905" t="s">
        <v>13099</v>
      </c>
      <c r="E4905" t="s">
        <v>638</v>
      </c>
      <c r="F4905" t="s">
        <v>638</v>
      </c>
      <c r="G4905" t="s">
        <v>13100</v>
      </c>
      <c r="H4905">
        <v>1977</v>
      </c>
      <c r="I4905" t="s">
        <v>15440</v>
      </c>
      <c r="J4905" t="s">
        <v>48</v>
      </c>
      <c r="K4905" t="s">
        <v>13280</v>
      </c>
      <c r="L4905">
        <v>0</v>
      </c>
      <c r="M4905">
        <v>3</v>
      </c>
      <c r="N4905" t="s">
        <v>49</v>
      </c>
      <c r="O4905" t="s">
        <v>50</v>
      </c>
      <c r="P4905">
        <v>0</v>
      </c>
      <c r="Q4905" t="s">
        <v>51</v>
      </c>
      <c r="R4905" t="s">
        <v>51</v>
      </c>
      <c r="S4905" t="s">
        <v>14805</v>
      </c>
      <c r="T4905">
        <v>3.0280782405570847</v>
      </c>
      <c r="U4905">
        <v>333.9</v>
      </c>
      <c r="V4905" t="s">
        <v>15172</v>
      </c>
      <c r="W4905" t="s">
        <v>15172</v>
      </c>
      <c r="X4905" t="s">
        <v>13243</v>
      </c>
      <c r="Y4905" s="102">
        <v>45993.385736689816</v>
      </c>
    </row>
    <row r="4906" spans="1:25" x14ac:dyDescent="0.25">
      <c r="A4906">
        <v>7005</v>
      </c>
      <c r="B4906" t="s">
        <v>13101</v>
      </c>
      <c r="C4906" t="s">
        <v>732</v>
      </c>
      <c r="D4906" t="s">
        <v>13099</v>
      </c>
      <c r="E4906" t="s">
        <v>638</v>
      </c>
      <c r="F4906" t="s">
        <v>638</v>
      </c>
      <c r="G4906" t="s">
        <v>13100</v>
      </c>
      <c r="H4906">
        <v>1975</v>
      </c>
      <c r="I4906" t="s">
        <v>15440</v>
      </c>
      <c r="J4906" t="s">
        <v>48</v>
      </c>
      <c r="K4906" t="s">
        <v>13280</v>
      </c>
      <c r="L4906">
        <v>0</v>
      </c>
      <c r="M4906">
        <v>7</v>
      </c>
      <c r="N4906" t="s">
        <v>49</v>
      </c>
      <c r="O4906" t="s">
        <v>50</v>
      </c>
      <c r="P4906">
        <v>0</v>
      </c>
      <c r="Q4906" t="s">
        <v>51</v>
      </c>
      <c r="R4906" t="s">
        <v>51</v>
      </c>
      <c r="S4906" t="s">
        <v>14805</v>
      </c>
      <c r="T4906">
        <v>3.1545460170230539</v>
      </c>
      <c r="U4906">
        <v>831.8</v>
      </c>
      <c r="V4906" t="s">
        <v>15172</v>
      </c>
      <c r="W4906" t="s">
        <v>15172</v>
      </c>
      <c r="X4906" t="s">
        <v>13243</v>
      </c>
      <c r="Y4906" s="102">
        <v>45993.385736689816</v>
      </c>
    </row>
    <row r="4907" spans="1:25" x14ac:dyDescent="0.25">
      <c r="A4907">
        <v>7006</v>
      </c>
      <c r="B4907" t="s">
        <v>15370</v>
      </c>
      <c r="C4907" t="s">
        <v>732</v>
      </c>
      <c r="D4907" t="s">
        <v>15371</v>
      </c>
      <c r="E4907" t="s">
        <v>638</v>
      </c>
      <c r="F4907" t="s">
        <v>638</v>
      </c>
      <c r="G4907" t="s">
        <v>15372</v>
      </c>
      <c r="H4907">
        <v>2020</v>
      </c>
      <c r="I4907" t="s">
        <v>15441</v>
      </c>
      <c r="J4907" t="s">
        <v>48</v>
      </c>
      <c r="K4907" t="s">
        <v>13280</v>
      </c>
      <c r="L4907">
        <v>0.25</v>
      </c>
      <c r="M4907">
        <v>3</v>
      </c>
      <c r="N4907" t="s">
        <v>73</v>
      </c>
      <c r="O4907" t="s">
        <v>50</v>
      </c>
      <c r="P4907">
        <v>0</v>
      </c>
      <c r="Q4907" t="s">
        <v>51</v>
      </c>
      <c r="R4907" t="s">
        <v>51</v>
      </c>
      <c r="S4907" t="s">
        <v>15054</v>
      </c>
      <c r="T4907">
        <v>2.8881603178903541</v>
      </c>
      <c r="U4907">
        <v>463.65</v>
      </c>
      <c r="V4907" t="s">
        <v>15172</v>
      </c>
      <c r="W4907" t="s">
        <v>15172</v>
      </c>
      <c r="X4907" t="s">
        <v>13243</v>
      </c>
      <c r="Y4907" s="102">
        <v>45993.385736689816</v>
      </c>
    </row>
    <row r="4908" spans="1:25" x14ac:dyDescent="0.25">
      <c r="A4908">
        <v>7007</v>
      </c>
      <c r="B4908" t="s">
        <v>13102</v>
      </c>
      <c r="C4908" t="s">
        <v>13103</v>
      </c>
      <c r="D4908" t="s">
        <v>13104</v>
      </c>
      <c r="E4908" t="s">
        <v>638</v>
      </c>
      <c r="F4908" t="s">
        <v>638</v>
      </c>
      <c r="G4908" t="s">
        <v>13105</v>
      </c>
      <c r="H4908">
        <v>2002</v>
      </c>
      <c r="I4908" t="s">
        <v>15441</v>
      </c>
      <c r="J4908" t="s">
        <v>51</v>
      </c>
      <c r="K4908" t="s">
        <v>15442</v>
      </c>
      <c r="L4908">
        <v>0</v>
      </c>
      <c r="M4908">
        <v>1</v>
      </c>
      <c r="N4908" t="s">
        <v>59</v>
      </c>
      <c r="O4908" t="s">
        <v>116</v>
      </c>
      <c r="P4908">
        <v>0</v>
      </c>
      <c r="Q4908" t="s">
        <v>51</v>
      </c>
      <c r="R4908" t="s">
        <v>51</v>
      </c>
      <c r="S4908" t="s">
        <v>15055</v>
      </c>
      <c r="T4908">
        <v>1.4441408392003336</v>
      </c>
      <c r="U4908">
        <v>22.2</v>
      </c>
      <c r="V4908" t="s">
        <v>15172</v>
      </c>
      <c r="W4908" t="s">
        <v>15172</v>
      </c>
      <c r="X4908" t="s">
        <v>13242</v>
      </c>
      <c r="Y4908" s="102">
        <v>45993.385736689816</v>
      </c>
    </row>
    <row r="4909" spans="1:25" x14ac:dyDescent="0.25">
      <c r="A4909">
        <v>7008</v>
      </c>
      <c r="B4909" t="s">
        <v>13106</v>
      </c>
      <c r="C4909" t="s">
        <v>732</v>
      </c>
      <c r="D4909" t="s">
        <v>13104</v>
      </c>
      <c r="E4909" t="s">
        <v>638</v>
      </c>
      <c r="F4909" t="s">
        <v>638</v>
      </c>
      <c r="G4909" t="s">
        <v>13105</v>
      </c>
      <c r="H4909">
        <v>2003</v>
      </c>
      <c r="I4909" t="s">
        <v>15440</v>
      </c>
      <c r="J4909" t="s">
        <v>48</v>
      </c>
      <c r="K4909" t="s">
        <v>13251</v>
      </c>
      <c r="L4909">
        <v>0</v>
      </c>
      <c r="M4909">
        <v>4</v>
      </c>
      <c r="N4909" t="s">
        <v>2396</v>
      </c>
      <c r="O4909" t="s">
        <v>50</v>
      </c>
      <c r="P4909">
        <v>0</v>
      </c>
      <c r="Q4909" t="s">
        <v>51</v>
      </c>
      <c r="R4909" t="s">
        <v>51</v>
      </c>
      <c r="S4909" t="s">
        <v>15055</v>
      </c>
      <c r="T4909">
        <v>1.570288161370093</v>
      </c>
      <c r="U4909">
        <v>496.8</v>
      </c>
      <c r="V4909" t="s">
        <v>15172</v>
      </c>
      <c r="W4909" t="s">
        <v>15172</v>
      </c>
      <c r="X4909" t="s">
        <v>13242</v>
      </c>
      <c r="Y4909" s="102">
        <v>45993.385736689816</v>
      </c>
    </row>
    <row r="4910" spans="1:25" x14ac:dyDescent="0.25">
      <c r="A4910">
        <v>7009</v>
      </c>
      <c r="B4910" t="s">
        <v>13107</v>
      </c>
      <c r="C4910" t="s">
        <v>470</v>
      </c>
      <c r="D4910" t="s">
        <v>13108</v>
      </c>
      <c r="E4910" t="s">
        <v>638</v>
      </c>
      <c r="F4910" t="s">
        <v>638</v>
      </c>
      <c r="G4910" t="s">
        <v>13109</v>
      </c>
      <c r="H4910">
        <v>1979</v>
      </c>
      <c r="I4910" t="s">
        <v>15440</v>
      </c>
      <c r="J4910" t="s">
        <v>48</v>
      </c>
      <c r="K4910" t="s">
        <v>13279</v>
      </c>
      <c r="L4910">
        <v>0</v>
      </c>
      <c r="M4910">
        <v>2</v>
      </c>
      <c r="N4910" t="s">
        <v>73</v>
      </c>
      <c r="O4910" t="s">
        <v>50</v>
      </c>
      <c r="P4910">
        <v>10</v>
      </c>
      <c r="Q4910" t="s">
        <v>49</v>
      </c>
      <c r="R4910" t="s">
        <v>50</v>
      </c>
      <c r="S4910" t="s">
        <v>15056</v>
      </c>
      <c r="T4910">
        <v>0.48539356848727189</v>
      </c>
      <c r="U4910">
        <v>1024.2</v>
      </c>
      <c r="V4910" t="s">
        <v>15550</v>
      </c>
      <c r="W4910" t="s">
        <v>15550</v>
      </c>
      <c r="X4910" t="s">
        <v>13242</v>
      </c>
      <c r="Y4910" s="102">
        <v>45993.385736689816</v>
      </c>
    </row>
    <row r="4911" spans="1:25" x14ac:dyDescent="0.25">
      <c r="A4911">
        <v>7010</v>
      </c>
      <c r="B4911" t="s">
        <v>13110</v>
      </c>
      <c r="C4911" t="s">
        <v>10488</v>
      </c>
      <c r="D4911" t="s">
        <v>13111</v>
      </c>
      <c r="E4911" t="s">
        <v>638</v>
      </c>
      <c r="F4911" t="s">
        <v>638</v>
      </c>
      <c r="G4911" t="s">
        <v>13112</v>
      </c>
      <c r="H4911">
        <v>1932</v>
      </c>
      <c r="I4911" t="s">
        <v>15450</v>
      </c>
      <c r="J4911" t="s">
        <v>51</v>
      </c>
      <c r="K4911" t="s">
        <v>13256</v>
      </c>
      <c r="L4911">
        <v>0</v>
      </c>
      <c r="M4911">
        <v>1</v>
      </c>
      <c r="N4911" t="s">
        <v>165</v>
      </c>
      <c r="O4911" t="s">
        <v>479</v>
      </c>
      <c r="P4911">
        <v>0</v>
      </c>
      <c r="Q4911" t="s">
        <v>51</v>
      </c>
      <c r="R4911" t="s">
        <v>51</v>
      </c>
      <c r="S4911" t="s">
        <v>15057</v>
      </c>
      <c r="T4911">
        <v>0.11134656472362661</v>
      </c>
      <c r="U4911">
        <v>53</v>
      </c>
      <c r="V4911" t="s">
        <v>15550</v>
      </c>
      <c r="W4911" t="s">
        <v>15550</v>
      </c>
      <c r="X4911" t="s">
        <v>13242</v>
      </c>
      <c r="Y4911" s="102">
        <v>45993.385736689816</v>
      </c>
    </row>
    <row r="4912" spans="1:25" x14ac:dyDescent="0.25">
      <c r="A4912">
        <v>7011</v>
      </c>
      <c r="B4912" t="s">
        <v>13113</v>
      </c>
      <c r="C4912" t="s">
        <v>13114</v>
      </c>
      <c r="D4912" t="s">
        <v>13115</v>
      </c>
      <c r="E4912" t="s">
        <v>638</v>
      </c>
      <c r="F4912" t="s">
        <v>638</v>
      </c>
      <c r="G4912" t="s">
        <v>13116</v>
      </c>
      <c r="H4912">
        <v>1962</v>
      </c>
      <c r="I4912" t="s">
        <v>15440</v>
      </c>
      <c r="J4912" t="s">
        <v>48</v>
      </c>
      <c r="K4912" t="s">
        <v>13280</v>
      </c>
      <c r="L4912">
        <v>0.375</v>
      </c>
      <c r="M4912">
        <v>3</v>
      </c>
      <c r="N4912" t="s">
        <v>73</v>
      </c>
      <c r="O4912" t="s">
        <v>475</v>
      </c>
      <c r="P4912">
        <v>10</v>
      </c>
      <c r="Q4912" t="s">
        <v>49</v>
      </c>
      <c r="R4912" t="s">
        <v>50</v>
      </c>
      <c r="S4912" t="s">
        <v>15058</v>
      </c>
      <c r="T4912">
        <v>0.23933512980025876</v>
      </c>
      <c r="U4912">
        <v>973.83299999999997</v>
      </c>
      <c r="V4912" t="s">
        <v>15172</v>
      </c>
      <c r="W4912" t="s">
        <v>15172</v>
      </c>
      <c r="X4912" t="s">
        <v>13242</v>
      </c>
      <c r="Y4912" s="102">
        <v>45993.385736689816</v>
      </c>
    </row>
    <row r="4913" spans="1:25" x14ac:dyDescent="0.25">
      <c r="A4913">
        <v>7012</v>
      </c>
      <c r="B4913" t="s">
        <v>13117</v>
      </c>
      <c r="C4913" t="s">
        <v>10266</v>
      </c>
      <c r="D4913" t="s">
        <v>4310</v>
      </c>
      <c r="E4913" t="s">
        <v>1820</v>
      </c>
      <c r="F4913" t="s">
        <v>6973</v>
      </c>
      <c r="G4913" t="s">
        <v>13118</v>
      </c>
      <c r="H4913">
        <v>1999</v>
      </c>
      <c r="I4913" t="s">
        <v>15440</v>
      </c>
      <c r="J4913" t="s">
        <v>48</v>
      </c>
      <c r="K4913" t="s">
        <v>13256</v>
      </c>
      <c r="L4913">
        <v>0</v>
      </c>
      <c r="M4913">
        <v>3</v>
      </c>
      <c r="N4913" t="s">
        <v>64</v>
      </c>
      <c r="O4913" t="s">
        <v>65</v>
      </c>
      <c r="P4913">
        <v>0</v>
      </c>
      <c r="Q4913" t="s">
        <v>51</v>
      </c>
      <c r="R4913" t="s">
        <v>51</v>
      </c>
      <c r="S4913" t="s">
        <v>15059</v>
      </c>
      <c r="T4913">
        <v>0.41110186927774872</v>
      </c>
      <c r="U4913">
        <v>129.1</v>
      </c>
      <c r="V4913" t="s">
        <v>15481</v>
      </c>
      <c r="W4913" t="s">
        <v>15481</v>
      </c>
      <c r="X4913" t="s">
        <v>13243</v>
      </c>
      <c r="Y4913" s="102">
        <v>45993.385736689816</v>
      </c>
    </row>
    <row r="4914" spans="1:25" x14ac:dyDescent="0.25">
      <c r="A4914">
        <v>7013</v>
      </c>
      <c r="B4914" t="s">
        <v>13119</v>
      </c>
      <c r="C4914" t="s">
        <v>10266</v>
      </c>
      <c r="D4914" t="s">
        <v>13120</v>
      </c>
      <c r="E4914" t="s">
        <v>1820</v>
      </c>
      <c r="F4914" t="s">
        <v>6973</v>
      </c>
      <c r="G4914" t="s">
        <v>13121</v>
      </c>
      <c r="H4914">
        <v>1973</v>
      </c>
      <c r="I4914" t="s">
        <v>15440</v>
      </c>
      <c r="J4914" t="s">
        <v>48</v>
      </c>
      <c r="K4914" t="s">
        <v>13251</v>
      </c>
      <c r="L4914">
        <v>0</v>
      </c>
      <c r="M4914">
        <v>4</v>
      </c>
      <c r="N4914" t="s">
        <v>64</v>
      </c>
      <c r="O4914" t="s">
        <v>65</v>
      </c>
      <c r="P4914">
        <v>0</v>
      </c>
      <c r="Q4914" t="s">
        <v>51</v>
      </c>
      <c r="R4914" t="s">
        <v>51</v>
      </c>
      <c r="S4914" t="s">
        <v>15060</v>
      </c>
      <c r="T4914">
        <v>0.21508235463505548</v>
      </c>
      <c r="U4914">
        <v>90</v>
      </c>
      <c r="V4914" t="s">
        <v>15172</v>
      </c>
      <c r="W4914" t="s">
        <v>15172</v>
      </c>
      <c r="X4914" t="s">
        <v>13243</v>
      </c>
      <c r="Y4914" s="102">
        <v>45993.385736689816</v>
      </c>
    </row>
    <row r="4915" spans="1:25" x14ac:dyDescent="0.25">
      <c r="A4915">
        <v>7014</v>
      </c>
      <c r="B4915" t="s">
        <v>13122</v>
      </c>
      <c r="C4915" t="s">
        <v>13123</v>
      </c>
      <c r="D4915" t="s">
        <v>9646</v>
      </c>
      <c r="E4915" t="s">
        <v>638</v>
      </c>
      <c r="F4915" t="s">
        <v>638</v>
      </c>
      <c r="G4915" t="s">
        <v>9657</v>
      </c>
      <c r="H4915">
        <v>2009</v>
      </c>
      <c r="I4915" t="s">
        <v>15809</v>
      </c>
      <c r="J4915" t="s">
        <v>51</v>
      </c>
      <c r="K4915" t="s">
        <v>15442</v>
      </c>
      <c r="L4915">
        <v>0</v>
      </c>
      <c r="M4915">
        <v>1</v>
      </c>
      <c r="N4915" t="s">
        <v>165</v>
      </c>
      <c r="O4915" t="s">
        <v>116</v>
      </c>
      <c r="P4915">
        <v>0</v>
      </c>
      <c r="Q4915" t="s">
        <v>51</v>
      </c>
      <c r="R4915" t="s">
        <v>51</v>
      </c>
      <c r="S4915" t="s">
        <v>14866</v>
      </c>
      <c r="T4915">
        <v>10.024750068168682</v>
      </c>
      <c r="U4915">
        <v>197.8</v>
      </c>
      <c r="V4915" t="s">
        <v>15172</v>
      </c>
      <c r="W4915" t="s">
        <v>15172</v>
      </c>
      <c r="X4915" t="s">
        <v>13243</v>
      </c>
      <c r="Y4915" s="102">
        <v>45993.385736689816</v>
      </c>
    </row>
    <row r="4916" spans="1:25" x14ac:dyDescent="0.25">
      <c r="A4916">
        <v>7015</v>
      </c>
      <c r="B4916" t="s">
        <v>13124</v>
      </c>
      <c r="C4916" t="s">
        <v>9646</v>
      </c>
      <c r="D4916" t="s">
        <v>11617</v>
      </c>
      <c r="E4916" t="s">
        <v>638</v>
      </c>
      <c r="F4916" t="s">
        <v>4077</v>
      </c>
      <c r="G4916" t="s">
        <v>4085</v>
      </c>
      <c r="H4916">
        <v>1937</v>
      </c>
      <c r="I4916" t="s">
        <v>15513</v>
      </c>
      <c r="J4916" t="s">
        <v>48</v>
      </c>
      <c r="K4916" t="s">
        <v>13256</v>
      </c>
      <c r="L4916">
        <v>0</v>
      </c>
      <c r="M4916">
        <v>3</v>
      </c>
      <c r="N4916" t="s">
        <v>59</v>
      </c>
      <c r="O4916" t="s">
        <v>50</v>
      </c>
      <c r="P4916">
        <v>0</v>
      </c>
      <c r="Q4916" t="s">
        <v>51</v>
      </c>
      <c r="R4916" t="s">
        <v>51</v>
      </c>
      <c r="S4916" t="s">
        <v>14805</v>
      </c>
      <c r="T4916">
        <v>143.85650000000001</v>
      </c>
      <c r="U4916">
        <v>145</v>
      </c>
      <c r="V4916" t="s">
        <v>15810</v>
      </c>
      <c r="W4916" t="s">
        <v>15810</v>
      </c>
      <c r="X4916" t="s">
        <v>13243</v>
      </c>
      <c r="Y4916" s="102">
        <v>45993.385736689816</v>
      </c>
    </row>
    <row r="4917" spans="1:25" x14ac:dyDescent="0.25">
      <c r="A4917">
        <v>7016</v>
      </c>
      <c r="B4917" t="s">
        <v>13125</v>
      </c>
      <c r="C4917" t="s">
        <v>13017</v>
      </c>
      <c r="D4917" t="s">
        <v>13126</v>
      </c>
      <c r="E4917" t="s">
        <v>399</v>
      </c>
      <c r="F4917" t="s">
        <v>487</v>
      </c>
      <c r="G4917" t="s">
        <v>13127</v>
      </c>
      <c r="H4917">
        <v>1963</v>
      </c>
      <c r="I4917" t="s">
        <v>15513</v>
      </c>
      <c r="J4917" t="s">
        <v>48</v>
      </c>
      <c r="K4917" t="s">
        <v>260</v>
      </c>
      <c r="L4917">
        <v>0</v>
      </c>
      <c r="M4917">
        <v>3</v>
      </c>
      <c r="N4917" t="s">
        <v>59</v>
      </c>
      <c r="O4917" t="s">
        <v>50</v>
      </c>
      <c r="P4917">
        <v>0</v>
      </c>
      <c r="Q4917" t="s">
        <v>51</v>
      </c>
      <c r="R4917" t="s">
        <v>51</v>
      </c>
      <c r="S4917" t="s">
        <v>14808</v>
      </c>
      <c r="T4917">
        <v>2.0478022527564606</v>
      </c>
      <c r="U4917">
        <v>73</v>
      </c>
      <c r="V4917" t="s">
        <v>15550</v>
      </c>
      <c r="W4917" t="s">
        <v>15550</v>
      </c>
      <c r="X4917" t="s">
        <v>13243</v>
      </c>
      <c r="Y4917" s="102">
        <v>45993.385736689816</v>
      </c>
    </row>
    <row r="4918" spans="1:25" x14ac:dyDescent="0.25">
      <c r="A4918">
        <v>7018</v>
      </c>
      <c r="B4918" t="s">
        <v>13128</v>
      </c>
      <c r="C4918" t="s">
        <v>13129</v>
      </c>
      <c r="D4918" t="s">
        <v>13126</v>
      </c>
      <c r="E4918" t="s">
        <v>399</v>
      </c>
      <c r="F4918" t="s">
        <v>487</v>
      </c>
      <c r="G4918" t="s">
        <v>399</v>
      </c>
      <c r="H4918">
        <v>1931</v>
      </c>
      <c r="I4918" t="s">
        <v>15809</v>
      </c>
      <c r="J4918" t="s">
        <v>928</v>
      </c>
      <c r="K4918" t="s">
        <v>260</v>
      </c>
      <c r="L4918">
        <v>0</v>
      </c>
      <c r="M4918">
        <v>1</v>
      </c>
      <c r="N4918" t="s">
        <v>59</v>
      </c>
      <c r="O4918" t="s">
        <v>50</v>
      </c>
      <c r="P4918">
        <v>0</v>
      </c>
      <c r="Q4918" t="s">
        <v>51</v>
      </c>
      <c r="R4918" t="s">
        <v>51</v>
      </c>
      <c r="S4918" t="s">
        <v>14799</v>
      </c>
      <c r="T4918">
        <v>1.4336842642326966</v>
      </c>
      <c r="U4918">
        <v>35</v>
      </c>
      <c r="V4918" t="s">
        <v>15550</v>
      </c>
      <c r="W4918" t="s">
        <v>15550</v>
      </c>
      <c r="X4918" t="s">
        <v>13243</v>
      </c>
      <c r="Y4918" s="102">
        <v>45993.385736689816</v>
      </c>
    </row>
    <row r="4919" spans="1:25" x14ac:dyDescent="0.25">
      <c r="A4919">
        <v>7019</v>
      </c>
      <c r="B4919" t="s">
        <v>15061</v>
      </c>
      <c r="C4919" t="s">
        <v>10653</v>
      </c>
      <c r="D4919" t="s">
        <v>13130</v>
      </c>
      <c r="E4919" t="s">
        <v>1292</v>
      </c>
      <c r="F4919" t="s">
        <v>1293</v>
      </c>
      <c r="G4919" t="s">
        <v>13131</v>
      </c>
      <c r="H4919">
        <v>2013</v>
      </c>
      <c r="I4919" t="s">
        <v>15441</v>
      </c>
      <c r="J4919" t="s">
        <v>2211</v>
      </c>
      <c r="K4919" t="s">
        <v>13325</v>
      </c>
      <c r="L4919">
        <v>0</v>
      </c>
      <c r="M4919">
        <v>1</v>
      </c>
      <c r="N4919" t="s">
        <v>49</v>
      </c>
      <c r="O4919" t="s">
        <v>479</v>
      </c>
      <c r="P4919">
        <v>0</v>
      </c>
      <c r="Q4919" t="s">
        <v>51</v>
      </c>
      <c r="R4919" t="s">
        <v>51</v>
      </c>
      <c r="S4919" t="s">
        <v>14534</v>
      </c>
      <c r="T4919">
        <v>4.3716408714603379</v>
      </c>
      <c r="U4919">
        <v>47.2</v>
      </c>
      <c r="V4919" t="s">
        <v>15481</v>
      </c>
      <c r="W4919" t="s">
        <v>15481</v>
      </c>
      <c r="X4919" t="s">
        <v>13243</v>
      </c>
      <c r="Y4919" s="102">
        <v>45993.385736689816</v>
      </c>
    </row>
    <row r="4920" spans="1:25" x14ac:dyDescent="0.25">
      <c r="A4920">
        <v>7020</v>
      </c>
      <c r="B4920" t="s">
        <v>15062</v>
      </c>
      <c r="C4920" t="s">
        <v>13132</v>
      </c>
      <c r="D4920" t="s">
        <v>13133</v>
      </c>
      <c r="E4920" t="s">
        <v>638</v>
      </c>
      <c r="F4920" t="s">
        <v>7330</v>
      </c>
      <c r="G4920" t="s">
        <v>13134</v>
      </c>
      <c r="H4920">
        <v>1992</v>
      </c>
      <c r="I4920" t="s">
        <v>15450</v>
      </c>
      <c r="J4920" t="s">
        <v>2211</v>
      </c>
      <c r="K4920" t="s">
        <v>13256</v>
      </c>
      <c r="L4920">
        <v>0</v>
      </c>
      <c r="M4920">
        <v>1</v>
      </c>
      <c r="N4920" t="s">
        <v>49</v>
      </c>
      <c r="O4920" t="s">
        <v>479</v>
      </c>
      <c r="P4920">
        <v>0</v>
      </c>
      <c r="Q4920" t="s">
        <v>51</v>
      </c>
      <c r="R4920" t="s">
        <v>51</v>
      </c>
      <c r="S4920" t="s">
        <v>15811</v>
      </c>
      <c r="T4920">
        <v>0.19968999045140276</v>
      </c>
      <c r="U4920">
        <v>45</v>
      </c>
      <c r="V4920" t="s">
        <v>15481</v>
      </c>
      <c r="W4920" t="s">
        <v>15481</v>
      </c>
      <c r="X4920" t="s">
        <v>13243</v>
      </c>
      <c r="Y4920" s="102">
        <v>45993.385736689816</v>
      </c>
    </row>
    <row r="4921" spans="1:25" x14ac:dyDescent="0.25">
      <c r="A4921">
        <v>7021</v>
      </c>
      <c r="B4921" t="s">
        <v>15209</v>
      </c>
      <c r="C4921" t="s">
        <v>9648</v>
      </c>
      <c r="D4921" t="s">
        <v>9742</v>
      </c>
      <c r="E4921" t="s">
        <v>638</v>
      </c>
      <c r="F4921" t="s">
        <v>7330</v>
      </c>
      <c r="G4921" t="s">
        <v>15812</v>
      </c>
      <c r="H4921">
        <v>2019</v>
      </c>
      <c r="I4921" t="s">
        <v>15441</v>
      </c>
      <c r="J4921" t="s">
        <v>2211</v>
      </c>
      <c r="K4921" t="s">
        <v>13254</v>
      </c>
      <c r="L4921">
        <v>4</v>
      </c>
      <c r="M4921">
        <v>1</v>
      </c>
      <c r="N4921" t="s">
        <v>49</v>
      </c>
      <c r="O4921" t="s">
        <v>65</v>
      </c>
      <c r="P4921">
        <v>0</v>
      </c>
      <c r="Q4921" t="s">
        <v>51</v>
      </c>
      <c r="R4921" t="s">
        <v>51</v>
      </c>
      <c r="S4921" t="s">
        <v>13345</v>
      </c>
      <c r="T4921">
        <v>57.527208037692375</v>
      </c>
      <c r="U4921">
        <v>49.5</v>
      </c>
      <c r="V4921" t="s">
        <v>15172</v>
      </c>
      <c r="W4921" t="s">
        <v>15172</v>
      </c>
      <c r="X4921" t="s">
        <v>13243</v>
      </c>
      <c r="Y4921" s="102">
        <v>45993.385736689816</v>
      </c>
    </row>
    <row r="4922" spans="1:25" x14ac:dyDescent="0.25">
      <c r="A4922">
        <v>7022</v>
      </c>
      <c r="B4922" t="s">
        <v>15063</v>
      </c>
      <c r="C4922" t="s">
        <v>13135</v>
      </c>
      <c r="D4922" t="s">
        <v>13136</v>
      </c>
      <c r="E4922" t="s">
        <v>399</v>
      </c>
      <c r="F4922" t="s">
        <v>487</v>
      </c>
      <c r="G4922" t="s">
        <v>13137</v>
      </c>
      <c r="H4922">
        <v>2015</v>
      </c>
      <c r="J4922" t="s">
        <v>51</v>
      </c>
      <c r="K4922" t="s">
        <v>15442</v>
      </c>
      <c r="L4922">
        <v>0</v>
      </c>
      <c r="M4922">
        <v>1</v>
      </c>
      <c r="N4922" t="s">
        <v>165</v>
      </c>
      <c r="O4922" t="s">
        <v>116</v>
      </c>
      <c r="P4922">
        <v>0</v>
      </c>
      <c r="Q4922" t="s">
        <v>51</v>
      </c>
      <c r="R4922" t="s">
        <v>51</v>
      </c>
      <c r="S4922" t="s">
        <v>13486</v>
      </c>
      <c r="T4922">
        <v>0.85783631542013528</v>
      </c>
      <c r="U4922">
        <v>8.49</v>
      </c>
      <c r="V4922" t="s">
        <v>15481</v>
      </c>
      <c r="W4922" t="s">
        <v>15481</v>
      </c>
      <c r="X4922" t="s">
        <v>13243</v>
      </c>
      <c r="Y4922" s="102">
        <v>45993.385736689816</v>
      </c>
    </row>
    <row r="4923" spans="1:25" x14ac:dyDescent="0.25">
      <c r="A4923">
        <v>7023</v>
      </c>
      <c r="B4923" t="s">
        <v>15064</v>
      </c>
      <c r="C4923" t="s">
        <v>13138</v>
      </c>
      <c r="D4923" t="s">
        <v>13139</v>
      </c>
      <c r="E4923" t="s">
        <v>399</v>
      </c>
      <c r="F4923" t="s">
        <v>400</v>
      </c>
      <c r="G4923" t="s">
        <v>13140</v>
      </c>
      <c r="H4923">
        <v>2015</v>
      </c>
      <c r="I4923" t="s">
        <v>15441</v>
      </c>
      <c r="J4923" t="s">
        <v>2211</v>
      </c>
      <c r="K4923" t="s">
        <v>13251</v>
      </c>
      <c r="L4923">
        <v>0.5</v>
      </c>
      <c r="M4923">
        <v>1</v>
      </c>
      <c r="N4923" t="s">
        <v>49</v>
      </c>
      <c r="O4923" t="s">
        <v>479</v>
      </c>
      <c r="P4923">
        <v>0</v>
      </c>
      <c r="Q4923" t="s">
        <v>51</v>
      </c>
      <c r="R4923" t="s">
        <v>51</v>
      </c>
      <c r="S4923" t="s">
        <v>13964</v>
      </c>
      <c r="T4923">
        <v>44.137113081413439</v>
      </c>
      <c r="U4923">
        <v>60.7</v>
      </c>
      <c r="V4923" t="s">
        <v>15481</v>
      </c>
      <c r="W4923" t="s">
        <v>15481</v>
      </c>
      <c r="X4923" t="s">
        <v>13243</v>
      </c>
      <c r="Y4923" s="102">
        <v>45993.385736689816</v>
      </c>
    </row>
    <row r="4924" spans="1:25" x14ac:dyDescent="0.25">
      <c r="A4924">
        <v>7026</v>
      </c>
      <c r="B4924" t="s">
        <v>15373</v>
      </c>
      <c r="C4924" t="s">
        <v>840</v>
      </c>
      <c r="D4924" t="s">
        <v>15813</v>
      </c>
      <c r="E4924" t="s">
        <v>1292</v>
      </c>
      <c r="F4924" t="s">
        <v>1471</v>
      </c>
      <c r="G4924" t="s">
        <v>1475</v>
      </c>
      <c r="H4924">
        <v>2020</v>
      </c>
      <c r="I4924" t="s">
        <v>15441</v>
      </c>
      <c r="J4924" t="s">
        <v>48</v>
      </c>
      <c r="K4924" t="s">
        <v>13256</v>
      </c>
      <c r="L4924">
        <v>0</v>
      </c>
      <c r="M4924">
        <v>2</v>
      </c>
      <c r="N4924" t="s">
        <v>49</v>
      </c>
      <c r="O4924" t="s">
        <v>50</v>
      </c>
      <c r="P4924">
        <v>0</v>
      </c>
      <c r="Q4924" t="s">
        <v>51</v>
      </c>
      <c r="R4924" t="s">
        <v>51</v>
      </c>
      <c r="S4924" t="s">
        <v>15374</v>
      </c>
      <c r="T4924">
        <v>4.8493217776787459E-2</v>
      </c>
      <c r="U4924">
        <v>242</v>
      </c>
      <c r="V4924" t="s">
        <v>15172</v>
      </c>
      <c r="W4924" t="s">
        <v>15172</v>
      </c>
      <c r="X4924" t="s">
        <v>13243</v>
      </c>
      <c r="Y4924" s="102">
        <v>45993.385736689816</v>
      </c>
    </row>
    <row r="4925" spans="1:25" x14ac:dyDescent="0.25">
      <c r="A4925">
        <v>7027</v>
      </c>
      <c r="B4925" t="s">
        <v>15065</v>
      </c>
      <c r="C4925" t="s">
        <v>10426</v>
      </c>
      <c r="D4925" t="s">
        <v>15814</v>
      </c>
      <c r="E4925" t="s">
        <v>45</v>
      </c>
      <c r="F4925" t="s">
        <v>1118</v>
      </c>
      <c r="G4925" t="s">
        <v>13141</v>
      </c>
      <c r="H4925">
        <v>2009</v>
      </c>
      <c r="J4925" t="s">
        <v>51</v>
      </c>
      <c r="K4925" t="s">
        <v>15442</v>
      </c>
      <c r="L4925">
        <v>0</v>
      </c>
      <c r="M4925">
        <v>1</v>
      </c>
      <c r="N4925" t="s">
        <v>59</v>
      </c>
      <c r="O4925" t="s">
        <v>116</v>
      </c>
      <c r="P4925">
        <v>0</v>
      </c>
      <c r="Q4925" t="s">
        <v>51</v>
      </c>
      <c r="R4925" t="s">
        <v>51</v>
      </c>
      <c r="S4925" t="s">
        <v>15066</v>
      </c>
      <c r="T4925">
        <v>8.5892629388194557</v>
      </c>
      <c r="U4925">
        <v>15.8</v>
      </c>
      <c r="V4925" t="s">
        <v>15172</v>
      </c>
      <c r="W4925" t="s">
        <v>15172</v>
      </c>
      <c r="X4925" t="s">
        <v>13243</v>
      </c>
      <c r="Y4925" s="102">
        <v>45993.385736689816</v>
      </c>
    </row>
    <row r="4926" spans="1:25" x14ac:dyDescent="0.25">
      <c r="A4926">
        <v>7028</v>
      </c>
      <c r="B4926" t="s">
        <v>15067</v>
      </c>
      <c r="C4926" t="s">
        <v>9605</v>
      </c>
      <c r="D4926" t="s">
        <v>5696</v>
      </c>
      <c r="E4926" t="s">
        <v>45</v>
      </c>
      <c r="F4926" t="s">
        <v>46</v>
      </c>
      <c r="G4926" t="s">
        <v>13142</v>
      </c>
      <c r="H4926">
        <v>2011</v>
      </c>
      <c r="I4926" t="s">
        <v>15440</v>
      </c>
      <c r="J4926" t="s">
        <v>2179</v>
      </c>
      <c r="K4926" t="s">
        <v>13344</v>
      </c>
      <c r="L4926">
        <v>7.27</v>
      </c>
      <c r="M4926">
        <v>1</v>
      </c>
      <c r="N4926" t="s">
        <v>59</v>
      </c>
      <c r="O4926" t="s">
        <v>50</v>
      </c>
      <c r="P4926">
        <v>0</v>
      </c>
      <c r="Q4926" t="s">
        <v>51</v>
      </c>
      <c r="R4926" t="s">
        <v>51</v>
      </c>
      <c r="S4926" t="s">
        <v>13327</v>
      </c>
      <c r="T4926">
        <v>6.5061942369983159</v>
      </c>
      <c r="U4926">
        <v>40</v>
      </c>
      <c r="V4926" t="s">
        <v>15481</v>
      </c>
      <c r="W4926" t="s">
        <v>15481</v>
      </c>
      <c r="X4926" t="s">
        <v>13243</v>
      </c>
      <c r="Y4926" s="102">
        <v>45993.385736689816</v>
      </c>
    </row>
    <row r="4927" spans="1:25" x14ac:dyDescent="0.25">
      <c r="A4927">
        <v>7029</v>
      </c>
      <c r="B4927" t="s">
        <v>15068</v>
      </c>
      <c r="C4927" t="s">
        <v>9281</v>
      </c>
      <c r="D4927" t="s">
        <v>13143</v>
      </c>
      <c r="E4927" t="s">
        <v>638</v>
      </c>
      <c r="F4927" t="s">
        <v>4077</v>
      </c>
      <c r="G4927" t="s">
        <v>13144</v>
      </c>
      <c r="H4927">
        <v>2015</v>
      </c>
      <c r="I4927" t="s">
        <v>15440</v>
      </c>
      <c r="J4927" t="s">
        <v>51</v>
      </c>
      <c r="K4927" t="s">
        <v>15442</v>
      </c>
      <c r="L4927">
        <v>5</v>
      </c>
      <c r="M4927">
        <v>1</v>
      </c>
      <c r="N4927" t="s">
        <v>2467</v>
      </c>
      <c r="O4927" t="s">
        <v>116</v>
      </c>
      <c r="P4927">
        <v>0</v>
      </c>
      <c r="Q4927" t="s">
        <v>51</v>
      </c>
      <c r="R4927" t="s">
        <v>51</v>
      </c>
      <c r="S4927" t="s">
        <v>15069</v>
      </c>
      <c r="T4927">
        <v>6.3272509027899743E-2</v>
      </c>
      <c r="U4927">
        <v>25.25</v>
      </c>
      <c r="V4927" t="s">
        <v>15481</v>
      </c>
      <c r="W4927" t="s">
        <v>15481</v>
      </c>
      <c r="X4927" t="s">
        <v>13243</v>
      </c>
      <c r="Y4927" s="102">
        <v>45993.385736689816</v>
      </c>
    </row>
    <row r="4928" spans="1:25" x14ac:dyDescent="0.25">
      <c r="A4928">
        <v>7031</v>
      </c>
      <c r="B4928" t="s">
        <v>15070</v>
      </c>
      <c r="C4928" t="s">
        <v>13145</v>
      </c>
      <c r="D4928" t="s">
        <v>13146</v>
      </c>
      <c r="E4928" t="s">
        <v>45</v>
      </c>
      <c r="F4928" t="s">
        <v>46</v>
      </c>
      <c r="G4928" t="s">
        <v>13147</v>
      </c>
      <c r="H4928">
        <v>2002</v>
      </c>
      <c r="I4928" t="s">
        <v>15441</v>
      </c>
      <c r="J4928" t="s">
        <v>2211</v>
      </c>
      <c r="K4928" t="s">
        <v>13256</v>
      </c>
      <c r="L4928">
        <v>3</v>
      </c>
      <c r="M4928">
        <v>1</v>
      </c>
      <c r="N4928" t="s">
        <v>165</v>
      </c>
      <c r="O4928" t="s">
        <v>65</v>
      </c>
      <c r="P4928">
        <v>0</v>
      </c>
      <c r="Q4928" t="s">
        <v>51</v>
      </c>
      <c r="R4928" t="s">
        <v>51</v>
      </c>
      <c r="S4928" t="s">
        <v>15071</v>
      </c>
      <c r="T4928">
        <v>28.990880218089792</v>
      </c>
      <c r="U4928">
        <v>28</v>
      </c>
      <c r="V4928" t="s">
        <v>15481</v>
      </c>
      <c r="W4928" t="s">
        <v>15481</v>
      </c>
      <c r="X4928" t="s">
        <v>13243</v>
      </c>
      <c r="Y4928" s="102">
        <v>45993.385736689816</v>
      </c>
    </row>
    <row r="4929" spans="1:25" x14ac:dyDescent="0.25">
      <c r="A4929">
        <v>7032</v>
      </c>
      <c r="B4929" t="s">
        <v>15072</v>
      </c>
      <c r="C4929" t="s">
        <v>13148</v>
      </c>
      <c r="D4929" t="s">
        <v>15815</v>
      </c>
      <c r="E4929" t="s">
        <v>638</v>
      </c>
      <c r="F4929" t="s">
        <v>7330</v>
      </c>
      <c r="G4929" t="s">
        <v>13149</v>
      </c>
      <c r="H4929">
        <v>1961</v>
      </c>
      <c r="I4929" t="s">
        <v>15450</v>
      </c>
      <c r="J4929" t="s">
        <v>51</v>
      </c>
      <c r="K4929" t="s">
        <v>13254</v>
      </c>
      <c r="L4929">
        <v>4</v>
      </c>
      <c r="M4929">
        <v>1</v>
      </c>
      <c r="N4929" t="s">
        <v>59</v>
      </c>
      <c r="O4929" t="s">
        <v>116</v>
      </c>
      <c r="P4929">
        <v>0</v>
      </c>
      <c r="Q4929" t="s">
        <v>51</v>
      </c>
      <c r="R4929" t="s">
        <v>51</v>
      </c>
      <c r="S4929" t="s">
        <v>14424</v>
      </c>
      <c r="T4929">
        <v>1.2734621409052984</v>
      </c>
      <c r="U4929">
        <v>22.2</v>
      </c>
      <c r="V4929" t="s">
        <v>15481</v>
      </c>
      <c r="W4929" t="s">
        <v>15481</v>
      </c>
      <c r="X4929" t="s">
        <v>13243</v>
      </c>
      <c r="Y4929" s="102">
        <v>45993.385736689816</v>
      </c>
    </row>
    <row r="4930" spans="1:25" x14ac:dyDescent="0.25">
      <c r="A4930">
        <v>7033</v>
      </c>
      <c r="B4930" t="s">
        <v>15073</v>
      </c>
      <c r="C4930" t="s">
        <v>15816</v>
      </c>
      <c r="D4930" t="s">
        <v>15817</v>
      </c>
      <c r="E4930" t="s">
        <v>45</v>
      </c>
      <c r="F4930" t="s">
        <v>5672</v>
      </c>
      <c r="G4930" t="s">
        <v>13150</v>
      </c>
      <c r="H4930">
        <v>1995</v>
      </c>
      <c r="I4930" t="s">
        <v>15450</v>
      </c>
      <c r="J4930" t="s">
        <v>260</v>
      </c>
      <c r="K4930" t="s">
        <v>13256</v>
      </c>
      <c r="L4930">
        <v>0</v>
      </c>
      <c r="M4930">
        <v>1</v>
      </c>
      <c r="N4930" t="s">
        <v>49</v>
      </c>
      <c r="O4930" t="s">
        <v>479</v>
      </c>
      <c r="P4930">
        <v>0</v>
      </c>
      <c r="Q4930" t="s">
        <v>51</v>
      </c>
      <c r="R4930" t="s">
        <v>51</v>
      </c>
      <c r="S4930" t="s">
        <v>15074</v>
      </c>
      <c r="T4930">
        <v>0.30490123591152951</v>
      </c>
      <c r="U4930">
        <v>22.5</v>
      </c>
      <c r="V4930" t="s">
        <v>15174</v>
      </c>
      <c r="W4930" t="s">
        <v>15174</v>
      </c>
      <c r="X4930" t="s">
        <v>13243</v>
      </c>
      <c r="Y4930" s="102">
        <v>45993.385736689816</v>
      </c>
    </row>
    <row r="4931" spans="1:25" x14ac:dyDescent="0.25">
      <c r="A4931">
        <v>7035</v>
      </c>
      <c r="B4931" t="s">
        <v>15075</v>
      </c>
      <c r="C4931" t="s">
        <v>13151</v>
      </c>
      <c r="D4931" t="s">
        <v>15818</v>
      </c>
      <c r="E4931" t="s">
        <v>45</v>
      </c>
      <c r="F4931" t="s">
        <v>197</v>
      </c>
      <c r="G4931" t="s">
        <v>9987</v>
      </c>
      <c r="H4931">
        <v>1996</v>
      </c>
      <c r="I4931" t="s">
        <v>15440</v>
      </c>
      <c r="J4931" t="s">
        <v>928</v>
      </c>
      <c r="K4931" t="s">
        <v>13256</v>
      </c>
      <c r="L4931">
        <v>0</v>
      </c>
      <c r="M4931">
        <v>1</v>
      </c>
      <c r="N4931" t="s">
        <v>928</v>
      </c>
      <c r="O4931" t="s">
        <v>50</v>
      </c>
      <c r="P4931">
        <v>0</v>
      </c>
      <c r="Q4931" t="s">
        <v>51</v>
      </c>
      <c r="R4931" t="s">
        <v>51</v>
      </c>
      <c r="S4931" t="s">
        <v>15076</v>
      </c>
      <c r="T4931">
        <v>0.28554222030165</v>
      </c>
      <c r="U4931">
        <v>22.25</v>
      </c>
      <c r="V4931" t="s">
        <v>15481</v>
      </c>
      <c r="W4931" t="s">
        <v>15481</v>
      </c>
      <c r="X4931" t="s">
        <v>13243</v>
      </c>
      <c r="Y4931" s="102">
        <v>45993.385736689816</v>
      </c>
    </row>
    <row r="4932" spans="1:25" x14ac:dyDescent="0.25">
      <c r="A4932">
        <v>7036</v>
      </c>
      <c r="B4932" t="s">
        <v>15077</v>
      </c>
      <c r="C4932" t="s">
        <v>13152</v>
      </c>
      <c r="D4932" t="s">
        <v>9877</v>
      </c>
      <c r="E4932" t="s">
        <v>45</v>
      </c>
      <c r="F4932" t="s">
        <v>1114</v>
      </c>
      <c r="G4932" t="s">
        <v>13153</v>
      </c>
      <c r="H4932">
        <v>2013</v>
      </c>
      <c r="I4932" t="s">
        <v>15441</v>
      </c>
      <c r="J4932" t="s">
        <v>51</v>
      </c>
      <c r="K4932" t="s">
        <v>15442</v>
      </c>
      <c r="M4932">
        <v>3</v>
      </c>
      <c r="N4932" t="s">
        <v>165</v>
      </c>
      <c r="O4932" t="s">
        <v>116</v>
      </c>
      <c r="P4932">
        <v>0</v>
      </c>
      <c r="Q4932" t="s">
        <v>51</v>
      </c>
      <c r="R4932" t="s">
        <v>51</v>
      </c>
      <c r="S4932" t="s">
        <v>14807</v>
      </c>
      <c r="T4932">
        <v>106.08538372175578</v>
      </c>
      <c r="U4932">
        <v>39.75</v>
      </c>
      <c r="V4932" t="s">
        <v>15172</v>
      </c>
      <c r="W4932" t="s">
        <v>15172</v>
      </c>
      <c r="X4932" t="s">
        <v>13243</v>
      </c>
      <c r="Y4932" s="102">
        <v>45993.385736689816</v>
      </c>
    </row>
    <row r="4933" spans="1:25" x14ac:dyDescent="0.25">
      <c r="A4933">
        <v>7037</v>
      </c>
      <c r="B4933" t="s">
        <v>15078</v>
      </c>
      <c r="C4933" t="s">
        <v>9238</v>
      </c>
      <c r="D4933" t="s">
        <v>13154</v>
      </c>
      <c r="E4933" t="s">
        <v>638</v>
      </c>
      <c r="F4933" t="s">
        <v>4077</v>
      </c>
      <c r="G4933" t="s">
        <v>4101</v>
      </c>
      <c r="H4933">
        <v>2016</v>
      </c>
      <c r="I4933" t="s">
        <v>15441</v>
      </c>
      <c r="J4933" t="s">
        <v>48</v>
      </c>
      <c r="K4933" t="s">
        <v>13280</v>
      </c>
      <c r="L4933">
        <v>0.32500000000000001</v>
      </c>
      <c r="M4933">
        <v>3</v>
      </c>
      <c r="N4933" t="s">
        <v>49</v>
      </c>
      <c r="O4933" t="s">
        <v>50</v>
      </c>
      <c r="P4933">
        <v>0</v>
      </c>
      <c r="Q4933" t="s">
        <v>51</v>
      </c>
      <c r="R4933" t="s">
        <v>51</v>
      </c>
      <c r="S4933" t="s">
        <v>14864</v>
      </c>
      <c r="T4933">
        <v>4.0305788433191747</v>
      </c>
      <c r="U4933">
        <v>194.06</v>
      </c>
      <c r="V4933" t="s">
        <v>15172</v>
      </c>
      <c r="W4933" t="s">
        <v>15172</v>
      </c>
      <c r="X4933" t="s">
        <v>13243</v>
      </c>
      <c r="Y4933" s="102">
        <v>45993.385736689816</v>
      </c>
    </row>
    <row r="4934" spans="1:25" x14ac:dyDescent="0.25">
      <c r="A4934">
        <v>7038</v>
      </c>
      <c r="B4934" t="s">
        <v>15079</v>
      </c>
      <c r="C4934" t="s">
        <v>13155</v>
      </c>
      <c r="D4934" t="s">
        <v>13156</v>
      </c>
      <c r="E4934" t="s">
        <v>638</v>
      </c>
      <c r="F4934" t="s">
        <v>4077</v>
      </c>
      <c r="G4934" t="s">
        <v>4101</v>
      </c>
      <c r="H4934">
        <v>2016</v>
      </c>
      <c r="I4934" t="s">
        <v>15441</v>
      </c>
      <c r="J4934" t="s">
        <v>48</v>
      </c>
      <c r="K4934" t="s">
        <v>13280</v>
      </c>
      <c r="L4934">
        <v>0.32500000000000001</v>
      </c>
      <c r="M4934">
        <v>2</v>
      </c>
      <c r="N4934" t="s">
        <v>49</v>
      </c>
      <c r="O4934" t="s">
        <v>50</v>
      </c>
      <c r="P4934">
        <v>0</v>
      </c>
      <c r="Q4934" t="s">
        <v>51</v>
      </c>
      <c r="R4934" t="s">
        <v>51</v>
      </c>
      <c r="S4934" t="s">
        <v>14954</v>
      </c>
      <c r="T4934">
        <v>0.72838323420168882</v>
      </c>
      <c r="U4934">
        <v>135.13999999999999</v>
      </c>
      <c r="V4934" t="s">
        <v>15481</v>
      </c>
      <c r="W4934" t="s">
        <v>15481</v>
      </c>
      <c r="X4934" t="s">
        <v>13243</v>
      </c>
      <c r="Y4934" s="102">
        <v>45993.385736689816</v>
      </c>
    </row>
    <row r="4935" spans="1:25" x14ac:dyDescent="0.25">
      <c r="A4935">
        <v>7039</v>
      </c>
      <c r="B4935" t="s">
        <v>15080</v>
      </c>
      <c r="C4935" t="s">
        <v>15819</v>
      </c>
      <c r="D4935" t="s">
        <v>13157</v>
      </c>
      <c r="E4935" t="s">
        <v>638</v>
      </c>
      <c r="F4935" t="s">
        <v>4077</v>
      </c>
      <c r="G4935" t="s">
        <v>4101</v>
      </c>
      <c r="H4935">
        <v>2016</v>
      </c>
      <c r="I4935" t="s">
        <v>15441</v>
      </c>
      <c r="J4935" t="s">
        <v>48</v>
      </c>
      <c r="K4935" t="s">
        <v>13280</v>
      </c>
      <c r="L4935">
        <v>0.32500000000000001</v>
      </c>
      <c r="M4935">
        <v>2</v>
      </c>
      <c r="N4935" t="s">
        <v>49</v>
      </c>
      <c r="O4935" t="s">
        <v>50</v>
      </c>
      <c r="P4935">
        <v>0</v>
      </c>
      <c r="Q4935" t="s">
        <v>51</v>
      </c>
      <c r="S4935" t="s">
        <v>14969</v>
      </c>
      <c r="T4935">
        <v>0.85395239272513612</v>
      </c>
      <c r="U4935">
        <v>136.97999999999999</v>
      </c>
      <c r="V4935" t="s">
        <v>15550</v>
      </c>
      <c r="W4935" t="s">
        <v>15550</v>
      </c>
      <c r="X4935" t="s">
        <v>13243</v>
      </c>
      <c r="Y4935" s="102">
        <v>45993.385736689816</v>
      </c>
    </row>
    <row r="4936" spans="1:25" x14ac:dyDescent="0.25">
      <c r="A4936">
        <v>7040</v>
      </c>
      <c r="B4936" t="s">
        <v>15081</v>
      </c>
      <c r="C4936" t="s">
        <v>13158</v>
      </c>
      <c r="D4936" t="s">
        <v>13159</v>
      </c>
      <c r="E4936" t="s">
        <v>638</v>
      </c>
      <c r="F4936" t="s">
        <v>4077</v>
      </c>
      <c r="G4936" t="s">
        <v>4101</v>
      </c>
      <c r="H4936">
        <v>2016</v>
      </c>
      <c r="I4936" t="s">
        <v>15441</v>
      </c>
      <c r="J4936" t="s">
        <v>48</v>
      </c>
      <c r="K4936" t="s">
        <v>13280</v>
      </c>
      <c r="L4936">
        <v>0.32500000000000001</v>
      </c>
      <c r="M4936">
        <v>3</v>
      </c>
      <c r="N4936" t="s">
        <v>49</v>
      </c>
      <c r="O4936" t="s">
        <v>50</v>
      </c>
      <c r="P4936">
        <v>0</v>
      </c>
      <c r="Q4936" t="s">
        <v>51</v>
      </c>
      <c r="S4936" t="s">
        <v>14864</v>
      </c>
      <c r="T4936">
        <v>7.0044739569300312</v>
      </c>
      <c r="U4936">
        <v>187.5</v>
      </c>
      <c r="V4936" t="s">
        <v>15172</v>
      </c>
      <c r="W4936" t="s">
        <v>15172</v>
      </c>
      <c r="X4936" t="s">
        <v>13243</v>
      </c>
      <c r="Y4936" s="102">
        <v>45993.385736689816</v>
      </c>
    </row>
    <row r="4937" spans="1:25" x14ac:dyDescent="0.25">
      <c r="A4937">
        <v>7041</v>
      </c>
      <c r="B4937" t="s">
        <v>15082</v>
      </c>
      <c r="C4937" t="s">
        <v>12114</v>
      </c>
      <c r="D4937" t="s">
        <v>15820</v>
      </c>
      <c r="E4937" t="s">
        <v>45</v>
      </c>
      <c r="F4937" t="s">
        <v>46</v>
      </c>
      <c r="G4937" t="s">
        <v>13160</v>
      </c>
      <c r="H4937">
        <v>1980</v>
      </c>
      <c r="I4937" t="s">
        <v>15450</v>
      </c>
      <c r="J4937" t="s">
        <v>2218</v>
      </c>
      <c r="K4937" t="s">
        <v>13344</v>
      </c>
      <c r="L4937">
        <v>6</v>
      </c>
      <c r="M4937">
        <v>1</v>
      </c>
      <c r="N4937" t="s">
        <v>59</v>
      </c>
      <c r="O4937" t="s">
        <v>50</v>
      </c>
      <c r="P4937">
        <v>0</v>
      </c>
      <c r="Q4937" t="s">
        <v>51</v>
      </c>
      <c r="R4937" t="s">
        <v>51</v>
      </c>
      <c r="S4937" t="s">
        <v>13320</v>
      </c>
      <c r="T4937">
        <v>0.68367785596637987</v>
      </c>
      <c r="U4937">
        <v>50.7</v>
      </c>
      <c r="V4937" t="s">
        <v>15481</v>
      </c>
      <c r="W4937" t="s">
        <v>15481</v>
      </c>
      <c r="X4937" t="s">
        <v>13243</v>
      </c>
      <c r="Y4937" s="102">
        <v>45993.385736689816</v>
      </c>
    </row>
    <row r="4938" spans="1:25" x14ac:dyDescent="0.25">
      <c r="A4938">
        <v>7042</v>
      </c>
      <c r="B4938" t="s">
        <v>15083</v>
      </c>
      <c r="C4938" t="s">
        <v>12114</v>
      </c>
      <c r="D4938" t="s">
        <v>16251</v>
      </c>
      <c r="E4938" t="s">
        <v>45</v>
      </c>
      <c r="F4938" t="s">
        <v>46</v>
      </c>
      <c r="G4938" t="s">
        <v>2238</v>
      </c>
      <c r="H4938">
        <v>1980</v>
      </c>
      <c r="I4938" t="s">
        <v>15450</v>
      </c>
      <c r="J4938" t="s">
        <v>2218</v>
      </c>
      <c r="K4938" t="s">
        <v>13256</v>
      </c>
      <c r="L4938">
        <v>3</v>
      </c>
      <c r="M4938">
        <v>1</v>
      </c>
      <c r="N4938" t="s">
        <v>59</v>
      </c>
      <c r="O4938" t="s">
        <v>50</v>
      </c>
      <c r="P4938">
        <v>0</v>
      </c>
      <c r="Q4938" t="s">
        <v>51</v>
      </c>
      <c r="R4938" t="s">
        <v>51</v>
      </c>
      <c r="S4938" t="s">
        <v>13320</v>
      </c>
      <c r="T4938">
        <v>1.3766371992750241</v>
      </c>
      <c r="U4938">
        <v>51</v>
      </c>
      <c r="V4938" t="s">
        <v>15481</v>
      </c>
      <c r="W4938" t="s">
        <v>15481</v>
      </c>
      <c r="X4938" t="s">
        <v>13243</v>
      </c>
      <c r="Y4938" s="102">
        <v>45993.385736689816</v>
      </c>
    </row>
    <row r="4939" spans="1:25" x14ac:dyDescent="0.25">
      <c r="A4939">
        <v>7043</v>
      </c>
      <c r="B4939" t="s">
        <v>15084</v>
      </c>
      <c r="C4939" t="s">
        <v>595</v>
      </c>
      <c r="D4939" t="s">
        <v>13161</v>
      </c>
      <c r="E4939" t="s">
        <v>45</v>
      </c>
      <c r="F4939" t="s">
        <v>197</v>
      </c>
      <c r="G4939" t="s">
        <v>13162</v>
      </c>
      <c r="H4939">
        <v>1991</v>
      </c>
      <c r="I4939" t="s">
        <v>15450</v>
      </c>
      <c r="J4939" t="s">
        <v>928</v>
      </c>
      <c r="K4939" t="s">
        <v>928</v>
      </c>
      <c r="L4939">
        <v>3</v>
      </c>
      <c r="M4939">
        <v>1</v>
      </c>
      <c r="N4939" t="s">
        <v>928</v>
      </c>
      <c r="O4939" t="s">
        <v>50</v>
      </c>
      <c r="P4939">
        <v>0</v>
      </c>
      <c r="Q4939" t="s">
        <v>51</v>
      </c>
      <c r="R4939" t="s">
        <v>51</v>
      </c>
      <c r="S4939" t="s">
        <v>14866</v>
      </c>
      <c r="T4939">
        <v>2.0550000000000002</v>
      </c>
      <c r="U4939">
        <v>24.4</v>
      </c>
      <c r="V4939" t="s">
        <v>15174</v>
      </c>
      <c r="W4939" t="s">
        <v>15174</v>
      </c>
      <c r="X4939" t="s">
        <v>13243</v>
      </c>
      <c r="Y4939" s="102">
        <v>45993.385736689816</v>
      </c>
    </row>
    <row r="4940" spans="1:25" x14ac:dyDescent="0.25">
      <c r="A4940">
        <v>7044</v>
      </c>
      <c r="B4940" t="s">
        <v>16252</v>
      </c>
      <c r="C4940" t="s">
        <v>369</v>
      </c>
      <c r="D4940" t="s">
        <v>13163</v>
      </c>
      <c r="E4940" t="s">
        <v>45</v>
      </c>
      <c r="F4940" t="s">
        <v>280</v>
      </c>
      <c r="G4940" t="s">
        <v>13164</v>
      </c>
      <c r="H4940">
        <v>2024</v>
      </c>
      <c r="I4940" t="s">
        <v>15441</v>
      </c>
      <c r="J4940" t="s">
        <v>51</v>
      </c>
      <c r="K4940" t="s">
        <v>13254</v>
      </c>
      <c r="L4940">
        <v>3.6</v>
      </c>
      <c r="M4940">
        <v>1</v>
      </c>
      <c r="N4940" t="s">
        <v>165</v>
      </c>
      <c r="O4940" t="s">
        <v>116</v>
      </c>
      <c r="P4940">
        <v>0</v>
      </c>
      <c r="Q4940" t="s">
        <v>51</v>
      </c>
      <c r="R4940" t="s">
        <v>51</v>
      </c>
      <c r="S4940" t="s">
        <v>15085</v>
      </c>
      <c r="T4940">
        <v>2.2279448052871293</v>
      </c>
      <c r="U4940">
        <v>22</v>
      </c>
      <c r="V4940" t="s">
        <v>15172</v>
      </c>
      <c r="W4940" t="s">
        <v>15172</v>
      </c>
      <c r="X4940" t="s">
        <v>13243</v>
      </c>
      <c r="Y4940" s="102">
        <v>45993.385736689816</v>
      </c>
    </row>
    <row r="4941" spans="1:25" x14ac:dyDescent="0.25">
      <c r="A4941">
        <v>7045</v>
      </c>
      <c r="B4941" t="s">
        <v>15086</v>
      </c>
      <c r="C4941" t="s">
        <v>13165</v>
      </c>
      <c r="D4941" t="s">
        <v>11366</v>
      </c>
      <c r="E4941" t="s">
        <v>45</v>
      </c>
      <c r="F4941" t="s">
        <v>280</v>
      </c>
      <c r="G4941" t="s">
        <v>13166</v>
      </c>
      <c r="H4941">
        <v>2016</v>
      </c>
      <c r="I4941" t="s">
        <v>15441</v>
      </c>
      <c r="J4941" t="s">
        <v>2211</v>
      </c>
      <c r="K4941" t="s">
        <v>13254</v>
      </c>
      <c r="L4941">
        <v>3</v>
      </c>
      <c r="M4941">
        <v>1</v>
      </c>
      <c r="N4941" t="s">
        <v>49</v>
      </c>
      <c r="O4941" t="s">
        <v>65</v>
      </c>
      <c r="P4941">
        <v>0</v>
      </c>
      <c r="Q4941" t="s">
        <v>51</v>
      </c>
      <c r="R4941" t="s">
        <v>51</v>
      </c>
      <c r="S4941" t="s">
        <v>14850</v>
      </c>
      <c r="T4941">
        <v>32.335895173126808</v>
      </c>
      <c r="U4941">
        <v>38.67</v>
      </c>
      <c r="V4941" t="s">
        <v>15172</v>
      </c>
      <c r="W4941" t="s">
        <v>15172</v>
      </c>
      <c r="X4941" t="s">
        <v>13243</v>
      </c>
      <c r="Y4941" s="102">
        <v>45993.385736689816</v>
      </c>
    </row>
    <row r="4942" spans="1:25" x14ac:dyDescent="0.25">
      <c r="A4942">
        <v>7046</v>
      </c>
      <c r="B4942" t="s">
        <v>15087</v>
      </c>
      <c r="C4942" t="s">
        <v>9246</v>
      </c>
      <c r="D4942" t="s">
        <v>9606</v>
      </c>
      <c r="E4942" t="s">
        <v>399</v>
      </c>
      <c r="F4942" t="s">
        <v>4496</v>
      </c>
      <c r="G4942" t="s">
        <v>11162</v>
      </c>
      <c r="H4942">
        <v>2018</v>
      </c>
      <c r="I4942" t="s">
        <v>15441</v>
      </c>
      <c r="J4942" t="s">
        <v>2211</v>
      </c>
      <c r="K4942" t="s">
        <v>13256</v>
      </c>
      <c r="L4942">
        <v>0</v>
      </c>
      <c r="M4942">
        <v>1</v>
      </c>
      <c r="N4942" t="s">
        <v>49</v>
      </c>
      <c r="O4942" t="s">
        <v>479</v>
      </c>
      <c r="P4942">
        <v>0</v>
      </c>
      <c r="Q4942" t="s">
        <v>51</v>
      </c>
      <c r="R4942" t="s">
        <v>51</v>
      </c>
      <c r="S4942" t="s">
        <v>14791</v>
      </c>
      <c r="T4942">
        <v>12.367394309564862</v>
      </c>
      <c r="U4942">
        <v>77.667000000000002</v>
      </c>
      <c r="V4942" t="s">
        <v>15172</v>
      </c>
      <c r="W4942" t="s">
        <v>15172</v>
      </c>
      <c r="X4942" t="s">
        <v>13243</v>
      </c>
      <c r="Y4942" s="102">
        <v>45993.385736689816</v>
      </c>
    </row>
    <row r="4943" spans="1:25" x14ac:dyDescent="0.25">
      <c r="A4943">
        <v>7047</v>
      </c>
      <c r="B4943" t="s">
        <v>15088</v>
      </c>
      <c r="C4943" t="s">
        <v>13167</v>
      </c>
      <c r="D4943" t="s">
        <v>9542</v>
      </c>
      <c r="E4943" t="s">
        <v>399</v>
      </c>
      <c r="F4943" t="s">
        <v>579</v>
      </c>
      <c r="G4943" t="s">
        <v>8082</v>
      </c>
      <c r="H4943">
        <v>2017</v>
      </c>
      <c r="J4943" t="s">
        <v>51</v>
      </c>
      <c r="K4943" t="s">
        <v>15442</v>
      </c>
      <c r="L4943">
        <v>0</v>
      </c>
      <c r="M4943">
        <v>1</v>
      </c>
      <c r="N4943" t="s">
        <v>165</v>
      </c>
      <c r="O4943" t="s">
        <v>116</v>
      </c>
      <c r="P4943">
        <v>0</v>
      </c>
      <c r="Q4943" t="s">
        <v>51</v>
      </c>
      <c r="R4943" t="s">
        <v>51</v>
      </c>
      <c r="S4943" t="s">
        <v>14791</v>
      </c>
      <c r="T4943">
        <v>56.166978999999998</v>
      </c>
      <c r="U4943">
        <v>13.63</v>
      </c>
      <c r="V4943" t="s">
        <v>15172</v>
      </c>
      <c r="W4943" t="s">
        <v>15172</v>
      </c>
      <c r="X4943" t="s">
        <v>13243</v>
      </c>
      <c r="Y4943" s="102">
        <v>45993.385736689816</v>
      </c>
    </row>
    <row r="4944" spans="1:25" x14ac:dyDescent="0.25">
      <c r="A4944">
        <v>7048</v>
      </c>
      <c r="B4944" t="s">
        <v>15089</v>
      </c>
      <c r="C4944" t="s">
        <v>1987</v>
      </c>
      <c r="D4944" t="s">
        <v>15627</v>
      </c>
      <c r="E4944" t="s">
        <v>45</v>
      </c>
      <c r="F4944" t="s">
        <v>964</v>
      </c>
      <c r="G4944" t="s">
        <v>6695</v>
      </c>
      <c r="H4944">
        <v>1950</v>
      </c>
      <c r="I4944" t="s">
        <v>15622</v>
      </c>
      <c r="J4944" t="s">
        <v>2218</v>
      </c>
      <c r="K4944" t="s">
        <v>13256</v>
      </c>
      <c r="L4944">
        <v>11.75</v>
      </c>
      <c r="M4944">
        <v>1</v>
      </c>
      <c r="N4944" t="s">
        <v>59</v>
      </c>
      <c r="O4944" t="s">
        <v>50</v>
      </c>
      <c r="P4944">
        <v>0</v>
      </c>
      <c r="Q4944" t="s">
        <v>51</v>
      </c>
      <c r="R4944" t="s">
        <v>51</v>
      </c>
      <c r="S4944" t="s">
        <v>14283</v>
      </c>
      <c r="T4944">
        <v>0.6622225390770583</v>
      </c>
      <c r="U4944">
        <v>30.8</v>
      </c>
      <c r="V4944" t="s">
        <v>15174</v>
      </c>
      <c r="W4944" t="s">
        <v>15174</v>
      </c>
      <c r="X4944" t="s">
        <v>13243</v>
      </c>
      <c r="Y4944" s="102">
        <v>45993.385736689816</v>
      </c>
    </row>
    <row r="4945" spans="1:25" x14ac:dyDescent="0.25">
      <c r="A4945">
        <v>7049</v>
      </c>
      <c r="B4945" t="s">
        <v>15090</v>
      </c>
      <c r="C4945" t="s">
        <v>172</v>
      </c>
      <c r="D4945" t="s">
        <v>10740</v>
      </c>
      <c r="E4945" t="s">
        <v>1292</v>
      </c>
      <c r="F4945" t="s">
        <v>8383</v>
      </c>
      <c r="G4945" t="s">
        <v>13168</v>
      </c>
      <c r="H4945">
        <v>2015</v>
      </c>
      <c r="I4945" t="s">
        <v>15441</v>
      </c>
      <c r="J4945" t="s">
        <v>51</v>
      </c>
      <c r="K4945" t="s">
        <v>15442</v>
      </c>
      <c r="L4945">
        <v>72</v>
      </c>
      <c r="M4945">
        <v>1</v>
      </c>
      <c r="N4945" t="s">
        <v>59</v>
      </c>
      <c r="O4945" t="s">
        <v>116</v>
      </c>
      <c r="P4945">
        <v>0</v>
      </c>
      <c r="Q4945" t="s">
        <v>51</v>
      </c>
      <c r="R4945" t="s">
        <v>51</v>
      </c>
      <c r="S4945" t="s">
        <v>14829</v>
      </c>
      <c r="T4945">
        <v>0.66711600000000004</v>
      </c>
      <c r="U4945">
        <v>8</v>
      </c>
      <c r="V4945" t="s">
        <v>15172</v>
      </c>
      <c r="W4945" t="s">
        <v>15172</v>
      </c>
      <c r="X4945" t="s">
        <v>13243</v>
      </c>
      <c r="Y4945" s="102">
        <v>45993.385736689816</v>
      </c>
    </row>
    <row r="4946" spans="1:25" x14ac:dyDescent="0.25">
      <c r="A4946">
        <v>7050</v>
      </c>
      <c r="B4946" t="s">
        <v>15091</v>
      </c>
      <c r="C4946" t="s">
        <v>15092</v>
      </c>
      <c r="D4946" t="s">
        <v>10740</v>
      </c>
      <c r="E4946" t="s">
        <v>1292</v>
      </c>
      <c r="F4946" t="s">
        <v>8383</v>
      </c>
      <c r="G4946" t="s">
        <v>11318</v>
      </c>
      <c r="H4946">
        <v>2017</v>
      </c>
      <c r="I4946" t="s">
        <v>15441</v>
      </c>
      <c r="J4946" t="s">
        <v>51</v>
      </c>
      <c r="K4946" t="s">
        <v>15442</v>
      </c>
      <c r="L4946">
        <v>322.8</v>
      </c>
      <c r="M4946">
        <v>1</v>
      </c>
      <c r="N4946" t="s">
        <v>59</v>
      </c>
      <c r="O4946" t="s">
        <v>116</v>
      </c>
      <c r="P4946">
        <v>0</v>
      </c>
      <c r="Q4946" t="s">
        <v>51</v>
      </c>
      <c r="R4946" t="s">
        <v>51</v>
      </c>
      <c r="S4946" t="s">
        <v>14829</v>
      </c>
      <c r="T4946">
        <v>17.354903373823433</v>
      </c>
      <c r="U4946">
        <v>10</v>
      </c>
      <c r="V4946" t="s">
        <v>15172</v>
      </c>
      <c r="W4946" t="s">
        <v>15172</v>
      </c>
      <c r="X4946" t="s">
        <v>13243</v>
      </c>
      <c r="Y4946" s="102">
        <v>45993.385736689816</v>
      </c>
    </row>
    <row r="4947" spans="1:25" x14ac:dyDescent="0.25">
      <c r="A4947">
        <v>7051</v>
      </c>
      <c r="B4947" t="s">
        <v>15093</v>
      </c>
      <c r="C4947" t="s">
        <v>172</v>
      </c>
      <c r="D4947" t="s">
        <v>13169</v>
      </c>
      <c r="E4947" t="s">
        <v>1292</v>
      </c>
      <c r="F4947" t="s">
        <v>5996</v>
      </c>
      <c r="G4947" t="s">
        <v>13170</v>
      </c>
      <c r="H4947">
        <v>2015</v>
      </c>
      <c r="I4947" t="s">
        <v>15441</v>
      </c>
      <c r="J4947" t="s">
        <v>2211</v>
      </c>
      <c r="K4947" t="s">
        <v>13256</v>
      </c>
      <c r="M4947">
        <v>1</v>
      </c>
      <c r="N4947" t="s">
        <v>165</v>
      </c>
      <c r="O4947" t="s">
        <v>479</v>
      </c>
      <c r="P4947">
        <v>0</v>
      </c>
      <c r="Q4947" t="s">
        <v>51</v>
      </c>
      <c r="R4947" t="s">
        <v>51</v>
      </c>
      <c r="S4947" t="s">
        <v>15094</v>
      </c>
      <c r="T4947">
        <v>5.8347709999999999</v>
      </c>
      <c r="U4947">
        <v>74.599999999999994</v>
      </c>
      <c r="V4947" t="s">
        <v>15481</v>
      </c>
      <c r="W4947" t="s">
        <v>15481</v>
      </c>
      <c r="X4947" t="s">
        <v>13243</v>
      </c>
      <c r="Y4947" s="102">
        <v>45993.385736689816</v>
      </c>
    </row>
    <row r="4948" spans="1:25" x14ac:dyDescent="0.25">
      <c r="A4948">
        <v>7052</v>
      </c>
      <c r="B4948" t="s">
        <v>15095</v>
      </c>
      <c r="C4948" t="s">
        <v>172</v>
      </c>
      <c r="D4948" t="s">
        <v>9606</v>
      </c>
      <c r="E4948" t="s">
        <v>399</v>
      </c>
      <c r="F4948" t="s">
        <v>4496</v>
      </c>
      <c r="G4948" t="s">
        <v>13171</v>
      </c>
      <c r="H4948">
        <v>2016</v>
      </c>
      <c r="J4948" t="s">
        <v>51</v>
      </c>
      <c r="K4948" t="s">
        <v>15442</v>
      </c>
      <c r="L4948">
        <v>20.399999999999999</v>
      </c>
      <c r="M4948">
        <v>1</v>
      </c>
      <c r="N4948" t="s">
        <v>165</v>
      </c>
      <c r="O4948" t="s">
        <v>116</v>
      </c>
      <c r="P4948">
        <v>0</v>
      </c>
      <c r="Q4948" t="s">
        <v>51</v>
      </c>
      <c r="R4948" t="s">
        <v>51</v>
      </c>
      <c r="S4948" t="s">
        <v>14791</v>
      </c>
      <c r="T4948">
        <v>2.4918649530204604</v>
      </c>
      <c r="U4948">
        <v>13.33</v>
      </c>
      <c r="V4948" t="s">
        <v>15172</v>
      </c>
      <c r="W4948" t="s">
        <v>15172</v>
      </c>
      <c r="X4948" t="s">
        <v>13243</v>
      </c>
      <c r="Y4948" s="102">
        <v>45993.385736689816</v>
      </c>
    </row>
    <row r="4949" spans="1:25" x14ac:dyDescent="0.25">
      <c r="A4949">
        <v>7054</v>
      </c>
      <c r="B4949" t="s">
        <v>15096</v>
      </c>
      <c r="C4949" t="s">
        <v>10976</v>
      </c>
      <c r="D4949" t="s">
        <v>13172</v>
      </c>
      <c r="E4949" t="s">
        <v>45</v>
      </c>
      <c r="F4949" t="s">
        <v>280</v>
      </c>
      <c r="G4949" t="s">
        <v>10978</v>
      </c>
      <c r="H4949">
        <v>1930</v>
      </c>
      <c r="I4949" t="s">
        <v>15441</v>
      </c>
      <c r="J4949" t="s">
        <v>48</v>
      </c>
      <c r="K4949" t="s">
        <v>13254</v>
      </c>
      <c r="L4949">
        <v>2</v>
      </c>
      <c r="M4949">
        <v>1</v>
      </c>
      <c r="N4949" t="s">
        <v>165</v>
      </c>
      <c r="O4949" t="s">
        <v>65</v>
      </c>
      <c r="P4949">
        <v>0</v>
      </c>
      <c r="Q4949" t="s">
        <v>51</v>
      </c>
      <c r="R4949" t="s">
        <v>51</v>
      </c>
      <c r="S4949" t="s">
        <v>15097</v>
      </c>
      <c r="T4949">
        <v>0.17992201447869294</v>
      </c>
      <c r="U4949">
        <v>24.5</v>
      </c>
      <c r="V4949" t="s">
        <v>15481</v>
      </c>
      <c r="W4949" t="s">
        <v>15481</v>
      </c>
      <c r="X4949" t="s">
        <v>13242</v>
      </c>
      <c r="Y4949" s="102">
        <v>45993.385736689816</v>
      </c>
    </row>
    <row r="4950" spans="1:25" x14ac:dyDescent="0.25">
      <c r="A4950">
        <v>7055</v>
      </c>
      <c r="B4950" t="s">
        <v>15375</v>
      </c>
      <c r="C4950" t="s">
        <v>529</v>
      </c>
      <c r="D4950" t="s">
        <v>12328</v>
      </c>
      <c r="E4950" t="s">
        <v>1820</v>
      </c>
      <c r="F4950" t="s">
        <v>7162</v>
      </c>
      <c r="G4950" t="s">
        <v>12329</v>
      </c>
      <c r="H4950">
        <v>2020</v>
      </c>
      <c r="J4950" t="s">
        <v>48</v>
      </c>
      <c r="K4950" t="s">
        <v>13256</v>
      </c>
      <c r="L4950">
        <v>0</v>
      </c>
      <c r="M4950">
        <v>3</v>
      </c>
      <c r="N4950" t="s">
        <v>49</v>
      </c>
      <c r="O4950" t="s">
        <v>50</v>
      </c>
      <c r="P4950">
        <v>0</v>
      </c>
      <c r="Q4950" t="s">
        <v>51</v>
      </c>
      <c r="R4950" t="s">
        <v>51</v>
      </c>
      <c r="S4950" t="s">
        <v>14942</v>
      </c>
      <c r="T4950">
        <v>1.9702419899600077</v>
      </c>
      <c r="U4950">
        <v>141.6</v>
      </c>
      <c r="V4950" t="s">
        <v>15172</v>
      </c>
      <c r="W4950" t="s">
        <v>15172</v>
      </c>
      <c r="X4950" t="s">
        <v>13243</v>
      </c>
      <c r="Y4950" s="102">
        <v>45993.385736689816</v>
      </c>
    </row>
    <row r="4951" spans="1:25" x14ac:dyDescent="0.25">
      <c r="A4951">
        <v>7056</v>
      </c>
      <c r="B4951" t="s">
        <v>15098</v>
      </c>
      <c r="C4951" t="s">
        <v>13173</v>
      </c>
      <c r="D4951" t="s">
        <v>13174</v>
      </c>
      <c r="E4951" t="s">
        <v>638</v>
      </c>
      <c r="F4951" t="s">
        <v>4077</v>
      </c>
      <c r="G4951" t="s">
        <v>13175</v>
      </c>
      <c r="H4951">
        <v>1981</v>
      </c>
      <c r="I4951" t="s">
        <v>15441</v>
      </c>
      <c r="J4951" t="s">
        <v>48</v>
      </c>
      <c r="K4951" t="s">
        <v>13254</v>
      </c>
      <c r="L4951">
        <v>5</v>
      </c>
      <c r="M4951">
        <v>1</v>
      </c>
      <c r="N4951" t="s">
        <v>165</v>
      </c>
      <c r="O4951" t="s">
        <v>260</v>
      </c>
      <c r="P4951">
        <v>0</v>
      </c>
      <c r="Q4951" t="s">
        <v>51</v>
      </c>
      <c r="R4951" t="s">
        <v>51</v>
      </c>
      <c r="S4951" t="s">
        <v>14786</v>
      </c>
      <c r="T4951">
        <v>181.8724560600098</v>
      </c>
      <c r="U4951">
        <v>260</v>
      </c>
      <c r="V4951" t="s">
        <v>15172</v>
      </c>
      <c r="W4951" t="s">
        <v>15172</v>
      </c>
      <c r="X4951" t="s">
        <v>13243</v>
      </c>
      <c r="Y4951" s="102">
        <v>45993.385736689816</v>
      </c>
    </row>
    <row r="4952" spans="1:25" x14ac:dyDescent="0.25">
      <c r="A4952">
        <v>7057</v>
      </c>
      <c r="B4952" t="s">
        <v>15099</v>
      </c>
      <c r="C4952" t="s">
        <v>13176</v>
      </c>
      <c r="D4952" t="s">
        <v>13177</v>
      </c>
      <c r="E4952" t="s">
        <v>45</v>
      </c>
      <c r="F4952" t="s">
        <v>197</v>
      </c>
      <c r="G4952" t="s">
        <v>13178</v>
      </c>
      <c r="H4952">
        <v>2017</v>
      </c>
      <c r="I4952" t="s">
        <v>15441</v>
      </c>
      <c r="J4952" t="s">
        <v>2211</v>
      </c>
      <c r="K4952" t="s">
        <v>13254</v>
      </c>
      <c r="L4952">
        <v>0.25</v>
      </c>
      <c r="M4952">
        <v>1</v>
      </c>
      <c r="N4952" t="s">
        <v>165</v>
      </c>
      <c r="O4952" t="s">
        <v>65</v>
      </c>
      <c r="P4952">
        <v>0</v>
      </c>
      <c r="Q4952" t="s">
        <v>51</v>
      </c>
      <c r="R4952" t="s">
        <v>51</v>
      </c>
      <c r="S4952" t="s">
        <v>15100</v>
      </c>
      <c r="T4952">
        <v>0.17932204139272018</v>
      </c>
      <c r="U4952">
        <v>31</v>
      </c>
      <c r="V4952" t="s">
        <v>15481</v>
      </c>
      <c r="W4952" t="s">
        <v>15481</v>
      </c>
      <c r="X4952" t="s">
        <v>13243</v>
      </c>
      <c r="Y4952" s="102">
        <v>45993.385736689816</v>
      </c>
    </row>
    <row r="4953" spans="1:25" x14ac:dyDescent="0.25">
      <c r="A4953">
        <v>7058</v>
      </c>
      <c r="B4953" t="s">
        <v>15101</v>
      </c>
      <c r="C4953" t="s">
        <v>13176</v>
      </c>
      <c r="D4953" t="s">
        <v>13179</v>
      </c>
      <c r="E4953" t="s">
        <v>45</v>
      </c>
      <c r="F4953" t="s">
        <v>197</v>
      </c>
      <c r="G4953" t="s">
        <v>13180</v>
      </c>
      <c r="H4953">
        <v>2017</v>
      </c>
      <c r="I4953" t="s">
        <v>15441</v>
      </c>
      <c r="J4953" t="s">
        <v>2211</v>
      </c>
      <c r="K4953" t="s">
        <v>13256</v>
      </c>
      <c r="L4953">
        <v>0</v>
      </c>
      <c r="M4953">
        <v>1</v>
      </c>
      <c r="N4953" t="s">
        <v>165</v>
      </c>
      <c r="O4953" t="s">
        <v>65</v>
      </c>
      <c r="P4953">
        <v>0</v>
      </c>
      <c r="Q4953" t="s">
        <v>51</v>
      </c>
      <c r="R4953" t="s">
        <v>51</v>
      </c>
      <c r="S4953" t="s">
        <v>15102</v>
      </c>
      <c r="T4953">
        <v>0</v>
      </c>
      <c r="U4953">
        <v>26.5</v>
      </c>
      <c r="V4953" t="s">
        <v>15481</v>
      </c>
      <c r="W4953" t="s">
        <v>15481</v>
      </c>
      <c r="X4953" t="s">
        <v>13243</v>
      </c>
      <c r="Y4953" s="102">
        <v>45993.385736689816</v>
      </c>
    </row>
    <row r="4954" spans="1:25" x14ac:dyDescent="0.25">
      <c r="A4954">
        <v>7059</v>
      </c>
      <c r="B4954" t="s">
        <v>15103</v>
      </c>
      <c r="C4954" t="s">
        <v>13176</v>
      </c>
      <c r="D4954" t="s">
        <v>13181</v>
      </c>
      <c r="E4954" t="s">
        <v>45</v>
      </c>
      <c r="F4954" t="s">
        <v>197</v>
      </c>
      <c r="G4954" t="s">
        <v>13182</v>
      </c>
      <c r="H4954">
        <v>2017</v>
      </c>
      <c r="I4954" t="s">
        <v>15441</v>
      </c>
      <c r="J4954" t="s">
        <v>2211</v>
      </c>
      <c r="K4954" t="s">
        <v>13254</v>
      </c>
      <c r="L4954">
        <v>0.25</v>
      </c>
      <c r="M4954">
        <v>1</v>
      </c>
      <c r="N4954" t="s">
        <v>165</v>
      </c>
      <c r="O4954" t="s">
        <v>65</v>
      </c>
      <c r="P4954">
        <v>0</v>
      </c>
      <c r="Q4954" t="s">
        <v>51</v>
      </c>
      <c r="R4954" t="s">
        <v>51</v>
      </c>
      <c r="S4954" t="s">
        <v>14035</v>
      </c>
      <c r="T4954">
        <v>0.41049477438636772</v>
      </c>
      <c r="U4954">
        <v>29</v>
      </c>
      <c r="V4954" t="s">
        <v>15481</v>
      </c>
      <c r="W4954" t="s">
        <v>15481</v>
      </c>
      <c r="X4954" t="s">
        <v>13243</v>
      </c>
      <c r="Y4954" s="102">
        <v>45993.385736689816</v>
      </c>
    </row>
    <row r="4955" spans="1:25" x14ac:dyDescent="0.25">
      <c r="A4955">
        <v>7060</v>
      </c>
      <c r="B4955" t="s">
        <v>15104</v>
      </c>
      <c r="C4955" t="s">
        <v>13176</v>
      </c>
      <c r="D4955" t="s">
        <v>13183</v>
      </c>
      <c r="E4955" t="s">
        <v>45</v>
      </c>
      <c r="F4955" t="s">
        <v>197</v>
      </c>
      <c r="G4955" t="s">
        <v>13184</v>
      </c>
      <c r="H4955">
        <v>2017</v>
      </c>
      <c r="I4955" t="s">
        <v>15441</v>
      </c>
      <c r="J4955" t="s">
        <v>2211</v>
      </c>
      <c r="K4955" t="s">
        <v>13254</v>
      </c>
      <c r="L4955">
        <v>0.125</v>
      </c>
      <c r="M4955">
        <v>1</v>
      </c>
      <c r="N4955" t="s">
        <v>165</v>
      </c>
      <c r="O4955" t="s">
        <v>65</v>
      </c>
      <c r="P4955">
        <v>0</v>
      </c>
      <c r="Q4955" t="s">
        <v>51</v>
      </c>
      <c r="R4955" t="s">
        <v>51</v>
      </c>
      <c r="S4955" t="s">
        <v>14035</v>
      </c>
      <c r="T4955">
        <v>0.49257794847456521</v>
      </c>
      <c r="U4955">
        <v>33.200000000000003</v>
      </c>
      <c r="V4955" t="s">
        <v>15481</v>
      </c>
      <c r="W4955" t="s">
        <v>15481</v>
      </c>
      <c r="X4955" t="s">
        <v>13243</v>
      </c>
      <c r="Y4955" s="102">
        <v>45993.385736689816</v>
      </c>
    </row>
    <row r="4956" spans="1:25" x14ac:dyDescent="0.25">
      <c r="A4956">
        <v>7061</v>
      </c>
      <c r="B4956" t="s">
        <v>15105</v>
      </c>
      <c r="C4956" t="s">
        <v>13176</v>
      </c>
      <c r="D4956" t="s">
        <v>13185</v>
      </c>
      <c r="E4956" t="s">
        <v>45</v>
      </c>
      <c r="F4956" t="s">
        <v>197</v>
      </c>
      <c r="G4956" t="s">
        <v>13186</v>
      </c>
      <c r="H4956">
        <v>2017</v>
      </c>
      <c r="I4956" t="s">
        <v>15441</v>
      </c>
      <c r="J4956" t="s">
        <v>51</v>
      </c>
      <c r="K4956" t="s">
        <v>15442</v>
      </c>
      <c r="L4956">
        <v>8</v>
      </c>
      <c r="M4956">
        <v>1</v>
      </c>
      <c r="N4956" t="s">
        <v>165</v>
      </c>
      <c r="O4956" t="s">
        <v>116</v>
      </c>
      <c r="P4956">
        <v>0</v>
      </c>
      <c r="Q4956" t="s">
        <v>51</v>
      </c>
      <c r="R4956" t="s">
        <v>51</v>
      </c>
      <c r="S4956" t="s">
        <v>14865</v>
      </c>
      <c r="T4956">
        <v>1.2130228851151299</v>
      </c>
      <c r="U4956">
        <v>16.399999999999999</v>
      </c>
      <c r="V4956" t="s">
        <v>15172</v>
      </c>
      <c r="W4956" t="s">
        <v>15172</v>
      </c>
      <c r="X4956" t="s">
        <v>13243</v>
      </c>
      <c r="Y4956" s="102">
        <v>45993.385736689816</v>
      </c>
    </row>
    <row r="4957" spans="1:25" x14ac:dyDescent="0.25">
      <c r="A4957">
        <v>7064</v>
      </c>
      <c r="B4957" t="s">
        <v>15106</v>
      </c>
      <c r="C4957" t="s">
        <v>2141</v>
      </c>
      <c r="D4957" t="s">
        <v>9238</v>
      </c>
      <c r="E4957" t="s">
        <v>399</v>
      </c>
      <c r="F4957" t="s">
        <v>4634</v>
      </c>
      <c r="G4957" t="s">
        <v>13187</v>
      </c>
      <c r="H4957">
        <v>1960</v>
      </c>
      <c r="J4957" t="s">
        <v>51</v>
      </c>
      <c r="K4957" t="s">
        <v>15442</v>
      </c>
      <c r="L4957">
        <v>28</v>
      </c>
      <c r="M4957">
        <v>4</v>
      </c>
      <c r="N4957" t="s">
        <v>59</v>
      </c>
      <c r="O4957" t="s">
        <v>116</v>
      </c>
      <c r="P4957">
        <v>0</v>
      </c>
      <c r="Q4957" t="s">
        <v>51</v>
      </c>
      <c r="R4957" t="s">
        <v>51</v>
      </c>
      <c r="S4957" t="s">
        <v>13250</v>
      </c>
      <c r="T4957">
        <v>377.56705302312605</v>
      </c>
      <c r="U4957">
        <v>50.4</v>
      </c>
      <c r="V4957" t="s">
        <v>15172</v>
      </c>
      <c r="W4957" t="s">
        <v>15172</v>
      </c>
      <c r="X4957" t="s">
        <v>13243</v>
      </c>
      <c r="Y4957" s="102">
        <v>45993.385736689816</v>
      </c>
    </row>
    <row r="4958" spans="1:25" x14ac:dyDescent="0.25">
      <c r="A4958">
        <v>7065</v>
      </c>
      <c r="B4958" t="s">
        <v>15107</v>
      </c>
      <c r="C4958" t="s">
        <v>13188</v>
      </c>
      <c r="D4958" t="s">
        <v>13189</v>
      </c>
      <c r="E4958" t="s">
        <v>638</v>
      </c>
      <c r="F4958" t="s">
        <v>6766</v>
      </c>
      <c r="G4958" t="s">
        <v>13190</v>
      </c>
      <c r="H4958">
        <v>2017</v>
      </c>
      <c r="I4958" t="s">
        <v>15441</v>
      </c>
      <c r="J4958" t="s">
        <v>2179</v>
      </c>
      <c r="K4958" t="s">
        <v>13344</v>
      </c>
      <c r="L4958">
        <v>3.75</v>
      </c>
      <c r="M4958">
        <v>1</v>
      </c>
      <c r="N4958" t="s">
        <v>59</v>
      </c>
      <c r="O4958" t="s">
        <v>50</v>
      </c>
      <c r="P4958">
        <v>0</v>
      </c>
      <c r="Q4958" t="s">
        <v>51</v>
      </c>
      <c r="R4958" t="s">
        <v>51</v>
      </c>
      <c r="S4958" t="s">
        <v>15108</v>
      </c>
      <c r="T4958">
        <v>1.393402676145616</v>
      </c>
      <c r="U4958">
        <v>45</v>
      </c>
      <c r="V4958" t="s">
        <v>15481</v>
      </c>
      <c r="W4958" t="s">
        <v>15481</v>
      </c>
      <c r="X4958" t="s">
        <v>13243</v>
      </c>
      <c r="Y4958" s="102">
        <v>45993.385736689816</v>
      </c>
    </row>
    <row r="4959" spans="1:25" x14ac:dyDescent="0.25">
      <c r="A4959">
        <v>7066</v>
      </c>
      <c r="B4959" t="s">
        <v>15109</v>
      </c>
      <c r="C4959" t="s">
        <v>172</v>
      </c>
      <c r="D4959" t="s">
        <v>3868</v>
      </c>
      <c r="E4959" t="s">
        <v>1292</v>
      </c>
      <c r="F4959" t="s">
        <v>3806</v>
      </c>
      <c r="G4959" t="s">
        <v>15110</v>
      </c>
      <c r="H4959">
        <v>2017</v>
      </c>
      <c r="J4959" t="s">
        <v>51</v>
      </c>
      <c r="K4959" t="s">
        <v>15442</v>
      </c>
      <c r="M4959">
        <v>1</v>
      </c>
      <c r="N4959" t="s">
        <v>59</v>
      </c>
      <c r="O4959" t="s">
        <v>116</v>
      </c>
      <c r="P4959">
        <v>0</v>
      </c>
      <c r="Q4959" t="s">
        <v>51</v>
      </c>
      <c r="R4959" t="s">
        <v>51</v>
      </c>
      <c r="S4959" t="s">
        <v>13641</v>
      </c>
      <c r="T4959">
        <v>2.7602164945810408</v>
      </c>
      <c r="U4959">
        <v>12.1</v>
      </c>
      <c r="V4959" t="s">
        <v>15481</v>
      </c>
      <c r="W4959" t="s">
        <v>15481</v>
      </c>
      <c r="X4959" t="s">
        <v>13243</v>
      </c>
      <c r="Y4959" s="102">
        <v>45993.385736689816</v>
      </c>
    </row>
    <row r="4960" spans="1:25" x14ac:dyDescent="0.25">
      <c r="A4960">
        <v>7067</v>
      </c>
      <c r="B4960" t="s">
        <v>15111</v>
      </c>
      <c r="C4960" t="s">
        <v>369</v>
      </c>
      <c r="D4960" t="s">
        <v>44</v>
      </c>
      <c r="E4960" t="s">
        <v>45</v>
      </c>
      <c r="F4960" t="s">
        <v>280</v>
      </c>
      <c r="G4960" t="s">
        <v>13191</v>
      </c>
      <c r="H4960">
        <v>2018</v>
      </c>
      <c r="J4960" t="s">
        <v>51</v>
      </c>
      <c r="K4960" t="s">
        <v>15442</v>
      </c>
      <c r="M4960">
        <v>1</v>
      </c>
      <c r="N4960" t="s">
        <v>165</v>
      </c>
      <c r="O4960" t="s">
        <v>116</v>
      </c>
      <c r="P4960">
        <v>0</v>
      </c>
      <c r="Q4960" t="s">
        <v>51</v>
      </c>
      <c r="R4960" t="s">
        <v>51</v>
      </c>
      <c r="S4960" t="s">
        <v>13252</v>
      </c>
      <c r="T4960">
        <v>174.74951813505265</v>
      </c>
      <c r="U4960">
        <v>15.4</v>
      </c>
      <c r="V4960" t="s">
        <v>15172</v>
      </c>
      <c r="W4960" t="s">
        <v>15172</v>
      </c>
      <c r="X4960" t="s">
        <v>13242</v>
      </c>
      <c r="Y4960" s="102">
        <v>45993.385736689816</v>
      </c>
    </row>
    <row r="4961" spans="1:25" x14ac:dyDescent="0.25">
      <c r="A4961">
        <v>7068</v>
      </c>
      <c r="B4961" t="s">
        <v>15112</v>
      </c>
      <c r="C4961" t="s">
        <v>11189</v>
      </c>
      <c r="D4961" t="s">
        <v>15113</v>
      </c>
      <c r="E4961" t="s">
        <v>45</v>
      </c>
      <c r="F4961" t="s">
        <v>1118</v>
      </c>
      <c r="G4961" t="s">
        <v>13192</v>
      </c>
      <c r="H4961">
        <v>2017</v>
      </c>
      <c r="I4961" t="s">
        <v>15441</v>
      </c>
      <c r="J4961" t="s">
        <v>2179</v>
      </c>
      <c r="K4961" t="s">
        <v>13344</v>
      </c>
      <c r="L4961">
        <v>8</v>
      </c>
      <c r="M4961">
        <v>1</v>
      </c>
      <c r="N4961" t="s">
        <v>59</v>
      </c>
      <c r="O4961" t="s">
        <v>50</v>
      </c>
      <c r="P4961">
        <v>0</v>
      </c>
      <c r="Q4961" t="s">
        <v>51</v>
      </c>
      <c r="R4961" t="s">
        <v>51</v>
      </c>
      <c r="S4961" t="s">
        <v>15114</v>
      </c>
      <c r="T4961">
        <v>5.4725475022572461</v>
      </c>
      <c r="U4961">
        <v>25</v>
      </c>
      <c r="V4961" t="s">
        <v>15481</v>
      </c>
      <c r="W4961" t="s">
        <v>15481</v>
      </c>
      <c r="X4961" t="s">
        <v>13243</v>
      </c>
      <c r="Y4961" s="102">
        <v>45993.385736689816</v>
      </c>
    </row>
    <row r="4962" spans="1:25" x14ac:dyDescent="0.25">
      <c r="A4962">
        <v>7069</v>
      </c>
      <c r="B4962" t="s">
        <v>15821</v>
      </c>
      <c r="C4962" t="s">
        <v>398</v>
      </c>
      <c r="D4962" t="s">
        <v>9877</v>
      </c>
      <c r="E4962" t="s">
        <v>45</v>
      </c>
      <c r="F4962" t="s">
        <v>1114</v>
      </c>
      <c r="G4962" t="s">
        <v>12162</v>
      </c>
      <c r="H4962">
        <v>2020</v>
      </c>
      <c r="J4962" t="s">
        <v>51</v>
      </c>
      <c r="K4962" t="s">
        <v>15442</v>
      </c>
      <c r="M4962">
        <v>1</v>
      </c>
      <c r="N4962" t="s">
        <v>165</v>
      </c>
      <c r="O4962" t="s">
        <v>116</v>
      </c>
      <c r="P4962">
        <v>0</v>
      </c>
      <c r="Q4962" t="s">
        <v>51</v>
      </c>
      <c r="R4962" t="s">
        <v>51</v>
      </c>
      <c r="S4962" t="s">
        <v>14807</v>
      </c>
      <c r="T4962">
        <v>88.34324438166837</v>
      </c>
      <c r="U4962">
        <v>11.34</v>
      </c>
      <c r="V4962" t="s">
        <v>15172</v>
      </c>
      <c r="W4962" t="s">
        <v>15172</v>
      </c>
      <c r="X4962" t="s">
        <v>13243</v>
      </c>
      <c r="Y4962" s="102">
        <v>45993.385736689816</v>
      </c>
    </row>
    <row r="4963" spans="1:25" x14ac:dyDescent="0.25">
      <c r="A4963">
        <v>7070</v>
      </c>
      <c r="B4963" t="s">
        <v>15115</v>
      </c>
      <c r="C4963" t="s">
        <v>12056</v>
      </c>
      <c r="D4963" t="s">
        <v>6202</v>
      </c>
      <c r="E4963" t="s">
        <v>45</v>
      </c>
      <c r="F4963" t="s">
        <v>1118</v>
      </c>
      <c r="G4963" t="s">
        <v>13193</v>
      </c>
      <c r="H4963">
        <v>2017</v>
      </c>
      <c r="I4963" t="s">
        <v>15441</v>
      </c>
      <c r="J4963" t="s">
        <v>2179</v>
      </c>
      <c r="K4963" t="s">
        <v>13344</v>
      </c>
      <c r="L4963">
        <v>10</v>
      </c>
      <c r="M4963">
        <v>1</v>
      </c>
      <c r="N4963" t="s">
        <v>59</v>
      </c>
      <c r="O4963" t="s">
        <v>50</v>
      </c>
      <c r="P4963">
        <v>0</v>
      </c>
      <c r="Q4963" t="s">
        <v>51</v>
      </c>
      <c r="R4963" t="s">
        <v>51</v>
      </c>
      <c r="S4963" t="s">
        <v>13748</v>
      </c>
      <c r="T4963">
        <v>2.079870320292502</v>
      </c>
      <c r="U4963">
        <v>25</v>
      </c>
      <c r="V4963" t="s">
        <v>15481</v>
      </c>
      <c r="W4963" t="s">
        <v>15481</v>
      </c>
      <c r="X4963" t="s">
        <v>13243</v>
      </c>
      <c r="Y4963" s="102">
        <v>45993.385736689816</v>
      </c>
    </row>
    <row r="4964" spans="1:25" x14ac:dyDescent="0.25">
      <c r="A4964">
        <v>7071</v>
      </c>
      <c r="B4964" t="s">
        <v>15116</v>
      </c>
      <c r="C4964" t="s">
        <v>13194</v>
      </c>
      <c r="D4964" t="s">
        <v>13195</v>
      </c>
      <c r="E4964" t="s">
        <v>45</v>
      </c>
      <c r="F4964" t="s">
        <v>1118</v>
      </c>
      <c r="G4964" t="s">
        <v>13196</v>
      </c>
      <c r="H4964">
        <v>2017</v>
      </c>
      <c r="I4964" t="s">
        <v>15440</v>
      </c>
      <c r="J4964" t="s">
        <v>2218</v>
      </c>
      <c r="K4964" t="s">
        <v>13344</v>
      </c>
      <c r="L4964">
        <v>7</v>
      </c>
      <c r="M4964">
        <v>1</v>
      </c>
      <c r="N4964" t="s">
        <v>59</v>
      </c>
      <c r="O4964" t="s">
        <v>50</v>
      </c>
      <c r="P4964">
        <v>0</v>
      </c>
      <c r="Q4964" t="s">
        <v>51</v>
      </c>
      <c r="R4964" t="s">
        <v>51</v>
      </c>
      <c r="S4964" t="s">
        <v>15117</v>
      </c>
      <c r="T4964">
        <v>0.58911000000000002</v>
      </c>
      <c r="U4964">
        <v>30</v>
      </c>
      <c r="V4964" t="s">
        <v>15481</v>
      </c>
      <c r="W4964" t="s">
        <v>15481</v>
      </c>
      <c r="X4964" t="s">
        <v>13243</v>
      </c>
      <c r="Y4964" s="102">
        <v>45993.385736689816</v>
      </c>
    </row>
    <row r="4965" spans="1:25" x14ac:dyDescent="0.25">
      <c r="A4965">
        <v>7072</v>
      </c>
      <c r="B4965" t="s">
        <v>15118</v>
      </c>
      <c r="C4965" t="s">
        <v>1974</v>
      </c>
      <c r="D4965" t="s">
        <v>13197</v>
      </c>
      <c r="E4965" t="s">
        <v>45</v>
      </c>
      <c r="F4965" t="s">
        <v>1114</v>
      </c>
      <c r="G4965" t="s">
        <v>13198</v>
      </c>
      <c r="H4965">
        <v>2017</v>
      </c>
      <c r="I4965" t="s">
        <v>15441</v>
      </c>
      <c r="J4965" t="s">
        <v>2211</v>
      </c>
      <c r="K4965" t="s">
        <v>13256</v>
      </c>
      <c r="L4965">
        <v>0</v>
      </c>
      <c r="M4965">
        <v>1</v>
      </c>
      <c r="N4965" t="s">
        <v>49</v>
      </c>
      <c r="O4965" t="s">
        <v>479</v>
      </c>
      <c r="P4965">
        <v>0</v>
      </c>
      <c r="Q4965" t="s">
        <v>51</v>
      </c>
      <c r="R4965" t="s">
        <v>51</v>
      </c>
      <c r="S4965" t="s">
        <v>14459</v>
      </c>
      <c r="T4965">
        <v>0.24634504868859552</v>
      </c>
      <c r="U4965">
        <v>61</v>
      </c>
      <c r="V4965" t="s">
        <v>15481</v>
      </c>
      <c r="W4965" t="s">
        <v>15481</v>
      </c>
      <c r="X4965" t="s">
        <v>13243</v>
      </c>
      <c r="Y4965" s="102">
        <v>45993.385736689816</v>
      </c>
    </row>
    <row r="4966" spans="1:25" x14ac:dyDescent="0.25">
      <c r="A4966">
        <v>7073</v>
      </c>
      <c r="B4966" t="s">
        <v>15119</v>
      </c>
      <c r="C4966" t="s">
        <v>1974</v>
      </c>
      <c r="D4966" t="s">
        <v>15822</v>
      </c>
      <c r="E4966" t="s">
        <v>45</v>
      </c>
      <c r="F4966" t="s">
        <v>1114</v>
      </c>
      <c r="G4966" t="s">
        <v>13199</v>
      </c>
      <c r="H4966">
        <v>2018</v>
      </c>
      <c r="I4966" t="s">
        <v>15441</v>
      </c>
      <c r="J4966" t="s">
        <v>2211</v>
      </c>
      <c r="K4966" t="s">
        <v>13256</v>
      </c>
      <c r="L4966">
        <v>0</v>
      </c>
      <c r="M4966">
        <v>1</v>
      </c>
      <c r="N4966" t="s">
        <v>49</v>
      </c>
      <c r="O4966" t="s">
        <v>479</v>
      </c>
      <c r="P4966">
        <v>0</v>
      </c>
      <c r="Q4966" t="s">
        <v>51</v>
      </c>
      <c r="R4966" t="s">
        <v>51</v>
      </c>
      <c r="S4966" t="s">
        <v>14464</v>
      </c>
      <c r="T4966">
        <v>0.5502353723540031</v>
      </c>
      <c r="U4966">
        <v>61</v>
      </c>
      <c r="V4966" t="s">
        <v>15481</v>
      </c>
      <c r="W4966" t="s">
        <v>15481</v>
      </c>
      <c r="X4966" t="s">
        <v>13243</v>
      </c>
      <c r="Y4966" s="102">
        <v>45993.385736689816</v>
      </c>
    </row>
    <row r="4967" spans="1:25" x14ac:dyDescent="0.25">
      <c r="A4967">
        <v>7074</v>
      </c>
      <c r="B4967" t="s">
        <v>15120</v>
      </c>
      <c r="C4967" t="s">
        <v>1974</v>
      </c>
      <c r="D4967" t="s">
        <v>13200</v>
      </c>
      <c r="E4967" t="s">
        <v>45</v>
      </c>
      <c r="F4967" t="s">
        <v>1114</v>
      </c>
      <c r="G4967" t="s">
        <v>13201</v>
      </c>
      <c r="H4967">
        <v>2017</v>
      </c>
      <c r="I4967" t="s">
        <v>15441</v>
      </c>
      <c r="J4967" t="s">
        <v>2211</v>
      </c>
      <c r="K4967" t="s">
        <v>13256</v>
      </c>
      <c r="L4967">
        <v>0</v>
      </c>
      <c r="M4967">
        <v>1</v>
      </c>
      <c r="N4967" t="s">
        <v>49</v>
      </c>
      <c r="O4967" t="s">
        <v>479</v>
      </c>
      <c r="P4967">
        <v>0</v>
      </c>
      <c r="Q4967" t="s">
        <v>51</v>
      </c>
      <c r="R4967" t="s">
        <v>51</v>
      </c>
      <c r="S4967" t="s">
        <v>14465</v>
      </c>
      <c r="T4967">
        <v>0.1</v>
      </c>
      <c r="U4967">
        <v>56</v>
      </c>
      <c r="V4967" t="s">
        <v>15481</v>
      </c>
      <c r="W4967" t="s">
        <v>15481</v>
      </c>
      <c r="X4967" t="s">
        <v>13243</v>
      </c>
      <c r="Y4967" s="102">
        <v>45993.385736689816</v>
      </c>
    </row>
    <row r="4968" spans="1:25" x14ac:dyDescent="0.25">
      <c r="A4968">
        <v>7075</v>
      </c>
      <c r="B4968" t="s">
        <v>15121</v>
      </c>
      <c r="C4968" t="s">
        <v>369</v>
      </c>
      <c r="D4968" t="s">
        <v>13202</v>
      </c>
      <c r="E4968" t="s">
        <v>45</v>
      </c>
      <c r="F4968" t="s">
        <v>280</v>
      </c>
      <c r="G4968" t="s">
        <v>13203</v>
      </c>
      <c r="H4968">
        <v>1981</v>
      </c>
      <c r="I4968" t="s">
        <v>15450</v>
      </c>
      <c r="J4968" t="s">
        <v>2211</v>
      </c>
      <c r="K4968" t="s">
        <v>13254</v>
      </c>
      <c r="L4968">
        <v>2</v>
      </c>
      <c r="M4968">
        <v>1</v>
      </c>
      <c r="N4968" t="s">
        <v>165</v>
      </c>
      <c r="O4968" t="s">
        <v>479</v>
      </c>
      <c r="P4968">
        <v>0</v>
      </c>
      <c r="Q4968" t="s">
        <v>51</v>
      </c>
      <c r="R4968" t="s">
        <v>51</v>
      </c>
      <c r="S4968" t="s">
        <v>15085</v>
      </c>
      <c r="T4968">
        <v>2.9817648273290054</v>
      </c>
      <c r="U4968">
        <v>55</v>
      </c>
      <c r="V4968" t="s">
        <v>15172</v>
      </c>
      <c r="W4968" t="s">
        <v>15172</v>
      </c>
      <c r="X4968" t="s">
        <v>13243</v>
      </c>
      <c r="Y4968" s="102">
        <v>45993.385736689816</v>
      </c>
    </row>
    <row r="4969" spans="1:25" x14ac:dyDescent="0.25">
      <c r="A4969">
        <v>7076</v>
      </c>
      <c r="B4969" t="s">
        <v>15122</v>
      </c>
      <c r="C4969" t="s">
        <v>1974</v>
      </c>
      <c r="D4969" t="s">
        <v>13204</v>
      </c>
      <c r="E4969" t="s">
        <v>45</v>
      </c>
      <c r="F4969" t="s">
        <v>1114</v>
      </c>
      <c r="G4969" t="s">
        <v>13205</v>
      </c>
      <c r="H4969">
        <v>1978</v>
      </c>
      <c r="I4969" t="s">
        <v>15450</v>
      </c>
      <c r="J4969" t="s">
        <v>48</v>
      </c>
      <c r="K4969" t="s">
        <v>13256</v>
      </c>
      <c r="L4969">
        <v>1</v>
      </c>
      <c r="M4969">
        <v>1</v>
      </c>
      <c r="N4969" t="s">
        <v>49</v>
      </c>
      <c r="O4969" t="s">
        <v>2759</v>
      </c>
      <c r="P4969">
        <v>0</v>
      </c>
      <c r="Q4969" t="s">
        <v>51</v>
      </c>
      <c r="R4969" t="s">
        <v>51</v>
      </c>
      <c r="S4969" t="s">
        <v>14467</v>
      </c>
      <c r="T4969">
        <v>2.1533535740744263</v>
      </c>
      <c r="U4969">
        <v>26</v>
      </c>
      <c r="V4969" t="s">
        <v>15481</v>
      </c>
      <c r="W4969" t="s">
        <v>15481</v>
      </c>
      <c r="X4969" t="s">
        <v>13243</v>
      </c>
      <c r="Y4969" s="102">
        <v>45993.385736689816</v>
      </c>
    </row>
    <row r="4970" spans="1:25" x14ac:dyDescent="0.25">
      <c r="A4970">
        <v>7077</v>
      </c>
      <c r="B4970" t="s">
        <v>15123</v>
      </c>
      <c r="C4970" t="s">
        <v>1974</v>
      </c>
      <c r="D4970" t="s">
        <v>15823</v>
      </c>
      <c r="E4970" t="s">
        <v>45</v>
      </c>
      <c r="F4970" t="s">
        <v>1114</v>
      </c>
      <c r="G4970" t="s">
        <v>13206</v>
      </c>
      <c r="H4970">
        <v>1978</v>
      </c>
      <c r="I4970" t="s">
        <v>15450</v>
      </c>
      <c r="J4970" t="s">
        <v>260</v>
      </c>
      <c r="K4970" t="s">
        <v>13256</v>
      </c>
      <c r="L4970">
        <v>1</v>
      </c>
      <c r="M4970">
        <v>1</v>
      </c>
      <c r="N4970" t="s">
        <v>49</v>
      </c>
      <c r="O4970" t="s">
        <v>2759</v>
      </c>
      <c r="P4970">
        <v>0</v>
      </c>
      <c r="Q4970" t="s">
        <v>51</v>
      </c>
      <c r="R4970" t="s">
        <v>51</v>
      </c>
      <c r="S4970" t="s">
        <v>14467</v>
      </c>
      <c r="T4970">
        <v>2.5881250987739324</v>
      </c>
      <c r="U4970">
        <v>26</v>
      </c>
      <c r="V4970" t="s">
        <v>15481</v>
      </c>
      <c r="W4970" t="s">
        <v>15481</v>
      </c>
      <c r="X4970" t="s">
        <v>13243</v>
      </c>
      <c r="Y4970" s="102">
        <v>45993.385736689816</v>
      </c>
    </row>
    <row r="4971" spans="1:25" x14ac:dyDescent="0.25">
      <c r="A4971">
        <v>7078</v>
      </c>
      <c r="B4971" t="s">
        <v>15124</v>
      </c>
      <c r="C4971" t="s">
        <v>10774</v>
      </c>
      <c r="D4971" t="s">
        <v>15125</v>
      </c>
      <c r="E4971" t="s">
        <v>1292</v>
      </c>
      <c r="F4971" t="s">
        <v>1293</v>
      </c>
      <c r="G4971" t="s">
        <v>15126</v>
      </c>
      <c r="H4971">
        <v>2007</v>
      </c>
      <c r="I4971" t="s">
        <v>15440</v>
      </c>
      <c r="J4971" t="s">
        <v>2211</v>
      </c>
      <c r="K4971" t="s">
        <v>13344</v>
      </c>
      <c r="L4971">
        <v>2</v>
      </c>
      <c r="M4971">
        <v>1</v>
      </c>
      <c r="N4971" t="s">
        <v>49</v>
      </c>
      <c r="O4971" t="s">
        <v>50</v>
      </c>
      <c r="P4971">
        <v>0</v>
      </c>
      <c r="Q4971" t="s">
        <v>51</v>
      </c>
      <c r="R4971" t="s">
        <v>51</v>
      </c>
      <c r="S4971" t="s">
        <v>14537</v>
      </c>
      <c r="T4971">
        <v>3.3413566287669996</v>
      </c>
      <c r="U4971">
        <v>33</v>
      </c>
      <c r="V4971" t="s">
        <v>15481</v>
      </c>
      <c r="W4971" t="s">
        <v>15481</v>
      </c>
      <c r="X4971" t="s">
        <v>13243</v>
      </c>
      <c r="Y4971" s="102">
        <v>45993.385736689816</v>
      </c>
    </row>
    <row r="4972" spans="1:25" x14ac:dyDescent="0.25">
      <c r="A4972">
        <v>7079</v>
      </c>
      <c r="B4972" t="s">
        <v>15127</v>
      </c>
      <c r="C4972" t="s">
        <v>10653</v>
      </c>
      <c r="D4972" t="s">
        <v>13130</v>
      </c>
      <c r="E4972" t="s">
        <v>1292</v>
      </c>
      <c r="F4972" t="s">
        <v>1293</v>
      </c>
      <c r="G4972" t="s">
        <v>15128</v>
      </c>
      <c r="H4972">
        <v>1997</v>
      </c>
      <c r="I4972" t="s">
        <v>15450</v>
      </c>
      <c r="J4972" t="s">
        <v>2211</v>
      </c>
      <c r="K4972" t="s">
        <v>13256</v>
      </c>
      <c r="L4972">
        <v>0</v>
      </c>
      <c r="M4972">
        <v>1</v>
      </c>
      <c r="N4972" t="s">
        <v>49</v>
      </c>
      <c r="O4972" t="s">
        <v>50</v>
      </c>
      <c r="P4972">
        <v>0</v>
      </c>
      <c r="Q4972" t="s">
        <v>51</v>
      </c>
      <c r="R4972" t="s">
        <v>51</v>
      </c>
      <c r="S4972" t="s">
        <v>15824</v>
      </c>
      <c r="T4972">
        <v>0.19965586162624216</v>
      </c>
      <c r="U4972">
        <v>40</v>
      </c>
      <c r="V4972" t="s">
        <v>15481</v>
      </c>
      <c r="W4972" t="s">
        <v>15481</v>
      </c>
      <c r="X4972" t="s">
        <v>13243</v>
      </c>
      <c r="Y4972" s="102">
        <v>45993.385736689816</v>
      </c>
    </row>
    <row r="4973" spans="1:25" x14ac:dyDescent="0.25">
      <c r="A4973">
        <v>7080</v>
      </c>
      <c r="B4973" t="s">
        <v>15129</v>
      </c>
      <c r="C4973" t="s">
        <v>10426</v>
      </c>
      <c r="D4973" t="s">
        <v>6634</v>
      </c>
      <c r="E4973" t="s">
        <v>1292</v>
      </c>
      <c r="F4973" t="s">
        <v>1293</v>
      </c>
      <c r="G4973" t="s">
        <v>15130</v>
      </c>
      <c r="H4973">
        <v>1980</v>
      </c>
      <c r="I4973" t="s">
        <v>15450</v>
      </c>
      <c r="J4973" t="s">
        <v>928</v>
      </c>
      <c r="K4973" t="s">
        <v>13254</v>
      </c>
      <c r="L4973">
        <v>1.5</v>
      </c>
      <c r="M4973">
        <v>1</v>
      </c>
      <c r="N4973" t="s">
        <v>928</v>
      </c>
      <c r="O4973" t="s">
        <v>50</v>
      </c>
      <c r="P4973">
        <v>0</v>
      </c>
      <c r="Q4973" t="s">
        <v>51</v>
      </c>
      <c r="R4973" t="s">
        <v>51</v>
      </c>
      <c r="S4973" t="s">
        <v>14541</v>
      </c>
      <c r="T4973">
        <v>7.3001072604134842</v>
      </c>
      <c r="U4973">
        <v>30.1</v>
      </c>
      <c r="V4973" t="s">
        <v>15481</v>
      </c>
      <c r="W4973" t="s">
        <v>15481</v>
      </c>
      <c r="X4973" t="s">
        <v>13243</v>
      </c>
      <c r="Y4973" s="102">
        <v>45993.385736689816</v>
      </c>
    </row>
    <row r="4974" spans="1:25" x14ac:dyDescent="0.25">
      <c r="A4974">
        <v>7081</v>
      </c>
      <c r="B4974" t="s">
        <v>15131</v>
      </c>
      <c r="C4974" t="s">
        <v>10323</v>
      </c>
      <c r="D4974" t="s">
        <v>13207</v>
      </c>
      <c r="E4974" t="s">
        <v>45</v>
      </c>
      <c r="F4974" t="s">
        <v>280</v>
      </c>
      <c r="G4974" t="s">
        <v>4733</v>
      </c>
      <c r="H4974">
        <v>1966</v>
      </c>
      <c r="I4974" t="s">
        <v>15450</v>
      </c>
      <c r="J4974" t="s">
        <v>928</v>
      </c>
      <c r="K4974" t="s">
        <v>928</v>
      </c>
      <c r="L4974">
        <v>3</v>
      </c>
      <c r="M4974">
        <v>1</v>
      </c>
      <c r="N4974" t="s">
        <v>928</v>
      </c>
      <c r="O4974" t="s">
        <v>50</v>
      </c>
      <c r="P4974">
        <v>0</v>
      </c>
      <c r="Q4974" t="s">
        <v>51</v>
      </c>
      <c r="R4974" t="s">
        <v>51</v>
      </c>
      <c r="S4974" t="s">
        <v>15132</v>
      </c>
      <c r="T4974">
        <v>5.1902755026393717</v>
      </c>
      <c r="U4974">
        <v>28</v>
      </c>
      <c r="V4974" t="s">
        <v>15481</v>
      </c>
      <c r="W4974" t="s">
        <v>15481</v>
      </c>
      <c r="X4974" t="s">
        <v>13243</v>
      </c>
      <c r="Y4974" s="102">
        <v>45993.385736689816</v>
      </c>
    </row>
    <row r="4975" spans="1:25" x14ac:dyDescent="0.25">
      <c r="A4975">
        <v>7082</v>
      </c>
      <c r="B4975" t="s">
        <v>15133</v>
      </c>
      <c r="C4975" t="s">
        <v>9813</v>
      </c>
      <c r="D4975" t="s">
        <v>13208</v>
      </c>
      <c r="E4975" t="s">
        <v>45</v>
      </c>
      <c r="F4975" t="s">
        <v>197</v>
      </c>
      <c r="G4975" t="s">
        <v>13209</v>
      </c>
      <c r="H4975">
        <v>2018</v>
      </c>
      <c r="I4975" t="s">
        <v>15440</v>
      </c>
      <c r="J4975" t="s">
        <v>2211</v>
      </c>
      <c r="K4975" t="s">
        <v>13256</v>
      </c>
      <c r="L4975">
        <v>0</v>
      </c>
      <c r="M4975">
        <v>1</v>
      </c>
      <c r="N4975" t="s">
        <v>165</v>
      </c>
      <c r="O4975" t="s">
        <v>65</v>
      </c>
      <c r="P4975">
        <v>0</v>
      </c>
      <c r="Q4975" t="s">
        <v>51</v>
      </c>
      <c r="R4975" t="s">
        <v>51</v>
      </c>
      <c r="S4975" t="s">
        <v>15134</v>
      </c>
      <c r="T4975">
        <v>1.3208153212830809E-2</v>
      </c>
      <c r="U4975">
        <v>33</v>
      </c>
      <c r="V4975" t="s">
        <v>15481</v>
      </c>
      <c r="W4975" t="s">
        <v>15481</v>
      </c>
      <c r="X4975" t="s">
        <v>13243</v>
      </c>
      <c r="Y4975" s="102">
        <v>45993.385736689816</v>
      </c>
    </row>
    <row r="4976" spans="1:25" x14ac:dyDescent="0.25">
      <c r="A4976">
        <v>7083</v>
      </c>
      <c r="B4976" t="s">
        <v>15135</v>
      </c>
      <c r="C4976" t="s">
        <v>9813</v>
      </c>
      <c r="D4976" t="s">
        <v>13210</v>
      </c>
      <c r="E4976" t="s">
        <v>45</v>
      </c>
      <c r="F4976" t="s">
        <v>197</v>
      </c>
      <c r="G4976" t="s">
        <v>13211</v>
      </c>
      <c r="H4976">
        <v>2015</v>
      </c>
      <c r="I4976" t="s">
        <v>15440</v>
      </c>
      <c r="J4976" t="s">
        <v>2211</v>
      </c>
      <c r="K4976" t="s">
        <v>13256</v>
      </c>
      <c r="L4976">
        <v>0</v>
      </c>
      <c r="M4976">
        <v>1</v>
      </c>
      <c r="N4976" t="s">
        <v>165</v>
      </c>
      <c r="O4976" t="s">
        <v>65</v>
      </c>
      <c r="P4976">
        <v>0</v>
      </c>
      <c r="Q4976" t="s">
        <v>51</v>
      </c>
      <c r="R4976" t="s">
        <v>51</v>
      </c>
      <c r="S4976" t="s">
        <v>15136</v>
      </c>
      <c r="T4976">
        <v>9.6998865458076761E-2</v>
      </c>
      <c r="U4976">
        <v>33</v>
      </c>
      <c r="V4976" t="s">
        <v>15481</v>
      </c>
      <c r="W4976" t="s">
        <v>15481</v>
      </c>
      <c r="X4976" t="s">
        <v>13243</v>
      </c>
      <c r="Y4976" s="102">
        <v>45993.385736689816</v>
      </c>
    </row>
    <row r="4977" spans="1:25" x14ac:dyDescent="0.25">
      <c r="A4977">
        <v>7084</v>
      </c>
      <c r="B4977" t="s">
        <v>15137</v>
      </c>
      <c r="C4977" t="s">
        <v>9813</v>
      </c>
      <c r="D4977" t="s">
        <v>13212</v>
      </c>
      <c r="E4977" t="s">
        <v>45</v>
      </c>
      <c r="F4977" t="s">
        <v>197</v>
      </c>
      <c r="G4977" t="s">
        <v>7475</v>
      </c>
      <c r="H4977">
        <v>2016</v>
      </c>
      <c r="I4977" t="s">
        <v>15440</v>
      </c>
      <c r="J4977" t="s">
        <v>2211</v>
      </c>
      <c r="K4977" t="s">
        <v>13256</v>
      </c>
      <c r="L4977">
        <v>0</v>
      </c>
      <c r="M4977">
        <v>1</v>
      </c>
      <c r="N4977" t="s">
        <v>165</v>
      </c>
      <c r="O4977" t="s">
        <v>65</v>
      </c>
      <c r="P4977">
        <v>0</v>
      </c>
      <c r="Q4977" t="s">
        <v>51</v>
      </c>
      <c r="R4977" t="s">
        <v>51</v>
      </c>
      <c r="S4977" t="s">
        <v>15138</v>
      </c>
      <c r="T4977">
        <v>3.8957176613327517E-2</v>
      </c>
      <c r="U4977">
        <v>28</v>
      </c>
      <c r="V4977" t="s">
        <v>15481</v>
      </c>
      <c r="W4977" t="s">
        <v>15481</v>
      </c>
      <c r="X4977" t="s">
        <v>13243</v>
      </c>
      <c r="Y4977" s="102">
        <v>45993.385736689816</v>
      </c>
    </row>
    <row r="4978" spans="1:25" x14ac:dyDescent="0.25">
      <c r="A4978">
        <v>7085</v>
      </c>
      <c r="B4978" t="s">
        <v>15139</v>
      </c>
      <c r="C4978" t="s">
        <v>12442</v>
      </c>
      <c r="D4978" t="s">
        <v>13213</v>
      </c>
      <c r="E4978" t="s">
        <v>45</v>
      </c>
      <c r="F4978" t="s">
        <v>197</v>
      </c>
      <c r="G4978" t="s">
        <v>13214</v>
      </c>
      <c r="H4978">
        <v>1999</v>
      </c>
      <c r="I4978" t="s">
        <v>15450</v>
      </c>
      <c r="J4978" t="s">
        <v>2211</v>
      </c>
      <c r="K4978" t="s">
        <v>13256</v>
      </c>
      <c r="L4978">
        <v>2</v>
      </c>
      <c r="M4978">
        <v>1</v>
      </c>
      <c r="N4978" t="s">
        <v>165</v>
      </c>
      <c r="O4978" t="s">
        <v>65</v>
      </c>
      <c r="P4978">
        <v>0</v>
      </c>
      <c r="Q4978" t="s">
        <v>51</v>
      </c>
      <c r="R4978" t="s">
        <v>51</v>
      </c>
      <c r="S4978" t="s">
        <v>15140</v>
      </c>
      <c r="T4978">
        <v>5.2515248163348254</v>
      </c>
      <c r="U4978">
        <v>26.5</v>
      </c>
      <c r="V4978" t="s">
        <v>15481</v>
      </c>
      <c r="W4978" t="s">
        <v>15481</v>
      </c>
      <c r="X4978" t="s">
        <v>13243</v>
      </c>
      <c r="Y4978" s="102">
        <v>45993.385736689816</v>
      </c>
    </row>
    <row r="4979" spans="1:25" x14ac:dyDescent="0.25">
      <c r="A4979">
        <v>7086</v>
      </c>
      <c r="B4979" t="s">
        <v>15141</v>
      </c>
      <c r="C4979" t="s">
        <v>9970</v>
      </c>
      <c r="D4979" t="s">
        <v>13215</v>
      </c>
      <c r="E4979" t="s">
        <v>45</v>
      </c>
      <c r="F4979" t="s">
        <v>197</v>
      </c>
      <c r="G4979" t="s">
        <v>13216</v>
      </c>
      <c r="H4979">
        <v>2012</v>
      </c>
      <c r="I4979" t="s">
        <v>15622</v>
      </c>
      <c r="J4979" t="s">
        <v>2211</v>
      </c>
      <c r="K4979" t="s">
        <v>13256</v>
      </c>
      <c r="L4979">
        <v>0</v>
      </c>
      <c r="M4979">
        <v>1</v>
      </c>
      <c r="N4979" t="s">
        <v>165</v>
      </c>
      <c r="O4979" t="s">
        <v>65</v>
      </c>
      <c r="P4979">
        <v>0</v>
      </c>
      <c r="Q4979" t="s">
        <v>51</v>
      </c>
      <c r="R4979" t="s">
        <v>51</v>
      </c>
      <c r="S4979" t="s">
        <v>15142</v>
      </c>
      <c r="T4979">
        <v>3.5931652839208255</v>
      </c>
      <c r="U4979">
        <v>31</v>
      </c>
      <c r="V4979" t="s">
        <v>15481</v>
      </c>
      <c r="W4979" t="s">
        <v>15481</v>
      </c>
      <c r="X4979" t="s">
        <v>13243</v>
      </c>
      <c r="Y4979" s="102">
        <v>45993.385736689816</v>
      </c>
    </row>
    <row r="4980" spans="1:25" x14ac:dyDescent="0.25">
      <c r="A4980">
        <v>7087</v>
      </c>
      <c r="B4980" t="s">
        <v>15143</v>
      </c>
      <c r="C4980" t="s">
        <v>15144</v>
      </c>
      <c r="D4980" t="s">
        <v>15145</v>
      </c>
      <c r="E4980" t="s">
        <v>1292</v>
      </c>
      <c r="F4980" t="s">
        <v>3806</v>
      </c>
      <c r="G4980" t="s">
        <v>11857</v>
      </c>
      <c r="H4980">
        <v>2016</v>
      </c>
      <c r="J4980" t="s">
        <v>51</v>
      </c>
      <c r="K4980" t="s">
        <v>15442</v>
      </c>
      <c r="M4980">
        <v>1</v>
      </c>
      <c r="N4980" t="s">
        <v>165</v>
      </c>
      <c r="O4980" t="s">
        <v>116</v>
      </c>
      <c r="P4980">
        <v>0</v>
      </c>
      <c r="Q4980" t="s">
        <v>51</v>
      </c>
      <c r="R4980" t="s">
        <v>51</v>
      </c>
      <c r="S4980" t="s">
        <v>15146</v>
      </c>
      <c r="T4980">
        <v>79.423044922930842</v>
      </c>
      <c r="U4980">
        <v>11.33</v>
      </c>
      <c r="V4980" t="s">
        <v>15172</v>
      </c>
      <c r="W4980" t="s">
        <v>15172</v>
      </c>
      <c r="X4980" t="s">
        <v>13243</v>
      </c>
      <c r="Y4980" s="102">
        <v>45993.385736689816</v>
      </c>
    </row>
    <row r="4981" spans="1:25" x14ac:dyDescent="0.25">
      <c r="A4981">
        <v>7088</v>
      </c>
      <c r="B4981" t="s">
        <v>15147</v>
      </c>
      <c r="C4981" t="s">
        <v>1443</v>
      </c>
      <c r="D4981" t="s">
        <v>15825</v>
      </c>
      <c r="E4981" t="s">
        <v>1292</v>
      </c>
      <c r="F4981" t="s">
        <v>1471</v>
      </c>
      <c r="G4981" t="s">
        <v>8620</v>
      </c>
      <c r="H4981">
        <v>2003</v>
      </c>
      <c r="I4981" t="s">
        <v>15440</v>
      </c>
      <c r="J4981" t="s">
        <v>2211</v>
      </c>
      <c r="K4981" t="s">
        <v>13256</v>
      </c>
      <c r="L4981">
        <v>0</v>
      </c>
      <c r="M4981">
        <v>1</v>
      </c>
      <c r="N4981" t="s">
        <v>49</v>
      </c>
      <c r="O4981" t="s">
        <v>479</v>
      </c>
      <c r="P4981">
        <v>0</v>
      </c>
      <c r="Q4981" t="s">
        <v>51</v>
      </c>
      <c r="R4981" t="s">
        <v>51</v>
      </c>
      <c r="S4981" t="s">
        <v>14688</v>
      </c>
      <c r="T4981">
        <v>0.20403576920062746</v>
      </c>
      <c r="U4981">
        <v>34.5</v>
      </c>
      <c r="V4981" t="s">
        <v>15481</v>
      </c>
      <c r="W4981" t="s">
        <v>15481</v>
      </c>
      <c r="X4981" t="s">
        <v>13243</v>
      </c>
      <c r="Y4981" s="102">
        <v>45993.385736689816</v>
      </c>
    </row>
    <row r="4982" spans="1:25" x14ac:dyDescent="0.25">
      <c r="A4982">
        <v>7089</v>
      </c>
      <c r="B4982" t="s">
        <v>15148</v>
      </c>
      <c r="C4982" t="s">
        <v>1443</v>
      </c>
      <c r="D4982" t="s">
        <v>15149</v>
      </c>
      <c r="E4982" t="s">
        <v>1292</v>
      </c>
      <c r="F4982" t="s">
        <v>1471</v>
      </c>
      <c r="G4982" t="s">
        <v>8620</v>
      </c>
      <c r="H4982">
        <v>2003</v>
      </c>
      <c r="I4982" t="s">
        <v>15440</v>
      </c>
      <c r="J4982" t="s">
        <v>2211</v>
      </c>
      <c r="K4982" t="s">
        <v>13256</v>
      </c>
      <c r="L4982">
        <v>0</v>
      </c>
      <c r="M4982">
        <v>1</v>
      </c>
      <c r="N4982" t="s">
        <v>49</v>
      </c>
      <c r="O4982" t="s">
        <v>479</v>
      </c>
      <c r="P4982">
        <v>0</v>
      </c>
      <c r="Q4982" t="s">
        <v>51</v>
      </c>
      <c r="R4982" t="s">
        <v>51</v>
      </c>
      <c r="S4982" t="s">
        <v>14688</v>
      </c>
      <c r="T4982">
        <v>0.75707067005378326</v>
      </c>
      <c r="U4982">
        <v>38.5</v>
      </c>
      <c r="V4982" t="s">
        <v>15481</v>
      </c>
      <c r="W4982" t="s">
        <v>15481</v>
      </c>
      <c r="X4982" t="s">
        <v>13243</v>
      </c>
      <c r="Y4982" s="102">
        <v>45993.385736689816</v>
      </c>
    </row>
    <row r="4983" spans="1:25" x14ac:dyDescent="0.25">
      <c r="A4983">
        <v>7091</v>
      </c>
      <c r="B4983" t="s">
        <v>15376</v>
      </c>
      <c r="C4983" t="s">
        <v>997</v>
      </c>
      <c r="D4983" t="s">
        <v>15621</v>
      </c>
      <c r="E4983" t="s">
        <v>45</v>
      </c>
      <c r="F4983" t="s">
        <v>964</v>
      </c>
      <c r="G4983" t="s">
        <v>15150</v>
      </c>
      <c r="H4983">
        <v>1981</v>
      </c>
      <c r="I4983" t="s">
        <v>15450</v>
      </c>
      <c r="J4983" t="s">
        <v>2211</v>
      </c>
      <c r="K4983" t="s">
        <v>13256</v>
      </c>
      <c r="L4983">
        <v>0</v>
      </c>
      <c r="M4983">
        <v>1</v>
      </c>
      <c r="N4983" t="s">
        <v>165</v>
      </c>
      <c r="O4983" t="s">
        <v>479</v>
      </c>
      <c r="P4983">
        <v>0</v>
      </c>
      <c r="Q4983" t="s">
        <v>51</v>
      </c>
      <c r="R4983" t="s">
        <v>51</v>
      </c>
      <c r="S4983" t="s">
        <v>14262</v>
      </c>
      <c r="T4983">
        <v>1.3558433443770579</v>
      </c>
      <c r="U4983">
        <v>68</v>
      </c>
      <c r="V4983" t="s">
        <v>15481</v>
      </c>
      <c r="W4983" t="s">
        <v>15481</v>
      </c>
      <c r="X4983" t="s">
        <v>13243</v>
      </c>
      <c r="Y4983" s="102">
        <v>45993.385736689816</v>
      </c>
    </row>
    <row r="4984" spans="1:25" x14ac:dyDescent="0.25">
      <c r="A4984">
        <v>7093</v>
      </c>
      <c r="B4984" t="s">
        <v>15151</v>
      </c>
      <c r="C4984" t="s">
        <v>15826</v>
      </c>
      <c r="D4984" t="s">
        <v>9542</v>
      </c>
      <c r="E4984" t="s">
        <v>45</v>
      </c>
      <c r="F4984" t="s">
        <v>1228</v>
      </c>
      <c r="G4984" t="s">
        <v>15827</v>
      </c>
      <c r="H4984">
        <v>2011</v>
      </c>
      <c r="I4984" t="s">
        <v>15440</v>
      </c>
      <c r="J4984" t="s">
        <v>15152</v>
      </c>
      <c r="K4984" t="s">
        <v>13256</v>
      </c>
      <c r="M4984">
        <v>1</v>
      </c>
      <c r="N4984" t="s">
        <v>59</v>
      </c>
      <c r="O4984" t="s">
        <v>50</v>
      </c>
      <c r="S4984" t="s">
        <v>14791</v>
      </c>
      <c r="T4984">
        <v>13.211673668091578</v>
      </c>
      <c r="U4984">
        <v>19</v>
      </c>
      <c r="V4984" t="s">
        <v>15172</v>
      </c>
      <c r="W4984" t="s">
        <v>15172</v>
      </c>
      <c r="X4984" t="s">
        <v>13243</v>
      </c>
      <c r="Y4984" s="102">
        <v>45993.385736689816</v>
      </c>
    </row>
    <row r="4985" spans="1:25" x14ac:dyDescent="0.25">
      <c r="A4985">
        <v>7094</v>
      </c>
      <c r="B4985" t="s">
        <v>15153</v>
      </c>
      <c r="C4985" t="s">
        <v>15826</v>
      </c>
      <c r="D4985" t="s">
        <v>15780</v>
      </c>
      <c r="E4985" t="s">
        <v>45</v>
      </c>
      <c r="F4985" t="s">
        <v>1228</v>
      </c>
      <c r="G4985" t="s">
        <v>15828</v>
      </c>
      <c r="H4985">
        <v>2011</v>
      </c>
      <c r="I4985" t="s">
        <v>15440</v>
      </c>
      <c r="J4985" t="s">
        <v>15152</v>
      </c>
      <c r="K4985" t="s">
        <v>13256</v>
      </c>
      <c r="M4985">
        <v>1</v>
      </c>
      <c r="N4985" t="s">
        <v>59</v>
      </c>
      <c r="O4985" t="s">
        <v>50</v>
      </c>
      <c r="S4985" t="s">
        <v>15154</v>
      </c>
      <c r="T4985">
        <v>3.3914561364429057</v>
      </c>
      <c r="U4985">
        <v>17.5</v>
      </c>
      <c r="V4985" t="s">
        <v>15172</v>
      </c>
      <c r="W4985" t="s">
        <v>15481</v>
      </c>
      <c r="X4985" t="s">
        <v>13243</v>
      </c>
      <c r="Y4985" s="102">
        <v>45993.385736689816</v>
      </c>
    </row>
    <row r="4986" spans="1:25" x14ac:dyDescent="0.25">
      <c r="A4986">
        <v>7095</v>
      </c>
      <c r="B4986" t="s">
        <v>15155</v>
      </c>
      <c r="C4986" t="s">
        <v>15826</v>
      </c>
      <c r="D4986" t="s">
        <v>9877</v>
      </c>
      <c r="E4986" t="s">
        <v>45</v>
      </c>
      <c r="F4986" t="s">
        <v>1118</v>
      </c>
      <c r="G4986" t="s">
        <v>15829</v>
      </c>
      <c r="H4986">
        <v>2012</v>
      </c>
      <c r="I4986" t="s">
        <v>15440</v>
      </c>
      <c r="J4986" t="s">
        <v>15152</v>
      </c>
      <c r="K4986" t="s">
        <v>13256</v>
      </c>
      <c r="M4986">
        <v>1</v>
      </c>
      <c r="N4986" t="s">
        <v>59</v>
      </c>
      <c r="O4986" t="s">
        <v>50</v>
      </c>
      <c r="S4986" t="s">
        <v>14808</v>
      </c>
      <c r="T4986">
        <v>12.762208839392825</v>
      </c>
      <c r="U4986">
        <v>19</v>
      </c>
      <c r="V4986" t="s">
        <v>15172</v>
      </c>
      <c r="W4986" t="s">
        <v>15172</v>
      </c>
      <c r="X4986" t="s">
        <v>13243</v>
      </c>
      <c r="Y4986" s="102">
        <v>45993.385736689816</v>
      </c>
    </row>
    <row r="4987" spans="1:25" x14ac:dyDescent="0.25">
      <c r="A4987">
        <v>7096</v>
      </c>
      <c r="B4987" t="s">
        <v>15156</v>
      </c>
      <c r="C4987" t="s">
        <v>15157</v>
      </c>
      <c r="D4987" t="s">
        <v>15158</v>
      </c>
      <c r="E4987" t="s">
        <v>45</v>
      </c>
      <c r="F4987" t="s">
        <v>46</v>
      </c>
      <c r="G4987" t="s">
        <v>76</v>
      </c>
      <c r="H4987">
        <v>1988</v>
      </c>
      <c r="J4987" t="s">
        <v>51</v>
      </c>
      <c r="K4987" t="s">
        <v>15442</v>
      </c>
      <c r="L4987">
        <v>10</v>
      </c>
      <c r="M4987">
        <v>1</v>
      </c>
      <c r="N4987" t="s">
        <v>165</v>
      </c>
      <c r="O4987" t="s">
        <v>116</v>
      </c>
      <c r="P4987">
        <v>0</v>
      </c>
      <c r="Q4987" t="s">
        <v>51</v>
      </c>
      <c r="R4987" t="s">
        <v>51</v>
      </c>
      <c r="S4987" t="s">
        <v>15159</v>
      </c>
      <c r="T4987">
        <v>0.2089724609320926</v>
      </c>
      <c r="U4987">
        <v>21.5</v>
      </c>
      <c r="V4987" t="s">
        <v>15481</v>
      </c>
      <c r="W4987" t="s">
        <v>15481</v>
      </c>
      <c r="X4987" t="s">
        <v>13242</v>
      </c>
      <c r="Y4987" s="102">
        <v>45993.385736689816</v>
      </c>
    </row>
    <row r="4988" spans="1:25" x14ac:dyDescent="0.25">
      <c r="A4988">
        <v>7097</v>
      </c>
      <c r="B4988" t="s">
        <v>15160</v>
      </c>
      <c r="C4988" t="s">
        <v>15161</v>
      </c>
      <c r="D4988" t="s">
        <v>15162</v>
      </c>
      <c r="E4988" t="s">
        <v>45</v>
      </c>
      <c r="F4988" t="s">
        <v>1228</v>
      </c>
      <c r="G4988" t="s">
        <v>15163</v>
      </c>
      <c r="H4988">
        <v>2018</v>
      </c>
      <c r="I4988" t="s">
        <v>15441</v>
      </c>
      <c r="J4988" t="s">
        <v>48</v>
      </c>
      <c r="K4988" t="s">
        <v>13256</v>
      </c>
      <c r="M4988">
        <v>1</v>
      </c>
      <c r="N4988" t="s">
        <v>49</v>
      </c>
      <c r="O4988" t="s">
        <v>50</v>
      </c>
      <c r="P4988">
        <v>0</v>
      </c>
      <c r="Q4988" t="s">
        <v>51</v>
      </c>
      <c r="R4988" t="s">
        <v>51</v>
      </c>
      <c r="S4988" t="s">
        <v>14160</v>
      </c>
      <c r="T4988">
        <v>1.0362852715286164</v>
      </c>
      <c r="U4988">
        <v>52</v>
      </c>
      <c r="V4988" t="s">
        <v>15481</v>
      </c>
      <c r="W4988" t="s">
        <v>15481</v>
      </c>
      <c r="X4988" t="s">
        <v>13243</v>
      </c>
      <c r="Y4988" s="102">
        <v>45993.385736689816</v>
      </c>
    </row>
    <row r="4989" spans="1:25" x14ac:dyDescent="0.25">
      <c r="A4989">
        <v>7098</v>
      </c>
      <c r="B4989" t="s">
        <v>15164</v>
      </c>
      <c r="C4989" t="s">
        <v>457</v>
      </c>
      <c r="D4989" t="s">
        <v>15780</v>
      </c>
      <c r="E4989" t="s">
        <v>45</v>
      </c>
      <c r="F4989" t="s">
        <v>1228</v>
      </c>
      <c r="G4989" t="s">
        <v>15165</v>
      </c>
      <c r="H4989">
        <v>2018</v>
      </c>
      <c r="I4989" t="s">
        <v>15441</v>
      </c>
      <c r="J4989" t="s">
        <v>48</v>
      </c>
      <c r="K4989" t="s">
        <v>13256</v>
      </c>
      <c r="L4989">
        <v>6</v>
      </c>
      <c r="M4989">
        <v>1</v>
      </c>
      <c r="N4989" t="s">
        <v>49</v>
      </c>
      <c r="O4989" t="s">
        <v>50</v>
      </c>
      <c r="P4989">
        <v>0</v>
      </c>
      <c r="Q4989" t="s">
        <v>51</v>
      </c>
      <c r="R4989" t="s">
        <v>51</v>
      </c>
      <c r="S4989" t="s">
        <v>15166</v>
      </c>
      <c r="T4989">
        <v>4.3131529999999998</v>
      </c>
      <c r="U4989">
        <v>52</v>
      </c>
      <c r="V4989" t="s">
        <v>15481</v>
      </c>
      <c r="W4989" t="s">
        <v>15481</v>
      </c>
      <c r="X4989" t="s">
        <v>13243</v>
      </c>
      <c r="Y4989" s="102">
        <v>45993.385736689816</v>
      </c>
    </row>
    <row r="4990" spans="1:25" x14ac:dyDescent="0.25">
      <c r="A4990">
        <v>7099</v>
      </c>
      <c r="B4990" t="s">
        <v>16253</v>
      </c>
      <c r="C4990" t="s">
        <v>11078</v>
      </c>
      <c r="D4990" t="s">
        <v>16254</v>
      </c>
      <c r="E4990" t="s">
        <v>1292</v>
      </c>
      <c r="F4990" t="s">
        <v>3806</v>
      </c>
      <c r="G4990" t="s">
        <v>15167</v>
      </c>
      <c r="H4990">
        <v>2023</v>
      </c>
      <c r="I4990" t="s">
        <v>15450</v>
      </c>
      <c r="J4990" t="s">
        <v>928</v>
      </c>
      <c r="K4990" t="s">
        <v>928</v>
      </c>
      <c r="L4990">
        <v>3</v>
      </c>
      <c r="M4990">
        <v>1</v>
      </c>
      <c r="N4990" t="s">
        <v>59</v>
      </c>
      <c r="O4990" t="s">
        <v>50</v>
      </c>
      <c r="P4990">
        <v>0</v>
      </c>
      <c r="Q4990" t="s">
        <v>51</v>
      </c>
      <c r="R4990" t="s">
        <v>51</v>
      </c>
      <c r="S4990" t="s">
        <v>15377</v>
      </c>
      <c r="T4990">
        <v>0.29768502771658056</v>
      </c>
      <c r="U4990">
        <v>61.9</v>
      </c>
      <c r="V4990" t="s">
        <v>15481</v>
      </c>
      <c r="W4990" t="s">
        <v>15481</v>
      </c>
      <c r="X4990" t="s">
        <v>13243</v>
      </c>
      <c r="Y4990" s="102">
        <v>45993.385736689816</v>
      </c>
    </row>
    <row r="4991" spans="1:25" x14ac:dyDescent="0.25">
      <c r="A4991">
        <v>8000</v>
      </c>
      <c r="B4991" t="s">
        <v>15208</v>
      </c>
      <c r="C4991" t="s">
        <v>1261</v>
      </c>
      <c r="D4991" t="s">
        <v>15207</v>
      </c>
      <c r="E4991" t="s">
        <v>45</v>
      </c>
      <c r="F4991" t="s">
        <v>1228</v>
      </c>
      <c r="G4991" t="s">
        <v>15206</v>
      </c>
      <c r="H4991">
        <v>2019</v>
      </c>
      <c r="I4991" t="s">
        <v>15441</v>
      </c>
      <c r="J4991" t="s">
        <v>2211</v>
      </c>
      <c r="K4991" t="s">
        <v>13256</v>
      </c>
      <c r="L4991">
        <v>0</v>
      </c>
      <c r="M4991">
        <v>1</v>
      </c>
      <c r="N4991" t="s">
        <v>49</v>
      </c>
      <c r="O4991" t="s">
        <v>65</v>
      </c>
      <c r="P4991">
        <v>0</v>
      </c>
      <c r="Q4991" t="s">
        <v>51</v>
      </c>
      <c r="R4991" t="s">
        <v>51</v>
      </c>
      <c r="S4991" t="s">
        <v>15205</v>
      </c>
      <c r="T4991">
        <v>8.9685251510912689</v>
      </c>
      <c r="U4991">
        <v>25</v>
      </c>
      <c r="V4991" t="s">
        <v>15481</v>
      </c>
      <c r="W4991" t="s">
        <v>15481</v>
      </c>
      <c r="X4991" t="s">
        <v>13243</v>
      </c>
      <c r="Y4991" s="102">
        <v>45993.385736689816</v>
      </c>
    </row>
    <row r="4992" spans="1:25" x14ac:dyDescent="0.25">
      <c r="A4992">
        <v>8001</v>
      </c>
      <c r="B4992" t="s">
        <v>15204</v>
      </c>
      <c r="C4992" t="s">
        <v>891</v>
      </c>
      <c r="D4992" t="s">
        <v>15203</v>
      </c>
      <c r="E4992" t="s">
        <v>45</v>
      </c>
      <c r="F4992" t="s">
        <v>205</v>
      </c>
      <c r="G4992" t="s">
        <v>15202</v>
      </c>
      <c r="H4992">
        <v>2019</v>
      </c>
      <c r="I4992" t="s">
        <v>15441</v>
      </c>
      <c r="J4992" t="s">
        <v>51</v>
      </c>
      <c r="K4992" t="s">
        <v>15442</v>
      </c>
      <c r="M4992">
        <v>1</v>
      </c>
      <c r="N4992" t="s">
        <v>165</v>
      </c>
      <c r="O4992" t="s">
        <v>116</v>
      </c>
      <c r="P4992">
        <v>0</v>
      </c>
      <c r="Q4992" t="s">
        <v>51</v>
      </c>
      <c r="R4992" t="s">
        <v>51</v>
      </c>
      <c r="S4992" t="s">
        <v>13314</v>
      </c>
      <c r="T4992">
        <v>208.60377839011298</v>
      </c>
      <c r="U4992">
        <v>24</v>
      </c>
      <c r="V4992" t="s">
        <v>15172</v>
      </c>
      <c r="W4992" t="s">
        <v>15172</v>
      </c>
      <c r="X4992" t="s">
        <v>13242</v>
      </c>
      <c r="Y4992" s="102">
        <v>45993.385736689816</v>
      </c>
    </row>
    <row r="4993" spans="1:25" x14ac:dyDescent="0.25">
      <c r="A4993">
        <v>8002</v>
      </c>
      <c r="B4993" t="s">
        <v>15201</v>
      </c>
      <c r="C4993" t="s">
        <v>11617</v>
      </c>
      <c r="D4993" t="s">
        <v>15378</v>
      </c>
      <c r="E4993" t="s">
        <v>1820</v>
      </c>
      <c r="F4993" t="s">
        <v>8197</v>
      </c>
      <c r="G4993" t="s">
        <v>15379</v>
      </c>
      <c r="H4993">
        <v>2018</v>
      </c>
      <c r="I4993" t="s">
        <v>15441</v>
      </c>
      <c r="J4993" t="s">
        <v>48</v>
      </c>
      <c r="K4993" t="s">
        <v>13256</v>
      </c>
      <c r="L4993">
        <v>0</v>
      </c>
      <c r="M4993">
        <v>3</v>
      </c>
      <c r="N4993" t="s">
        <v>49</v>
      </c>
      <c r="O4993" t="s">
        <v>50</v>
      </c>
      <c r="P4993">
        <v>0</v>
      </c>
      <c r="Q4993" t="s">
        <v>51</v>
      </c>
      <c r="R4993" t="s">
        <v>51</v>
      </c>
      <c r="S4993" t="s">
        <v>15830</v>
      </c>
      <c r="T4993">
        <v>2.5853000000000001E-2</v>
      </c>
      <c r="U4993">
        <v>279.5</v>
      </c>
      <c r="V4993" t="s">
        <v>15172</v>
      </c>
      <c r="W4993" t="s">
        <v>15172</v>
      </c>
      <c r="X4993" t="s">
        <v>13243</v>
      </c>
      <c r="Y4993" s="102">
        <v>45993.385736689816</v>
      </c>
    </row>
    <row r="4994" spans="1:25" x14ac:dyDescent="0.25">
      <c r="A4994">
        <v>8003</v>
      </c>
      <c r="B4994" t="s">
        <v>15831</v>
      </c>
      <c r="C4994" t="s">
        <v>1252</v>
      </c>
      <c r="D4994" t="s">
        <v>15832</v>
      </c>
      <c r="E4994" t="s">
        <v>1292</v>
      </c>
      <c r="F4994" t="s">
        <v>1471</v>
      </c>
      <c r="G4994" t="s">
        <v>15833</v>
      </c>
      <c r="H4994">
        <v>2022</v>
      </c>
      <c r="I4994" t="s">
        <v>15441</v>
      </c>
      <c r="J4994" t="s">
        <v>48</v>
      </c>
      <c r="K4994" t="s">
        <v>13254</v>
      </c>
      <c r="L4994">
        <v>0.25</v>
      </c>
      <c r="M4994">
        <v>9</v>
      </c>
      <c r="N4994" t="s">
        <v>73</v>
      </c>
      <c r="O4994" t="s">
        <v>50</v>
      </c>
      <c r="P4994">
        <v>0</v>
      </c>
      <c r="Q4994" t="s">
        <v>51</v>
      </c>
      <c r="R4994" t="s">
        <v>51</v>
      </c>
      <c r="S4994" t="s">
        <v>14866</v>
      </c>
      <c r="T4994">
        <v>0</v>
      </c>
      <c r="U4994">
        <v>1859</v>
      </c>
      <c r="V4994" t="s">
        <v>15172</v>
      </c>
      <c r="W4994" t="s">
        <v>15172</v>
      </c>
      <c r="X4994" t="s">
        <v>13243</v>
      </c>
      <c r="Y4994" s="102">
        <v>45993.385736689816</v>
      </c>
    </row>
    <row r="4995" spans="1:25" x14ac:dyDescent="0.25">
      <c r="A4995">
        <v>8006</v>
      </c>
      <c r="B4995" t="s">
        <v>15380</v>
      </c>
      <c r="C4995" t="s">
        <v>595</v>
      </c>
      <c r="D4995" t="s">
        <v>15834</v>
      </c>
      <c r="E4995" t="s">
        <v>45</v>
      </c>
      <c r="F4995" t="s">
        <v>1228</v>
      </c>
      <c r="G4995" t="s">
        <v>15381</v>
      </c>
      <c r="H4995">
        <v>2019</v>
      </c>
      <c r="I4995" t="s">
        <v>15441</v>
      </c>
      <c r="J4995" t="s">
        <v>2211</v>
      </c>
      <c r="K4995" t="s">
        <v>13256</v>
      </c>
      <c r="L4995">
        <v>0</v>
      </c>
      <c r="M4995">
        <v>1</v>
      </c>
      <c r="N4995" t="s">
        <v>165</v>
      </c>
      <c r="O4995" t="s">
        <v>65</v>
      </c>
      <c r="P4995">
        <v>0</v>
      </c>
      <c r="Q4995" t="s">
        <v>51</v>
      </c>
      <c r="R4995" t="s">
        <v>51</v>
      </c>
      <c r="S4995" t="s">
        <v>14132</v>
      </c>
      <c r="T4995">
        <v>5.8377360104936349</v>
      </c>
      <c r="U4995">
        <v>25</v>
      </c>
      <c r="V4995" t="s">
        <v>15481</v>
      </c>
      <c r="W4995" t="s">
        <v>15481</v>
      </c>
      <c r="X4995" t="s">
        <v>13243</v>
      </c>
      <c r="Y4995" s="102">
        <v>45993.385736689816</v>
      </c>
    </row>
    <row r="4996" spans="1:25" x14ac:dyDescent="0.25">
      <c r="A4996">
        <v>8007</v>
      </c>
      <c r="B4996" t="s">
        <v>15382</v>
      </c>
      <c r="C4996" t="s">
        <v>737</v>
      </c>
      <c r="D4996" t="s">
        <v>15835</v>
      </c>
      <c r="E4996" t="s">
        <v>1820</v>
      </c>
      <c r="F4996" t="s">
        <v>2043</v>
      </c>
      <c r="G4996" t="s">
        <v>2090</v>
      </c>
      <c r="H4996">
        <v>1970</v>
      </c>
      <c r="I4996" t="s">
        <v>15450</v>
      </c>
      <c r="J4996" t="s">
        <v>48</v>
      </c>
      <c r="K4996" t="s">
        <v>13256</v>
      </c>
      <c r="L4996">
        <v>2</v>
      </c>
      <c r="M4996">
        <v>2</v>
      </c>
      <c r="N4996" t="s">
        <v>59</v>
      </c>
      <c r="O4996" t="s">
        <v>50</v>
      </c>
      <c r="P4996">
        <v>0</v>
      </c>
      <c r="Q4996" t="s">
        <v>51</v>
      </c>
      <c r="R4996" t="s">
        <v>51</v>
      </c>
      <c r="S4996" t="s">
        <v>15383</v>
      </c>
      <c r="T4996">
        <v>1.4405552524439043</v>
      </c>
      <c r="U4996">
        <v>37.5</v>
      </c>
      <c r="V4996" t="s">
        <v>15481</v>
      </c>
      <c r="W4996" t="s">
        <v>15481</v>
      </c>
      <c r="X4996" t="s">
        <v>13243</v>
      </c>
      <c r="Y4996" s="102">
        <v>45993.385736689816</v>
      </c>
    </row>
    <row r="4997" spans="1:25" x14ac:dyDescent="0.25">
      <c r="A4997">
        <v>8008</v>
      </c>
      <c r="B4997" t="s">
        <v>15384</v>
      </c>
      <c r="C4997" t="s">
        <v>595</v>
      </c>
      <c r="D4997" t="s">
        <v>15385</v>
      </c>
      <c r="E4997" t="s">
        <v>45</v>
      </c>
      <c r="F4997" t="s">
        <v>1118</v>
      </c>
      <c r="G4997" t="s">
        <v>4473</v>
      </c>
      <c r="H4997">
        <v>2019</v>
      </c>
      <c r="I4997" t="s">
        <v>15441</v>
      </c>
      <c r="J4997" t="s">
        <v>2211</v>
      </c>
      <c r="K4997" t="s">
        <v>13256</v>
      </c>
      <c r="L4997">
        <v>0</v>
      </c>
      <c r="M4997">
        <v>1</v>
      </c>
      <c r="N4997" t="s">
        <v>165</v>
      </c>
      <c r="O4997" t="s">
        <v>65</v>
      </c>
      <c r="P4997">
        <v>0</v>
      </c>
      <c r="Q4997" t="s">
        <v>51</v>
      </c>
      <c r="R4997" t="s">
        <v>51</v>
      </c>
      <c r="S4997" t="s">
        <v>15386</v>
      </c>
      <c r="T4997">
        <v>0.58349628509675133</v>
      </c>
      <c r="U4997">
        <v>30</v>
      </c>
      <c r="V4997" t="s">
        <v>15481</v>
      </c>
      <c r="W4997" t="s">
        <v>15481</v>
      </c>
      <c r="X4997" t="s">
        <v>13243</v>
      </c>
      <c r="Y4997" s="102">
        <v>45993.385736689816</v>
      </c>
    </row>
    <row r="4998" spans="1:25" x14ac:dyDescent="0.25">
      <c r="A4998">
        <v>8009</v>
      </c>
      <c r="B4998" t="s">
        <v>15387</v>
      </c>
      <c r="C4998" t="s">
        <v>595</v>
      </c>
      <c r="D4998" t="s">
        <v>15388</v>
      </c>
      <c r="E4998" t="s">
        <v>45</v>
      </c>
      <c r="F4998" t="s">
        <v>964</v>
      </c>
      <c r="G4998" t="s">
        <v>1023</v>
      </c>
      <c r="H4998">
        <v>1990</v>
      </c>
      <c r="I4998" t="s">
        <v>15450</v>
      </c>
      <c r="J4998" t="s">
        <v>2211</v>
      </c>
      <c r="K4998" t="s">
        <v>13256</v>
      </c>
      <c r="L4998">
        <v>0</v>
      </c>
      <c r="M4998">
        <v>1</v>
      </c>
      <c r="N4998" t="s">
        <v>49</v>
      </c>
      <c r="O4998" t="s">
        <v>65</v>
      </c>
      <c r="P4998">
        <v>0</v>
      </c>
      <c r="Q4998" t="s">
        <v>51</v>
      </c>
      <c r="R4998" t="s">
        <v>51</v>
      </c>
      <c r="S4998" t="s">
        <v>14272</v>
      </c>
      <c r="T4998">
        <v>0.35922809334824385</v>
      </c>
      <c r="U4998">
        <v>22</v>
      </c>
      <c r="V4998" t="s">
        <v>15481</v>
      </c>
      <c r="W4998" t="s">
        <v>15481</v>
      </c>
      <c r="X4998" t="s">
        <v>13243</v>
      </c>
      <c r="Y4998" s="102">
        <v>45993.385736689816</v>
      </c>
    </row>
    <row r="4999" spans="1:25" x14ac:dyDescent="0.25">
      <c r="A4999">
        <v>8010</v>
      </c>
      <c r="B4999" t="s">
        <v>15389</v>
      </c>
      <c r="C4999" t="s">
        <v>1026</v>
      </c>
      <c r="D4999" t="s">
        <v>15390</v>
      </c>
      <c r="E4999" t="s">
        <v>45</v>
      </c>
      <c r="F4999" t="s">
        <v>964</v>
      </c>
      <c r="G4999" t="s">
        <v>1023</v>
      </c>
      <c r="H4999">
        <v>2000</v>
      </c>
      <c r="I4999" t="s">
        <v>15450</v>
      </c>
      <c r="J4999" t="s">
        <v>2211</v>
      </c>
      <c r="K4999" t="s">
        <v>13256</v>
      </c>
      <c r="L4999">
        <v>0</v>
      </c>
      <c r="M4999">
        <v>1</v>
      </c>
      <c r="N4999" t="s">
        <v>49</v>
      </c>
      <c r="O4999" t="s">
        <v>65</v>
      </c>
      <c r="P4999">
        <v>0</v>
      </c>
      <c r="Q4999" t="s">
        <v>51</v>
      </c>
      <c r="R4999" t="s">
        <v>51</v>
      </c>
      <c r="S4999" t="s">
        <v>15836</v>
      </c>
      <c r="T4999">
        <v>0.64215345442003513</v>
      </c>
      <c r="U4999">
        <v>21.8</v>
      </c>
      <c r="V4999" t="s">
        <v>15481</v>
      </c>
      <c r="W4999" t="s">
        <v>15481</v>
      </c>
      <c r="X4999" t="s">
        <v>13243</v>
      </c>
      <c r="Y4999" s="102">
        <v>45993.385736689816</v>
      </c>
    </row>
    <row r="5000" spans="1:25" x14ac:dyDescent="0.25">
      <c r="A5000">
        <v>8011</v>
      </c>
      <c r="B5000" t="s">
        <v>15391</v>
      </c>
      <c r="C5000" t="s">
        <v>15392</v>
      </c>
      <c r="D5000" t="s">
        <v>15393</v>
      </c>
      <c r="E5000" t="s">
        <v>45</v>
      </c>
      <c r="F5000" t="s">
        <v>964</v>
      </c>
      <c r="G5000" t="s">
        <v>15394</v>
      </c>
      <c r="H5000">
        <v>2015</v>
      </c>
      <c r="I5000" t="s">
        <v>15441</v>
      </c>
      <c r="J5000" t="s">
        <v>2211</v>
      </c>
      <c r="K5000" t="s">
        <v>13256</v>
      </c>
      <c r="M5000">
        <v>1</v>
      </c>
      <c r="N5000" t="s">
        <v>49</v>
      </c>
      <c r="O5000" t="s">
        <v>50</v>
      </c>
      <c r="P5000">
        <v>0</v>
      </c>
      <c r="Q5000" t="s">
        <v>51</v>
      </c>
      <c r="R5000" t="s">
        <v>51</v>
      </c>
      <c r="S5000" t="s">
        <v>15837</v>
      </c>
      <c r="T5000">
        <v>2.505806452388379</v>
      </c>
      <c r="U5000">
        <v>60.7</v>
      </c>
      <c r="V5000" t="s">
        <v>15481</v>
      </c>
      <c r="W5000" t="s">
        <v>15481</v>
      </c>
      <c r="X5000" t="s">
        <v>13243</v>
      </c>
      <c r="Y5000" s="102">
        <v>45993.385736689816</v>
      </c>
    </row>
    <row r="5001" spans="1:25" x14ac:dyDescent="0.25">
      <c r="A5001">
        <v>8012</v>
      </c>
      <c r="B5001" t="s">
        <v>15395</v>
      </c>
      <c r="C5001" t="s">
        <v>1051</v>
      </c>
      <c r="D5001" t="s">
        <v>15838</v>
      </c>
      <c r="E5001" t="s">
        <v>399</v>
      </c>
      <c r="F5001" t="s">
        <v>615</v>
      </c>
      <c r="G5001" t="s">
        <v>15839</v>
      </c>
      <c r="H5001">
        <v>2020</v>
      </c>
      <c r="I5001" t="s">
        <v>15441</v>
      </c>
      <c r="J5001" t="s">
        <v>51</v>
      </c>
      <c r="K5001" t="s">
        <v>15442</v>
      </c>
      <c r="L5001">
        <v>77</v>
      </c>
      <c r="M5001">
        <v>2</v>
      </c>
      <c r="N5001" t="s">
        <v>165</v>
      </c>
      <c r="O5001" t="s">
        <v>116</v>
      </c>
      <c r="P5001">
        <v>0</v>
      </c>
      <c r="Q5001" t="s">
        <v>51</v>
      </c>
      <c r="R5001" t="s">
        <v>51</v>
      </c>
      <c r="S5001" t="s">
        <v>15396</v>
      </c>
      <c r="T5001">
        <v>11.957284934292346</v>
      </c>
      <c r="U5001">
        <v>30.1</v>
      </c>
      <c r="V5001" t="s">
        <v>15481</v>
      </c>
      <c r="W5001" t="s">
        <v>15481</v>
      </c>
      <c r="X5001" t="s">
        <v>13243</v>
      </c>
      <c r="Y5001" s="102">
        <v>45993.385736689816</v>
      </c>
    </row>
    <row r="5002" spans="1:25" x14ac:dyDescent="0.25">
      <c r="A5002">
        <v>8013</v>
      </c>
      <c r="B5002" t="s">
        <v>15397</v>
      </c>
      <c r="C5002" t="s">
        <v>1494</v>
      </c>
      <c r="D5002" t="s">
        <v>15840</v>
      </c>
      <c r="E5002" t="s">
        <v>1292</v>
      </c>
      <c r="F5002" t="s">
        <v>1471</v>
      </c>
      <c r="G5002" t="s">
        <v>15841</v>
      </c>
      <c r="H5002">
        <v>2020</v>
      </c>
      <c r="I5002" t="s">
        <v>15441</v>
      </c>
      <c r="J5002" t="s">
        <v>2211</v>
      </c>
      <c r="K5002" t="s">
        <v>13256</v>
      </c>
      <c r="L5002">
        <v>0</v>
      </c>
      <c r="M5002">
        <v>1</v>
      </c>
      <c r="N5002" t="s">
        <v>49</v>
      </c>
      <c r="O5002" t="s">
        <v>479</v>
      </c>
      <c r="P5002">
        <v>0</v>
      </c>
      <c r="Q5002" t="s">
        <v>51</v>
      </c>
      <c r="R5002" t="s">
        <v>51</v>
      </c>
      <c r="S5002" t="s">
        <v>15398</v>
      </c>
      <c r="T5002">
        <v>4.2807657319319112E-2</v>
      </c>
      <c r="U5002">
        <v>45</v>
      </c>
      <c r="V5002" t="s">
        <v>15481</v>
      </c>
      <c r="W5002" t="s">
        <v>15481</v>
      </c>
      <c r="X5002" t="s">
        <v>13243</v>
      </c>
      <c r="Y5002" s="102">
        <v>45993.385736689816</v>
      </c>
    </row>
    <row r="5003" spans="1:25" x14ac:dyDescent="0.25">
      <c r="A5003">
        <v>8014</v>
      </c>
      <c r="B5003" t="s">
        <v>15399</v>
      </c>
      <c r="C5003" t="s">
        <v>12195</v>
      </c>
      <c r="D5003" t="s">
        <v>4328</v>
      </c>
      <c r="E5003" t="s">
        <v>45</v>
      </c>
      <c r="F5003" t="s">
        <v>1118</v>
      </c>
      <c r="G5003" t="s">
        <v>15400</v>
      </c>
      <c r="H5003">
        <v>2020</v>
      </c>
      <c r="I5003" t="s">
        <v>15441</v>
      </c>
      <c r="J5003" t="s">
        <v>2179</v>
      </c>
      <c r="K5003" t="s">
        <v>13344</v>
      </c>
      <c r="L5003">
        <v>7.22</v>
      </c>
      <c r="M5003">
        <v>1</v>
      </c>
      <c r="N5003" t="s">
        <v>59</v>
      </c>
      <c r="O5003" t="s">
        <v>50</v>
      </c>
      <c r="P5003">
        <v>0</v>
      </c>
      <c r="Q5003" t="s">
        <v>51</v>
      </c>
      <c r="R5003" t="s">
        <v>51</v>
      </c>
      <c r="S5003" t="s">
        <v>15401</v>
      </c>
      <c r="T5003">
        <v>0.3875376852175334</v>
      </c>
      <c r="U5003">
        <v>25</v>
      </c>
      <c r="V5003" t="s">
        <v>15481</v>
      </c>
      <c r="W5003" t="s">
        <v>15481</v>
      </c>
      <c r="X5003" t="s">
        <v>13243</v>
      </c>
      <c r="Y5003" s="102">
        <v>45993.385736689816</v>
      </c>
    </row>
    <row r="5004" spans="1:25" x14ac:dyDescent="0.25">
      <c r="A5004">
        <v>8015</v>
      </c>
      <c r="B5004" t="s">
        <v>15402</v>
      </c>
      <c r="C5004" t="s">
        <v>15403</v>
      </c>
      <c r="D5004" t="s">
        <v>16255</v>
      </c>
      <c r="E5004" t="s">
        <v>399</v>
      </c>
      <c r="F5004" t="s">
        <v>400</v>
      </c>
      <c r="G5004" t="s">
        <v>5195</v>
      </c>
      <c r="H5004">
        <v>1940</v>
      </c>
      <c r="I5004" t="s">
        <v>15450</v>
      </c>
      <c r="J5004" t="s">
        <v>928</v>
      </c>
      <c r="K5004" t="s">
        <v>13254</v>
      </c>
      <c r="L5004">
        <v>3</v>
      </c>
      <c r="M5004">
        <v>2</v>
      </c>
      <c r="N5004" t="s">
        <v>928</v>
      </c>
      <c r="O5004" t="s">
        <v>50</v>
      </c>
      <c r="P5004">
        <v>0</v>
      </c>
      <c r="Q5004" t="s">
        <v>51</v>
      </c>
      <c r="R5004" t="s">
        <v>51</v>
      </c>
      <c r="S5004" t="s">
        <v>14866</v>
      </c>
      <c r="T5004">
        <v>0</v>
      </c>
      <c r="U5004">
        <v>52</v>
      </c>
      <c r="V5004" t="s">
        <v>15174</v>
      </c>
      <c r="W5004" t="s">
        <v>15174</v>
      </c>
      <c r="X5004" t="s">
        <v>13243</v>
      </c>
      <c r="Y5004" s="102">
        <v>45993.385736689816</v>
      </c>
    </row>
    <row r="5005" spans="1:25" x14ac:dyDescent="0.25">
      <c r="A5005">
        <v>8016</v>
      </c>
      <c r="B5005" t="s">
        <v>15404</v>
      </c>
      <c r="C5005" t="s">
        <v>529</v>
      </c>
      <c r="D5005" t="s">
        <v>15405</v>
      </c>
      <c r="E5005" t="s">
        <v>399</v>
      </c>
      <c r="F5005" t="s">
        <v>487</v>
      </c>
      <c r="G5005" t="s">
        <v>15406</v>
      </c>
      <c r="H5005">
        <v>1938</v>
      </c>
      <c r="J5005" t="s">
        <v>51</v>
      </c>
      <c r="K5005" t="s">
        <v>15442</v>
      </c>
      <c r="L5005">
        <v>70</v>
      </c>
      <c r="M5005">
        <v>2</v>
      </c>
      <c r="N5005" t="s">
        <v>165</v>
      </c>
      <c r="O5005" t="s">
        <v>116</v>
      </c>
      <c r="P5005">
        <v>0</v>
      </c>
      <c r="Q5005" t="s">
        <v>51</v>
      </c>
      <c r="R5005" t="s">
        <v>51</v>
      </c>
      <c r="S5005" t="s">
        <v>15405</v>
      </c>
      <c r="T5005">
        <v>2.4966307600111817</v>
      </c>
      <c r="U5005">
        <v>16.667000000000002</v>
      </c>
      <c r="V5005" t="s">
        <v>15172</v>
      </c>
      <c r="W5005" t="s">
        <v>15172</v>
      </c>
      <c r="X5005" t="s">
        <v>13243</v>
      </c>
      <c r="Y5005" s="102">
        <v>45993.385736689816</v>
      </c>
    </row>
    <row r="5006" spans="1:25" x14ac:dyDescent="0.25">
      <c r="A5006">
        <v>8017</v>
      </c>
      <c r="B5006" t="s">
        <v>15842</v>
      </c>
      <c r="C5006" t="s">
        <v>15843</v>
      </c>
      <c r="D5006" t="s">
        <v>15844</v>
      </c>
      <c r="E5006" t="s">
        <v>638</v>
      </c>
      <c r="F5006" t="s">
        <v>4077</v>
      </c>
      <c r="G5006" t="s">
        <v>15845</v>
      </c>
      <c r="H5006">
        <v>2021</v>
      </c>
      <c r="I5006" t="s">
        <v>15441</v>
      </c>
      <c r="J5006" t="s">
        <v>2211</v>
      </c>
      <c r="K5006" t="s">
        <v>13280</v>
      </c>
      <c r="L5006">
        <v>1</v>
      </c>
      <c r="M5006">
        <v>1</v>
      </c>
      <c r="N5006" t="s">
        <v>49</v>
      </c>
      <c r="O5006" t="s">
        <v>479</v>
      </c>
      <c r="P5006">
        <v>0</v>
      </c>
      <c r="Q5006" t="s">
        <v>51</v>
      </c>
      <c r="R5006" t="s">
        <v>51</v>
      </c>
      <c r="S5006" t="s">
        <v>14864</v>
      </c>
      <c r="T5006">
        <v>3.2740733758657079</v>
      </c>
      <c r="U5006">
        <v>97.7</v>
      </c>
      <c r="V5006" t="s">
        <v>15172</v>
      </c>
      <c r="W5006" t="s">
        <v>15172</v>
      </c>
      <c r="X5006" t="s">
        <v>13243</v>
      </c>
      <c r="Y5006" s="102">
        <v>45993.385736689816</v>
      </c>
    </row>
    <row r="5007" spans="1:25" x14ac:dyDescent="0.25">
      <c r="A5007">
        <v>8018</v>
      </c>
      <c r="B5007" t="s">
        <v>15407</v>
      </c>
      <c r="C5007" t="s">
        <v>9261</v>
      </c>
      <c r="D5007" t="s">
        <v>15320</v>
      </c>
      <c r="E5007" t="s">
        <v>1292</v>
      </c>
      <c r="F5007" t="s">
        <v>1293</v>
      </c>
      <c r="G5007" t="s">
        <v>15846</v>
      </c>
      <c r="H5007">
        <v>2020</v>
      </c>
      <c r="I5007" t="s">
        <v>15441</v>
      </c>
      <c r="J5007" t="s">
        <v>2179</v>
      </c>
      <c r="K5007" t="s">
        <v>13344</v>
      </c>
      <c r="L5007">
        <v>8</v>
      </c>
      <c r="M5007">
        <v>1</v>
      </c>
      <c r="N5007" t="s">
        <v>59</v>
      </c>
      <c r="O5007" t="s">
        <v>50</v>
      </c>
      <c r="P5007">
        <v>0</v>
      </c>
      <c r="Q5007" t="s">
        <v>51</v>
      </c>
      <c r="R5007" t="s">
        <v>51</v>
      </c>
      <c r="S5007" t="s">
        <v>15224</v>
      </c>
      <c r="T5007">
        <v>1.9754975288105645</v>
      </c>
      <c r="U5007">
        <v>65</v>
      </c>
      <c r="V5007" t="s">
        <v>15481</v>
      </c>
      <c r="W5007" t="s">
        <v>15481</v>
      </c>
      <c r="X5007" t="s">
        <v>13243</v>
      </c>
      <c r="Y5007" s="102">
        <v>45993.385736689816</v>
      </c>
    </row>
    <row r="5008" spans="1:25" x14ac:dyDescent="0.25">
      <c r="A5008">
        <v>8019</v>
      </c>
      <c r="B5008" t="s">
        <v>15408</v>
      </c>
      <c r="C5008" t="s">
        <v>1355</v>
      </c>
      <c r="D5008" t="s">
        <v>7847</v>
      </c>
      <c r="E5008" t="s">
        <v>1292</v>
      </c>
      <c r="F5008" t="s">
        <v>1293</v>
      </c>
      <c r="G5008" t="s">
        <v>15847</v>
      </c>
      <c r="H5008">
        <v>2021</v>
      </c>
      <c r="I5008" t="s">
        <v>15441</v>
      </c>
      <c r="J5008" t="s">
        <v>2179</v>
      </c>
      <c r="K5008" t="s">
        <v>13344</v>
      </c>
      <c r="L5008">
        <v>7</v>
      </c>
      <c r="M5008">
        <v>1</v>
      </c>
      <c r="N5008" t="s">
        <v>59</v>
      </c>
      <c r="O5008" t="s">
        <v>50</v>
      </c>
      <c r="P5008">
        <v>0</v>
      </c>
      <c r="Q5008" t="s">
        <v>51</v>
      </c>
      <c r="R5008" t="s">
        <v>51</v>
      </c>
      <c r="S5008" t="s">
        <v>15409</v>
      </c>
      <c r="T5008">
        <v>3.576719258052849E-2</v>
      </c>
      <c r="U5008">
        <v>40</v>
      </c>
      <c r="V5008" t="s">
        <v>15481</v>
      </c>
      <c r="W5008" t="s">
        <v>15481</v>
      </c>
      <c r="X5008" t="s">
        <v>13243</v>
      </c>
      <c r="Y5008" s="102">
        <v>45993.385736689816</v>
      </c>
    </row>
    <row r="5009" spans="1:25" x14ac:dyDescent="0.25">
      <c r="A5009">
        <v>8020</v>
      </c>
      <c r="B5009" t="s">
        <v>15410</v>
      </c>
      <c r="C5009" t="s">
        <v>172</v>
      </c>
      <c r="D5009" t="s">
        <v>12328</v>
      </c>
      <c r="E5009" t="s">
        <v>1820</v>
      </c>
      <c r="F5009" t="s">
        <v>7162</v>
      </c>
      <c r="G5009" t="s">
        <v>15411</v>
      </c>
      <c r="H5009">
        <v>2020</v>
      </c>
      <c r="I5009" t="s">
        <v>15441</v>
      </c>
      <c r="J5009" t="s">
        <v>51</v>
      </c>
      <c r="K5009" t="s">
        <v>15442</v>
      </c>
      <c r="L5009">
        <v>0</v>
      </c>
      <c r="M5009">
        <v>2</v>
      </c>
      <c r="N5009" t="s">
        <v>165</v>
      </c>
      <c r="O5009" t="s">
        <v>116</v>
      </c>
      <c r="P5009">
        <v>0</v>
      </c>
      <c r="Q5009" t="s">
        <v>51</v>
      </c>
      <c r="R5009" t="s">
        <v>51</v>
      </c>
      <c r="S5009" t="s">
        <v>14942</v>
      </c>
      <c r="T5009">
        <v>0.64386426526034846</v>
      </c>
      <c r="U5009">
        <v>22.7</v>
      </c>
      <c r="V5009" t="s">
        <v>15172</v>
      </c>
      <c r="W5009" t="s">
        <v>15172</v>
      </c>
      <c r="X5009" t="s">
        <v>13243</v>
      </c>
      <c r="Y5009" s="102">
        <v>45993.385736689816</v>
      </c>
    </row>
    <row r="5010" spans="1:25" x14ac:dyDescent="0.25">
      <c r="A5010">
        <v>8021</v>
      </c>
      <c r="B5010" t="s">
        <v>15412</v>
      </c>
      <c r="C5010" t="s">
        <v>15413</v>
      </c>
      <c r="D5010" t="s">
        <v>15848</v>
      </c>
      <c r="E5010" t="s">
        <v>638</v>
      </c>
      <c r="F5010" t="s">
        <v>638</v>
      </c>
      <c r="G5010" t="s">
        <v>15849</v>
      </c>
      <c r="H5010">
        <v>2020</v>
      </c>
      <c r="J5010" t="s">
        <v>51</v>
      </c>
      <c r="K5010" t="s">
        <v>15442</v>
      </c>
      <c r="L5010">
        <v>0</v>
      </c>
      <c r="M5010">
        <v>1</v>
      </c>
      <c r="N5010" t="s">
        <v>165</v>
      </c>
      <c r="O5010" t="s">
        <v>116</v>
      </c>
      <c r="P5010">
        <v>0</v>
      </c>
      <c r="Q5010" t="s">
        <v>51</v>
      </c>
      <c r="R5010" t="s">
        <v>51</v>
      </c>
      <c r="S5010" t="s">
        <v>15054</v>
      </c>
      <c r="T5010">
        <v>2.5218967512248214</v>
      </c>
      <c r="U5010">
        <v>19.170000000000002</v>
      </c>
      <c r="V5010" t="s">
        <v>15550</v>
      </c>
      <c r="W5010" t="s">
        <v>15550</v>
      </c>
      <c r="X5010" t="s">
        <v>13243</v>
      </c>
      <c r="Y5010" s="102">
        <v>45993.385736689816</v>
      </c>
    </row>
    <row r="5011" spans="1:25" x14ac:dyDescent="0.25">
      <c r="A5011">
        <v>8022</v>
      </c>
      <c r="B5011" t="s">
        <v>15414</v>
      </c>
      <c r="C5011" t="s">
        <v>9813</v>
      </c>
      <c r="D5011" t="s">
        <v>15850</v>
      </c>
      <c r="E5011" t="s">
        <v>638</v>
      </c>
      <c r="F5011" t="s">
        <v>638</v>
      </c>
      <c r="G5011" t="s">
        <v>15851</v>
      </c>
      <c r="H5011">
        <v>2020</v>
      </c>
      <c r="I5011" t="s">
        <v>15441</v>
      </c>
      <c r="J5011" t="s">
        <v>2211</v>
      </c>
      <c r="K5011" t="s">
        <v>13256</v>
      </c>
      <c r="L5011">
        <v>0</v>
      </c>
      <c r="M5011">
        <v>1</v>
      </c>
      <c r="N5011" t="s">
        <v>49</v>
      </c>
      <c r="O5011" t="s">
        <v>479</v>
      </c>
      <c r="P5011">
        <v>0</v>
      </c>
      <c r="Q5011" t="s">
        <v>51</v>
      </c>
      <c r="R5011" t="s">
        <v>51</v>
      </c>
      <c r="S5011" t="s">
        <v>15415</v>
      </c>
      <c r="T5011">
        <v>0.13164877119997895</v>
      </c>
      <c r="U5011">
        <v>62</v>
      </c>
      <c r="V5011" t="s">
        <v>15481</v>
      </c>
      <c r="W5011" t="s">
        <v>15481</v>
      </c>
      <c r="X5011" t="s">
        <v>13242</v>
      </c>
      <c r="Y5011" s="102">
        <v>45993.385736689816</v>
      </c>
    </row>
    <row r="5012" spans="1:25" x14ac:dyDescent="0.25">
      <c r="A5012">
        <v>8023</v>
      </c>
      <c r="B5012" t="s">
        <v>15416</v>
      </c>
      <c r="C5012" t="s">
        <v>1218</v>
      </c>
      <c r="D5012" t="s">
        <v>15253</v>
      </c>
      <c r="E5012" t="s">
        <v>45</v>
      </c>
      <c r="F5012" t="s">
        <v>46</v>
      </c>
      <c r="G5012" t="s">
        <v>15254</v>
      </c>
      <c r="H5012">
        <v>2020</v>
      </c>
      <c r="I5012" t="s">
        <v>15441</v>
      </c>
      <c r="J5012" t="s">
        <v>2179</v>
      </c>
      <c r="K5012" t="s">
        <v>13344</v>
      </c>
      <c r="L5012">
        <v>6.1</v>
      </c>
      <c r="M5012">
        <v>1</v>
      </c>
      <c r="N5012" t="s">
        <v>59</v>
      </c>
      <c r="O5012" t="s">
        <v>50</v>
      </c>
      <c r="P5012">
        <v>0</v>
      </c>
      <c r="Q5012" t="s">
        <v>51</v>
      </c>
      <c r="R5012" t="s">
        <v>51</v>
      </c>
      <c r="S5012" t="s">
        <v>13260</v>
      </c>
      <c r="T5012">
        <v>38.404556706235468</v>
      </c>
      <c r="U5012">
        <v>25</v>
      </c>
      <c r="V5012" t="s">
        <v>15481</v>
      </c>
      <c r="W5012" t="s">
        <v>15481</v>
      </c>
      <c r="X5012" t="s">
        <v>13243</v>
      </c>
      <c r="Y5012" s="102">
        <v>45993.385736689816</v>
      </c>
    </row>
    <row r="5013" spans="1:25" x14ac:dyDescent="0.25">
      <c r="A5013">
        <v>8024</v>
      </c>
      <c r="B5013" t="s">
        <v>15417</v>
      </c>
      <c r="C5013" t="s">
        <v>1208</v>
      </c>
      <c r="D5013" t="s">
        <v>15418</v>
      </c>
      <c r="E5013" t="s">
        <v>45</v>
      </c>
      <c r="F5013" t="s">
        <v>1118</v>
      </c>
      <c r="G5013" t="s">
        <v>15419</v>
      </c>
      <c r="H5013">
        <v>2019</v>
      </c>
      <c r="I5013" t="s">
        <v>15441</v>
      </c>
      <c r="J5013" t="s">
        <v>2211</v>
      </c>
      <c r="K5013" t="s">
        <v>13256</v>
      </c>
      <c r="L5013">
        <v>0</v>
      </c>
      <c r="M5013">
        <v>1</v>
      </c>
      <c r="N5013" t="s">
        <v>165</v>
      </c>
      <c r="O5013" t="s">
        <v>65</v>
      </c>
      <c r="P5013">
        <v>0</v>
      </c>
      <c r="Q5013" t="s">
        <v>51</v>
      </c>
      <c r="R5013" t="s">
        <v>51</v>
      </c>
      <c r="S5013" t="s">
        <v>15420</v>
      </c>
      <c r="T5013">
        <v>0.31734600000000002</v>
      </c>
      <c r="U5013">
        <v>25</v>
      </c>
      <c r="V5013" t="s">
        <v>15481</v>
      </c>
      <c r="W5013" t="s">
        <v>15481</v>
      </c>
      <c r="X5013" t="s">
        <v>13242</v>
      </c>
      <c r="Y5013" s="102">
        <v>45993.385736689816</v>
      </c>
    </row>
    <row r="5014" spans="1:25" x14ac:dyDescent="0.25">
      <c r="A5014">
        <v>8025</v>
      </c>
      <c r="B5014" t="s">
        <v>15852</v>
      </c>
      <c r="C5014" t="s">
        <v>172</v>
      </c>
      <c r="D5014" t="s">
        <v>9238</v>
      </c>
      <c r="E5014" t="s">
        <v>399</v>
      </c>
      <c r="F5014" t="s">
        <v>2581</v>
      </c>
      <c r="G5014" t="s">
        <v>15853</v>
      </c>
      <c r="H5014">
        <v>2021</v>
      </c>
      <c r="J5014" t="s">
        <v>51</v>
      </c>
      <c r="K5014" t="s">
        <v>15442</v>
      </c>
      <c r="M5014">
        <v>1</v>
      </c>
      <c r="N5014" t="s">
        <v>165</v>
      </c>
      <c r="O5014" t="s">
        <v>116</v>
      </c>
      <c r="P5014">
        <v>0</v>
      </c>
      <c r="Q5014" t="s">
        <v>51</v>
      </c>
      <c r="R5014" t="s">
        <v>51</v>
      </c>
      <c r="S5014" t="s">
        <v>13250</v>
      </c>
      <c r="T5014">
        <v>414.89449306493691</v>
      </c>
      <c r="U5014">
        <v>17</v>
      </c>
      <c r="V5014" t="s">
        <v>15172</v>
      </c>
      <c r="W5014" t="s">
        <v>15172</v>
      </c>
      <c r="X5014" t="s">
        <v>13243</v>
      </c>
      <c r="Y5014" s="102">
        <v>45993.385736689816</v>
      </c>
    </row>
    <row r="5015" spans="1:25" x14ac:dyDescent="0.25">
      <c r="A5015">
        <v>8027</v>
      </c>
      <c r="B5015" t="s">
        <v>15854</v>
      </c>
      <c r="C5015" t="s">
        <v>15855</v>
      </c>
      <c r="D5015" t="s">
        <v>15856</v>
      </c>
      <c r="E5015" t="s">
        <v>638</v>
      </c>
      <c r="F5015" t="s">
        <v>4077</v>
      </c>
      <c r="G5015" t="s">
        <v>15857</v>
      </c>
      <c r="H5015">
        <v>2020</v>
      </c>
      <c r="I5015" t="s">
        <v>15441</v>
      </c>
      <c r="J5015" t="s">
        <v>51</v>
      </c>
      <c r="K5015" t="s">
        <v>15442</v>
      </c>
      <c r="L5015">
        <v>36</v>
      </c>
      <c r="M5015">
        <v>1</v>
      </c>
      <c r="N5015" t="s">
        <v>165</v>
      </c>
      <c r="O5015" t="s">
        <v>116</v>
      </c>
      <c r="P5015">
        <v>0</v>
      </c>
      <c r="Q5015" t="s">
        <v>51</v>
      </c>
      <c r="R5015" t="s">
        <v>51</v>
      </c>
      <c r="S5015" t="s">
        <v>15014</v>
      </c>
      <c r="T5015">
        <v>0.16002906755723606</v>
      </c>
      <c r="U5015">
        <v>21.67</v>
      </c>
      <c r="V5015" t="s">
        <v>15172</v>
      </c>
      <c r="W5015" t="s">
        <v>15172</v>
      </c>
      <c r="X5015" t="s">
        <v>13243</v>
      </c>
      <c r="Y5015" s="102">
        <v>45993.385736689816</v>
      </c>
    </row>
    <row r="5016" spans="1:25" x14ac:dyDescent="0.25">
      <c r="A5016">
        <v>8028</v>
      </c>
      <c r="B5016" t="s">
        <v>15858</v>
      </c>
      <c r="C5016" t="s">
        <v>15859</v>
      </c>
      <c r="D5016" t="s">
        <v>15968</v>
      </c>
      <c r="E5016" t="s">
        <v>638</v>
      </c>
      <c r="F5016" t="s">
        <v>4077</v>
      </c>
      <c r="G5016" t="s">
        <v>15860</v>
      </c>
      <c r="H5016">
        <v>2016</v>
      </c>
      <c r="J5016" t="s">
        <v>51</v>
      </c>
      <c r="K5016" t="s">
        <v>15442</v>
      </c>
      <c r="L5016">
        <v>23</v>
      </c>
      <c r="M5016">
        <v>1</v>
      </c>
      <c r="N5016" t="s">
        <v>165</v>
      </c>
      <c r="O5016" t="s">
        <v>116</v>
      </c>
      <c r="P5016">
        <v>0</v>
      </c>
      <c r="Q5016" t="s">
        <v>51</v>
      </c>
      <c r="R5016" t="s">
        <v>51</v>
      </c>
      <c r="S5016" t="s">
        <v>14812</v>
      </c>
      <c r="T5016">
        <v>127.91999300000001</v>
      </c>
      <c r="U5016">
        <v>12.6</v>
      </c>
      <c r="V5016" t="s">
        <v>15172</v>
      </c>
      <c r="W5016" t="s">
        <v>15172</v>
      </c>
      <c r="X5016" t="s">
        <v>13243</v>
      </c>
      <c r="Y5016" s="102">
        <v>45993.385736689816</v>
      </c>
    </row>
    <row r="5017" spans="1:25" x14ac:dyDescent="0.25">
      <c r="A5017">
        <v>8029</v>
      </c>
      <c r="B5017" t="s">
        <v>15861</v>
      </c>
      <c r="C5017" t="s">
        <v>15859</v>
      </c>
      <c r="D5017" t="s">
        <v>15969</v>
      </c>
      <c r="E5017" t="s">
        <v>638</v>
      </c>
      <c r="F5017" t="s">
        <v>4077</v>
      </c>
      <c r="G5017" t="s">
        <v>15862</v>
      </c>
      <c r="H5017">
        <v>2016</v>
      </c>
      <c r="J5017" t="s">
        <v>51</v>
      </c>
      <c r="K5017" t="s">
        <v>15442</v>
      </c>
      <c r="L5017">
        <v>23</v>
      </c>
      <c r="M5017">
        <v>1</v>
      </c>
      <c r="N5017" t="s">
        <v>165</v>
      </c>
      <c r="O5017" t="s">
        <v>116</v>
      </c>
      <c r="P5017">
        <v>0</v>
      </c>
      <c r="Q5017" t="s">
        <v>51</v>
      </c>
      <c r="R5017" t="s">
        <v>51</v>
      </c>
      <c r="S5017" t="s">
        <v>14812</v>
      </c>
      <c r="T5017">
        <v>127.96597961343986</v>
      </c>
      <c r="U5017">
        <v>14.6</v>
      </c>
      <c r="V5017" t="s">
        <v>15172</v>
      </c>
      <c r="W5017" t="s">
        <v>15172</v>
      </c>
      <c r="X5017" t="s">
        <v>13243</v>
      </c>
      <c r="Y5017" s="102">
        <v>45993.385736689816</v>
      </c>
    </row>
    <row r="5018" spans="1:25" x14ac:dyDescent="0.25">
      <c r="A5018">
        <v>8030</v>
      </c>
      <c r="B5018" t="s">
        <v>15863</v>
      </c>
      <c r="C5018" t="s">
        <v>9648</v>
      </c>
      <c r="D5018" t="s">
        <v>9646</v>
      </c>
      <c r="E5018" t="s">
        <v>638</v>
      </c>
      <c r="F5018" t="s">
        <v>4930</v>
      </c>
      <c r="G5018" t="s">
        <v>15864</v>
      </c>
      <c r="H5018">
        <v>2007</v>
      </c>
      <c r="I5018" t="s">
        <v>15450</v>
      </c>
      <c r="J5018" t="s">
        <v>51</v>
      </c>
      <c r="K5018" t="s">
        <v>15442</v>
      </c>
      <c r="L5018">
        <v>0</v>
      </c>
      <c r="M5018">
        <v>1</v>
      </c>
      <c r="N5018" t="s">
        <v>165</v>
      </c>
      <c r="O5018" t="s">
        <v>116</v>
      </c>
      <c r="P5018">
        <v>0</v>
      </c>
      <c r="Q5018" t="s">
        <v>51</v>
      </c>
      <c r="R5018" t="s">
        <v>51</v>
      </c>
      <c r="S5018" t="s">
        <v>14805</v>
      </c>
      <c r="T5018">
        <v>48.978971974092751</v>
      </c>
      <c r="U5018">
        <v>29</v>
      </c>
      <c r="V5018" t="s">
        <v>15172</v>
      </c>
      <c r="W5018" t="s">
        <v>15172</v>
      </c>
      <c r="X5018" t="s">
        <v>13243</v>
      </c>
      <c r="Y5018" s="102">
        <v>45993.385736689816</v>
      </c>
    </row>
    <row r="5019" spans="1:25" x14ac:dyDescent="0.25">
      <c r="A5019">
        <v>8031</v>
      </c>
      <c r="B5019" t="s">
        <v>15865</v>
      </c>
      <c r="C5019" t="s">
        <v>15866</v>
      </c>
      <c r="D5019" t="s">
        <v>9646</v>
      </c>
      <c r="E5019" t="s">
        <v>638</v>
      </c>
      <c r="F5019" t="s">
        <v>4930</v>
      </c>
      <c r="G5019" t="s">
        <v>15867</v>
      </c>
      <c r="H5019">
        <v>2008</v>
      </c>
      <c r="J5019" t="s">
        <v>51</v>
      </c>
      <c r="K5019" t="s">
        <v>15442</v>
      </c>
      <c r="L5019">
        <v>0</v>
      </c>
      <c r="M5019">
        <v>1</v>
      </c>
      <c r="N5019" t="s">
        <v>165</v>
      </c>
      <c r="O5019" t="s">
        <v>116</v>
      </c>
      <c r="P5019">
        <v>0</v>
      </c>
      <c r="Q5019" t="s">
        <v>51</v>
      </c>
      <c r="R5019" t="s">
        <v>51</v>
      </c>
      <c r="S5019" t="s">
        <v>14812</v>
      </c>
      <c r="T5019">
        <v>54.409243394168357</v>
      </c>
      <c r="U5019">
        <v>15.1</v>
      </c>
      <c r="V5019" t="s">
        <v>15172</v>
      </c>
      <c r="W5019" t="s">
        <v>15172</v>
      </c>
      <c r="X5019" t="s">
        <v>13243</v>
      </c>
      <c r="Y5019" s="102">
        <v>45993.385736689816</v>
      </c>
    </row>
    <row r="5020" spans="1:25" x14ac:dyDescent="0.25">
      <c r="A5020">
        <v>8032</v>
      </c>
      <c r="B5020" t="s">
        <v>15868</v>
      </c>
      <c r="C5020" t="s">
        <v>15869</v>
      </c>
      <c r="D5020" t="s">
        <v>9646</v>
      </c>
      <c r="E5020" t="s">
        <v>638</v>
      </c>
      <c r="F5020" t="s">
        <v>4077</v>
      </c>
      <c r="G5020" t="s">
        <v>15870</v>
      </c>
      <c r="H5020">
        <v>2011</v>
      </c>
      <c r="J5020" t="s">
        <v>51</v>
      </c>
      <c r="K5020" t="s">
        <v>15442</v>
      </c>
      <c r="L5020">
        <v>0</v>
      </c>
      <c r="M5020">
        <v>1</v>
      </c>
      <c r="N5020" t="s">
        <v>165</v>
      </c>
      <c r="O5020" t="s">
        <v>116</v>
      </c>
      <c r="P5020">
        <v>0</v>
      </c>
      <c r="Q5020" t="s">
        <v>51</v>
      </c>
      <c r="R5020" t="s">
        <v>51</v>
      </c>
      <c r="S5020" t="s">
        <v>14812</v>
      </c>
      <c r="T5020">
        <v>114.06534766081126</v>
      </c>
      <c r="U5020">
        <v>15.3</v>
      </c>
      <c r="V5020" t="s">
        <v>15172</v>
      </c>
      <c r="W5020" t="s">
        <v>15172</v>
      </c>
      <c r="X5020" t="s">
        <v>13243</v>
      </c>
      <c r="Y5020" s="102">
        <v>45993.385736689816</v>
      </c>
    </row>
    <row r="5021" spans="1:25" x14ac:dyDescent="0.25">
      <c r="A5021">
        <v>8033</v>
      </c>
      <c r="B5021" t="s">
        <v>15871</v>
      </c>
      <c r="C5021" t="s">
        <v>398</v>
      </c>
      <c r="D5021" t="s">
        <v>15872</v>
      </c>
      <c r="E5021" t="s">
        <v>638</v>
      </c>
      <c r="F5021" t="s">
        <v>4077</v>
      </c>
      <c r="G5021" t="s">
        <v>15873</v>
      </c>
      <c r="H5021">
        <v>2016</v>
      </c>
      <c r="J5021" t="s">
        <v>51</v>
      </c>
      <c r="K5021" t="s">
        <v>15442</v>
      </c>
      <c r="L5021">
        <v>55</v>
      </c>
      <c r="M5021">
        <v>1</v>
      </c>
      <c r="N5021" t="s">
        <v>165</v>
      </c>
      <c r="O5021" t="s">
        <v>116</v>
      </c>
      <c r="P5021">
        <v>0</v>
      </c>
      <c r="Q5021" t="s">
        <v>51</v>
      </c>
      <c r="R5021" t="s">
        <v>51</v>
      </c>
      <c r="S5021" t="s">
        <v>14864</v>
      </c>
      <c r="T5021">
        <v>6.8930283425763381</v>
      </c>
      <c r="U5021">
        <v>15.33</v>
      </c>
      <c r="V5021" t="s">
        <v>15172</v>
      </c>
      <c r="W5021" t="s">
        <v>15172</v>
      </c>
      <c r="X5021" t="s">
        <v>13243</v>
      </c>
      <c r="Y5021" s="102">
        <v>45993.385736689816</v>
      </c>
    </row>
    <row r="5022" spans="1:25" x14ac:dyDescent="0.25">
      <c r="A5022">
        <v>8034</v>
      </c>
      <c r="B5022" t="s">
        <v>15874</v>
      </c>
      <c r="C5022" t="s">
        <v>1337</v>
      </c>
      <c r="D5022" t="s">
        <v>15875</v>
      </c>
      <c r="E5022" t="s">
        <v>638</v>
      </c>
      <c r="F5022" t="s">
        <v>4077</v>
      </c>
      <c r="G5022" t="s">
        <v>15876</v>
      </c>
      <c r="H5022">
        <v>2016</v>
      </c>
      <c r="J5022" t="s">
        <v>51</v>
      </c>
      <c r="K5022" t="s">
        <v>15442</v>
      </c>
      <c r="L5022">
        <v>0</v>
      </c>
      <c r="M5022">
        <v>1</v>
      </c>
      <c r="N5022" t="s">
        <v>165</v>
      </c>
      <c r="O5022" t="s">
        <v>116</v>
      </c>
      <c r="P5022">
        <v>0</v>
      </c>
      <c r="Q5022" t="s">
        <v>51</v>
      </c>
      <c r="R5022" t="s">
        <v>51</v>
      </c>
      <c r="S5022" t="s">
        <v>14864</v>
      </c>
      <c r="T5022">
        <v>4.7242277270087776</v>
      </c>
      <c r="U5022">
        <v>15.33</v>
      </c>
      <c r="V5022" t="s">
        <v>15172</v>
      </c>
      <c r="W5022" t="s">
        <v>15172</v>
      </c>
      <c r="X5022" t="s">
        <v>13243</v>
      </c>
      <c r="Y5022" s="102">
        <v>45993.385736689816</v>
      </c>
    </row>
    <row r="5023" spans="1:25" x14ac:dyDescent="0.25">
      <c r="A5023">
        <v>8035</v>
      </c>
      <c r="B5023" t="s">
        <v>15877</v>
      </c>
      <c r="C5023" t="s">
        <v>1261</v>
      </c>
      <c r="D5023" t="s">
        <v>15878</v>
      </c>
      <c r="E5023" t="s">
        <v>638</v>
      </c>
      <c r="F5023" t="s">
        <v>4930</v>
      </c>
      <c r="G5023" t="s">
        <v>15879</v>
      </c>
      <c r="H5023">
        <v>2021</v>
      </c>
      <c r="I5023" t="s">
        <v>15450</v>
      </c>
      <c r="J5023" t="s">
        <v>2179</v>
      </c>
      <c r="K5023" t="s">
        <v>13344</v>
      </c>
      <c r="L5023">
        <v>5</v>
      </c>
      <c r="M5023">
        <v>1</v>
      </c>
      <c r="N5023" t="s">
        <v>59</v>
      </c>
      <c r="O5023" t="s">
        <v>50</v>
      </c>
      <c r="P5023">
        <v>0</v>
      </c>
      <c r="Q5023" t="s">
        <v>51</v>
      </c>
      <c r="R5023" t="s">
        <v>51</v>
      </c>
      <c r="S5023" t="s">
        <v>13902</v>
      </c>
      <c r="T5023">
        <v>13.943290535918191</v>
      </c>
      <c r="U5023">
        <v>40</v>
      </c>
      <c r="V5023" t="s">
        <v>15481</v>
      </c>
      <c r="W5023" t="s">
        <v>15481</v>
      </c>
      <c r="X5023" t="s">
        <v>13243</v>
      </c>
      <c r="Y5023" s="102">
        <v>45993.385736689816</v>
      </c>
    </row>
    <row r="5024" spans="1:25" x14ac:dyDescent="0.25">
      <c r="A5024">
        <v>8036</v>
      </c>
      <c r="B5024" t="s">
        <v>15880</v>
      </c>
      <c r="C5024" t="s">
        <v>15881</v>
      </c>
      <c r="D5024" t="s">
        <v>15882</v>
      </c>
      <c r="E5024" t="s">
        <v>399</v>
      </c>
      <c r="F5024" t="s">
        <v>400</v>
      </c>
      <c r="G5024" t="s">
        <v>15883</v>
      </c>
      <c r="H5024">
        <v>2021</v>
      </c>
      <c r="I5024" t="s">
        <v>15441</v>
      </c>
      <c r="J5024" t="s">
        <v>2211</v>
      </c>
      <c r="K5024" t="s">
        <v>13256</v>
      </c>
      <c r="L5024">
        <v>0</v>
      </c>
      <c r="M5024">
        <v>1</v>
      </c>
      <c r="N5024" t="s">
        <v>49</v>
      </c>
      <c r="O5024" t="s">
        <v>50</v>
      </c>
      <c r="P5024">
        <v>0</v>
      </c>
      <c r="Q5024" t="s">
        <v>51</v>
      </c>
      <c r="R5024" t="s">
        <v>51</v>
      </c>
      <c r="S5024" t="s">
        <v>13971</v>
      </c>
      <c r="T5024">
        <v>5.8110118451387498</v>
      </c>
      <c r="U5024">
        <v>49.92</v>
      </c>
      <c r="V5024" t="s">
        <v>15481</v>
      </c>
      <c r="W5024" t="s">
        <v>15481</v>
      </c>
      <c r="X5024" t="s">
        <v>13243</v>
      </c>
      <c r="Y5024" s="102">
        <v>45993.385736689816</v>
      </c>
    </row>
    <row r="5025" spans="1:25" x14ac:dyDescent="0.25">
      <c r="A5025">
        <v>8037</v>
      </c>
      <c r="B5025" t="s">
        <v>15884</v>
      </c>
      <c r="C5025" t="s">
        <v>11299</v>
      </c>
      <c r="D5025" t="s">
        <v>15885</v>
      </c>
      <c r="E5025" t="s">
        <v>1292</v>
      </c>
      <c r="F5025" t="s">
        <v>1471</v>
      </c>
      <c r="G5025" t="s">
        <v>9144</v>
      </c>
      <c r="H5025">
        <v>2021</v>
      </c>
      <c r="I5025" t="s">
        <v>15441</v>
      </c>
      <c r="J5025" t="s">
        <v>51</v>
      </c>
      <c r="K5025" t="s">
        <v>15442</v>
      </c>
      <c r="L5025">
        <v>60</v>
      </c>
      <c r="M5025">
        <v>2</v>
      </c>
      <c r="N5025" t="s">
        <v>165</v>
      </c>
      <c r="O5025" t="s">
        <v>116</v>
      </c>
      <c r="P5025">
        <v>0</v>
      </c>
      <c r="Q5025" t="s">
        <v>51</v>
      </c>
      <c r="R5025" t="s">
        <v>51</v>
      </c>
      <c r="S5025" t="s">
        <v>14728</v>
      </c>
      <c r="T5025">
        <v>7.2985093369263261</v>
      </c>
      <c r="U5025">
        <v>46.65</v>
      </c>
      <c r="V5025" t="s">
        <v>15481</v>
      </c>
      <c r="W5025" t="s">
        <v>15481</v>
      </c>
      <c r="X5025" t="s">
        <v>13243</v>
      </c>
      <c r="Y5025" s="102">
        <v>45993.385736689816</v>
      </c>
    </row>
    <row r="5026" spans="1:25" x14ac:dyDescent="0.25">
      <c r="A5026">
        <v>8038</v>
      </c>
      <c r="B5026" t="s">
        <v>15886</v>
      </c>
      <c r="C5026" t="s">
        <v>13005</v>
      </c>
      <c r="D5026" t="s">
        <v>7298</v>
      </c>
      <c r="E5026" t="s">
        <v>1820</v>
      </c>
      <c r="F5026" t="s">
        <v>1821</v>
      </c>
      <c r="G5026" t="s">
        <v>15887</v>
      </c>
      <c r="H5026">
        <v>1940</v>
      </c>
      <c r="I5026" t="s">
        <v>15470</v>
      </c>
      <c r="J5026" t="s">
        <v>928</v>
      </c>
      <c r="K5026" t="s">
        <v>13254</v>
      </c>
      <c r="L5026">
        <v>12</v>
      </c>
      <c r="M5026">
        <v>1</v>
      </c>
      <c r="N5026" t="s">
        <v>928</v>
      </c>
      <c r="O5026" t="s">
        <v>50</v>
      </c>
      <c r="P5026">
        <v>0</v>
      </c>
      <c r="Q5026" t="s">
        <v>51</v>
      </c>
      <c r="R5026" t="s">
        <v>260</v>
      </c>
      <c r="S5026" t="s">
        <v>14419</v>
      </c>
      <c r="T5026">
        <v>15.76</v>
      </c>
      <c r="U5026">
        <v>21</v>
      </c>
      <c r="V5026" t="s">
        <v>15172</v>
      </c>
      <c r="W5026" t="s">
        <v>15172</v>
      </c>
      <c r="X5026" t="s">
        <v>13243</v>
      </c>
      <c r="Y5026" s="102">
        <v>45993.385736689816</v>
      </c>
    </row>
    <row r="5027" spans="1:25" x14ac:dyDescent="0.25">
      <c r="A5027">
        <v>8039</v>
      </c>
      <c r="B5027" t="s">
        <v>15888</v>
      </c>
      <c r="C5027" t="s">
        <v>15889</v>
      </c>
      <c r="D5027" t="s">
        <v>9931</v>
      </c>
      <c r="E5027" t="s">
        <v>1292</v>
      </c>
      <c r="F5027" t="s">
        <v>4853</v>
      </c>
      <c r="G5027" t="s">
        <v>15890</v>
      </c>
      <c r="H5027">
        <v>2021</v>
      </c>
      <c r="I5027" t="s">
        <v>15441</v>
      </c>
      <c r="J5027" t="s">
        <v>51</v>
      </c>
      <c r="K5027" t="s">
        <v>15442</v>
      </c>
      <c r="L5027">
        <v>3.8</v>
      </c>
      <c r="M5027">
        <v>1</v>
      </c>
      <c r="N5027" t="s">
        <v>165</v>
      </c>
      <c r="O5027" t="s">
        <v>116</v>
      </c>
      <c r="P5027">
        <v>0</v>
      </c>
      <c r="Q5027" t="s">
        <v>51</v>
      </c>
      <c r="R5027" t="s">
        <v>51</v>
      </c>
      <c r="S5027" t="s">
        <v>15146</v>
      </c>
      <c r="T5027">
        <v>62.847165608718107</v>
      </c>
      <c r="U5027">
        <v>14</v>
      </c>
      <c r="V5027" t="s">
        <v>15172</v>
      </c>
      <c r="W5027" t="s">
        <v>15172</v>
      </c>
      <c r="X5027" t="s">
        <v>13243</v>
      </c>
      <c r="Y5027" s="102">
        <v>45993.385736689816</v>
      </c>
    </row>
    <row r="5028" spans="1:25" x14ac:dyDescent="0.25">
      <c r="A5028">
        <v>8040</v>
      </c>
      <c r="B5028" t="s">
        <v>15891</v>
      </c>
      <c r="C5028" t="s">
        <v>15892</v>
      </c>
      <c r="D5028" t="s">
        <v>9931</v>
      </c>
      <c r="E5028" t="s">
        <v>1292</v>
      </c>
      <c r="F5028" t="s">
        <v>3806</v>
      </c>
      <c r="G5028" t="s">
        <v>15893</v>
      </c>
      <c r="H5028">
        <v>2021</v>
      </c>
      <c r="I5028" t="s">
        <v>15441</v>
      </c>
      <c r="J5028" t="s">
        <v>51</v>
      </c>
      <c r="K5028" t="s">
        <v>15442</v>
      </c>
      <c r="L5028">
        <v>21.6</v>
      </c>
      <c r="M5028">
        <v>1</v>
      </c>
      <c r="N5028" t="s">
        <v>165</v>
      </c>
      <c r="O5028" t="s">
        <v>116</v>
      </c>
      <c r="P5028">
        <v>0</v>
      </c>
      <c r="Q5028" t="s">
        <v>51</v>
      </c>
      <c r="R5028" t="s">
        <v>51</v>
      </c>
      <c r="S5028" t="s">
        <v>15146</v>
      </c>
      <c r="T5028">
        <v>64.486971634885577</v>
      </c>
      <c r="U5028">
        <v>20</v>
      </c>
      <c r="V5028" t="s">
        <v>15172</v>
      </c>
      <c r="W5028" t="s">
        <v>15172</v>
      </c>
      <c r="X5028" t="s">
        <v>13243</v>
      </c>
      <c r="Y5028" s="102">
        <v>45993.385736689816</v>
      </c>
    </row>
    <row r="5029" spans="1:25" x14ac:dyDescent="0.25">
      <c r="A5029">
        <v>8041</v>
      </c>
      <c r="B5029" t="s">
        <v>15894</v>
      </c>
      <c r="C5029" t="s">
        <v>172</v>
      </c>
      <c r="D5029" t="s">
        <v>9931</v>
      </c>
      <c r="E5029" t="s">
        <v>1292</v>
      </c>
      <c r="F5029" t="s">
        <v>3806</v>
      </c>
      <c r="G5029" t="s">
        <v>15895</v>
      </c>
      <c r="H5029">
        <v>2021</v>
      </c>
      <c r="I5029" t="s">
        <v>15441</v>
      </c>
      <c r="J5029" t="s">
        <v>51</v>
      </c>
      <c r="K5029" t="s">
        <v>15442</v>
      </c>
      <c r="L5029">
        <v>20.399999999999999</v>
      </c>
      <c r="M5029">
        <v>1</v>
      </c>
      <c r="N5029" t="s">
        <v>165</v>
      </c>
      <c r="O5029" t="s">
        <v>116</v>
      </c>
      <c r="P5029">
        <v>0</v>
      </c>
      <c r="Q5029" t="s">
        <v>51</v>
      </c>
      <c r="R5029" t="s">
        <v>51</v>
      </c>
      <c r="S5029" t="s">
        <v>15146</v>
      </c>
      <c r="T5029">
        <v>66.377421461822138</v>
      </c>
      <c r="U5029">
        <v>20</v>
      </c>
      <c r="V5029" t="s">
        <v>15172</v>
      </c>
      <c r="W5029" t="s">
        <v>15172</v>
      </c>
      <c r="X5029" t="s">
        <v>13243</v>
      </c>
      <c r="Y5029" s="102">
        <v>45993.385736689816</v>
      </c>
    </row>
    <row r="5030" spans="1:25" x14ac:dyDescent="0.25">
      <c r="A5030">
        <v>8042</v>
      </c>
      <c r="B5030" t="s">
        <v>15896</v>
      </c>
      <c r="C5030" t="s">
        <v>15892</v>
      </c>
      <c r="D5030" t="s">
        <v>10740</v>
      </c>
      <c r="E5030" t="s">
        <v>1292</v>
      </c>
      <c r="F5030" t="s">
        <v>3806</v>
      </c>
      <c r="G5030" t="s">
        <v>15897</v>
      </c>
      <c r="H5030">
        <v>2021</v>
      </c>
      <c r="I5030" t="s">
        <v>15441</v>
      </c>
      <c r="J5030" t="s">
        <v>51</v>
      </c>
      <c r="K5030" t="s">
        <v>15442</v>
      </c>
      <c r="L5030">
        <v>32.4</v>
      </c>
      <c r="M5030">
        <v>1</v>
      </c>
      <c r="N5030" t="s">
        <v>165</v>
      </c>
      <c r="O5030" t="s">
        <v>116</v>
      </c>
      <c r="P5030">
        <v>0</v>
      </c>
      <c r="Q5030" t="s">
        <v>51</v>
      </c>
      <c r="R5030" t="s">
        <v>51</v>
      </c>
      <c r="S5030" t="s">
        <v>15898</v>
      </c>
      <c r="T5030">
        <v>39.11401409446821</v>
      </c>
      <c r="U5030">
        <v>20</v>
      </c>
      <c r="V5030" t="s">
        <v>15172</v>
      </c>
      <c r="W5030" t="s">
        <v>15172</v>
      </c>
      <c r="X5030" t="s">
        <v>13243</v>
      </c>
      <c r="Y5030" s="102">
        <v>45993.385736689816</v>
      </c>
    </row>
    <row r="5031" spans="1:25" x14ac:dyDescent="0.25">
      <c r="A5031">
        <v>8044</v>
      </c>
      <c r="B5031" t="s">
        <v>15899</v>
      </c>
      <c r="C5031" t="s">
        <v>15900</v>
      </c>
      <c r="D5031" t="s">
        <v>15901</v>
      </c>
      <c r="E5031" t="s">
        <v>1292</v>
      </c>
      <c r="F5031" t="s">
        <v>3806</v>
      </c>
      <c r="G5031" t="s">
        <v>15902</v>
      </c>
      <c r="H5031">
        <v>2021</v>
      </c>
      <c r="I5031" t="s">
        <v>15441</v>
      </c>
      <c r="J5031" t="s">
        <v>2179</v>
      </c>
      <c r="K5031" t="s">
        <v>13344</v>
      </c>
      <c r="L5031">
        <v>8</v>
      </c>
      <c r="M5031">
        <v>1</v>
      </c>
      <c r="N5031" t="s">
        <v>59</v>
      </c>
      <c r="O5031" t="s">
        <v>50</v>
      </c>
      <c r="P5031">
        <v>0</v>
      </c>
      <c r="Q5031" t="s">
        <v>51</v>
      </c>
      <c r="R5031" t="s">
        <v>51</v>
      </c>
      <c r="S5031" t="s">
        <v>15903</v>
      </c>
      <c r="T5031">
        <v>2.5150612249693194</v>
      </c>
      <c r="U5031">
        <v>40</v>
      </c>
      <c r="V5031" t="s">
        <v>15481</v>
      </c>
      <c r="W5031" t="s">
        <v>15481</v>
      </c>
      <c r="X5031" t="s">
        <v>13243</v>
      </c>
      <c r="Y5031" s="102">
        <v>45993.385736689816</v>
      </c>
    </row>
    <row r="5032" spans="1:25" x14ac:dyDescent="0.25">
      <c r="A5032">
        <v>8045</v>
      </c>
      <c r="B5032" t="s">
        <v>15904</v>
      </c>
      <c r="C5032" t="s">
        <v>172</v>
      </c>
      <c r="D5032" t="s">
        <v>44</v>
      </c>
      <c r="E5032" t="s">
        <v>399</v>
      </c>
      <c r="F5032" t="s">
        <v>400</v>
      </c>
      <c r="G5032" t="s">
        <v>437</v>
      </c>
      <c r="H5032">
        <v>1964</v>
      </c>
      <c r="J5032" t="s">
        <v>51</v>
      </c>
      <c r="K5032" t="s">
        <v>15442</v>
      </c>
      <c r="L5032">
        <v>0</v>
      </c>
      <c r="M5032">
        <v>1</v>
      </c>
      <c r="N5032" t="s">
        <v>59</v>
      </c>
      <c r="O5032" t="s">
        <v>116</v>
      </c>
      <c r="P5032">
        <v>0</v>
      </c>
      <c r="Q5032" t="s">
        <v>51</v>
      </c>
      <c r="R5032" t="s">
        <v>51</v>
      </c>
      <c r="S5032" t="s">
        <v>13252</v>
      </c>
      <c r="T5032">
        <v>218.71231084943724</v>
      </c>
      <c r="U5032">
        <v>6</v>
      </c>
      <c r="V5032" t="s">
        <v>15172</v>
      </c>
      <c r="W5032" t="s">
        <v>15172</v>
      </c>
      <c r="X5032" t="s">
        <v>13242</v>
      </c>
      <c r="Y5032" s="102">
        <v>45993.385736689816</v>
      </c>
    </row>
    <row r="5033" spans="1:25" x14ac:dyDescent="0.25">
      <c r="A5033">
        <v>8046</v>
      </c>
      <c r="B5033" t="s">
        <v>15905</v>
      </c>
      <c r="C5033" t="s">
        <v>15906</v>
      </c>
      <c r="D5033" t="s">
        <v>15355</v>
      </c>
      <c r="E5033" t="s">
        <v>45</v>
      </c>
      <c r="F5033" t="s">
        <v>197</v>
      </c>
      <c r="G5033" t="s">
        <v>15907</v>
      </c>
      <c r="H5033">
        <v>1949</v>
      </c>
      <c r="I5033" t="s">
        <v>15450</v>
      </c>
      <c r="J5033" t="s">
        <v>928</v>
      </c>
      <c r="K5033" t="s">
        <v>13254</v>
      </c>
      <c r="L5033">
        <v>6</v>
      </c>
      <c r="M5033">
        <v>1</v>
      </c>
      <c r="N5033" t="s">
        <v>928</v>
      </c>
      <c r="O5033" t="s">
        <v>50</v>
      </c>
      <c r="P5033">
        <v>0</v>
      </c>
      <c r="Q5033" t="s">
        <v>51</v>
      </c>
      <c r="R5033" t="s">
        <v>51</v>
      </c>
      <c r="S5033" t="s">
        <v>14816</v>
      </c>
      <c r="T5033">
        <v>0</v>
      </c>
      <c r="U5033">
        <v>20.5</v>
      </c>
      <c r="V5033" t="s">
        <v>15172</v>
      </c>
      <c r="W5033" t="s">
        <v>15172</v>
      </c>
      <c r="X5033" t="s">
        <v>13243</v>
      </c>
      <c r="Y5033" s="102">
        <v>45993.385736689816</v>
      </c>
    </row>
    <row r="5034" spans="1:25" x14ac:dyDescent="0.25">
      <c r="A5034">
        <v>8047</v>
      </c>
      <c r="B5034" t="s">
        <v>16420</v>
      </c>
      <c r="C5034" t="s">
        <v>11700</v>
      </c>
      <c r="D5034" t="s">
        <v>11688</v>
      </c>
      <c r="E5034" t="s">
        <v>1820</v>
      </c>
      <c r="F5034" t="s">
        <v>6973</v>
      </c>
      <c r="G5034" t="s">
        <v>16421</v>
      </c>
      <c r="H5034">
        <v>2024</v>
      </c>
      <c r="I5034" t="s">
        <v>15441</v>
      </c>
      <c r="J5034" t="s">
        <v>48</v>
      </c>
      <c r="K5034" t="s">
        <v>13256</v>
      </c>
      <c r="L5034">
        <v>0</v>
      </c>
      <c r="M5034">
        <v>1</v>
      </c>
      <c r="N5034" t="s">
        <v>49</v>
      </c>
      <c r="O5034" t="s">
        <v>50</v>
      </c>
      <c r="P5034">
        <v>0</v>
      </c>
      <c r="Q5034" t="s">
        <v>51</v>
      </c>
      <c r="R5034" t="s">
        <v>51</v>
      </c>
      <c r="S5034" t="s">
        <v>13752</v>
      </c>
      <c r="T5034">
        <v>69.08194301615265</v>
      </c>
      <c r="U5034">
        <v>79.33</v>
      </c>
      <c r="V5034" t="s">
        <v>15172</v>
      </c>
      <c r="W5034" t="s">
        <v>15172</v>
      </c>
      <c r="X5034" t="s">
        <v>13243</v>
      </c>
      <c r="Y5034" s="102">
        <v>45993.385736689816</v>
      </c>
    </row>
    <row r="5035" spans="1:25" x14ac:dyDescent="0.25">
      <c r="A5035">
        <v>8048</v>
      </c>
      <c r="B5035" t="s">
        <v>15908</v>
      </c>
      <c r="C5035" t="s">
        <v>10686</v>
      </c>
      <c r="D5035" t="s">
        <v>15909</v>
      </c>
      <c r="E5035" t="s">
        <v>1292</v>
      </c>
      <c r="F5035" t="s">
        <v>3806</v>
      </c>
      <c r="G5035" t="s">
        <v>15910</v>
      </c>
      <c r="H5035">
        <v>2022</v>
      </c>
      <c r="I5035" t="s">
        <v>15450</v>
      </c>
      <c r="J5035" t="s">
        <v>928</v>
      </c>
      <c r="K5035" t="s">
        <v>928</v>
      </c>
      <c r="L5035">
        <v>3</v>
      </c>
      <c r="M5035">
        <v>1</v>
      </c>
      <c r="N5035" t="s">
        <v>260</v>
      </c>
      <c r="O5035" t="s">
        <v>2520</v>
      </c>
      <c r="P5035">
        <v>0</v>
      </c>
      <c r="Q5035" t="s">
        <v>51</v>
      </c>
      <c r="R5035" t="s">
        <v>51</v>
      </c>
      <c r="S5035" t="s">
        <v>15911</v>
      </c>
      <c r="T5035">
        <v>0.13079577799553821</v>
      </c>
      <c r="U5035">
        <v>40</v>
      </c>
      <c r="V5035" t="s">
        <v>15481</v>
      </c>
      <c r="W5035" t="s">
        <v>15481</v>
      </c>
      <c r="X5035" t="s">
        <v>13243</v>
      </c>
      <c r="Y5035" s="102">
        <v>45993.385736689816</v>
      </c>
    </row>
    <row r="5036" spans="1:25" x14ac:dyDescent="0.25">
      <c r="A5036">
        <v>8049</v>
      </c>
      <c r="B5036" t="s">
        <v>16256</v>
      </c>
      <c r="C5036" t="s">
        <v>16257</v>
      </c>
      <c r="D5036" t="s">
        <v>15912</v>
      </c>
      <c r="E5036" t="s">
        <v>1292</v>
      </c>
      <c r="F5036" t="s">
        <v>1542</v>
      </c>
      <c r="G5036" t="s">
        <v>16258</v>
      </c>
      <c r="H5036">
        <v>2023</v>
      </c>
      <c r="I5036" t="s">
        <v>15441</v>
      </c>
      <c r="J5036" t="s">
        <v>51</v>
      </c>
      <c r="K5036" t="s">
        <v>15442</v>
      </c>
      <c r="L5036">
        <v>160</v>
      </c>
      <c r="M5036">
        <v>2</v>
      </c>
      <c r="N5036" t="s">
        <v>59</v>
      </c>
      <c r="O5036" t="s">
        <v>116</v>
      </c>
      <c r="P5036">
        <v>0</v>
      </c>
      <c r="Q5036" t="s">
        <v>51</v>
      </c>
      <c r="R5036" t="s">
        <v>51</v>
      </c>
      <c r="S5036" t="s">
        <v>14974</v>
      </c>
      <c r="T5036">
        <v>5.4182399541230879</v>
      </c>
      <c r="U5036">
        <v>23</v>
      </c>
      <c r="V5036" t="s">
        <v>15172</v>
      </c>
      <c r="W5036" t="s">
        <v>15172</v>
      </c>
      <c r="X5036" t="s">
        <v>13242</v>
      </c>
      <c r="Y5036" s="102">
        <v>45993.385736689816</v>
      </c>
    </row>
    <row r="5037" spans="1:25" x14ac:dyDescent="0.25">
      <c r="A5037">
        <v>8050</v>
      </c>
      <c r="B5037" t="s">
        <v>15913</v>
      </c>
      <c r="C5037" t="s">
        <v>9530</v>
      </c>
      <c r="D5037" t="s">
        <v>15914</v>
      </c>
      <c r="E5037" t="s">
        <v>1820</v>
      </c>
      <c r="F5037" t="s">
        <v>3729</v>
      </c>
      <c r="G5037" t="s">
        <v>15915</v>
      </c>
      <c r="H5037">
        <v>1920</v>
      </c>
      <c r="I5037" t="s">
        <v>15450</v>
      </c>
      <c r="J5037" t="s">
        <v>928</v>
      </c>
      <c r="K5037" t="s">
        <v>928</v>
      </c>
      <c r="M5037">
        <v>1</v>
      </c>
      <c r="N5037" t="s">
        <v>59</v>
      </c>
      <c r="O5037" t="s">
        <v>50</v>
      </c>
      <c r="P5037">
        <v>0</v>
      </c>
      <c r="Q5037" t="s">
        <v>51</v>
      </c>
      <c r="R5037" t="s">
        <v>51</v>
      </c>
      <c r="T5037">
        <v>0</v>
      </c>
      <c r="U5037">
        <v>38.799999999999997</v>
      </c>
      <c r="V5037" t="s">
        <v>15481</v>
      </c>
      <c r="W5037" t="s">
        <v>15481</v>
      </c>
      <c r="X5037" t="s">
        <v>13243</v>
      </c>
      <c r="Y5037" s="102">
        <v>45993.385736689816</v>
      </c>
    </row>
    <row r="5038" spans="1:25" x14ac:dyDescent="0.25">
      <c r="A5038">
        <v>8051</v>
      </c>
      <c r="B5038" t="s">
        <v>15916</v>
      </c>
      <c r="C5038" t="s">
        <v>11397</v>
      </c>
      <c r="D5038" t="s">
        <v>15917</v>
      </c>
      <c r="E5038" t="s">
        <v>1292</v>
      </c>
      <c r="F5038" t="s">
        <v>2790</v>
      </c>
      <c r="G5038" t="s">
        <v>15918</v>
      </c>
      <c r="H5038">
        <v>2014</v>
      </c>
      <c r="I5038" t="s">
        <v>15450</v>
      </c>
      <c r="J5038" t="s">
        <v>2179</v>
      </c>
      <c r="K5038" t="s">
        <v>13344</v>
      </c>
      <c r="L5038">
        <v>5</v>
      </c>
      <c r="M5038">
        <v>1</v>
      </c>
      <c r="N5038" t="s">
        <v>59</v>
      </c>
      <c r="O5038" t="s">
        <v>50</v>
      </c>
      <c r="P5038">
        <v>0</v>
      </c>
      <c r="Q5038" t="s">
        <v>51</v>
      </c>
      <c r="R5038" t="s">
        <v>51</v>
      </c>
      <c r="S5038" t="s">
        <v>15919</v>
      </c>
      <c r="T5038">
        <v>0.26565231726863603</v>
      </c>
      <c r="U5038">
        <v>40</v>
      </c>
      <c r="V5038" t="s">
        <v>15481</v>
      </c>
      <c r="W5038" t="s">
        <v>15481</v>
      </c>
      <c r="X5038" t="s">
        <v>13243</v>
      </c>
      <c r="Y5038" s="102">
        <v>45993.385736689816</v>
      </c>
    </row>
    <row r="5039" spans="1:25" x14ac:dyDescent="0.25">
      <c r="A5039">
        <v>8053</v>
      </c>
      <c r="B5039" t="s">
        <v>15920</v>
      </c>
      <c r="C5039" t="s">
        <v>15921</v>
      </c>
      <c r="D5039" t="s">
        <v>15922</v>
      </c>
      <c r="E5039" t="s">
        <v>399</v>
      </c>
      <c r="F5039" t="s">
        <v>4496</v>
      </c>
      <c r="G5039" t="s">
        <v>15923</v>
      </c>
      <c r="H5039">
        <v>2022</v>
      </c>
      <c r="I5039" t="s">
        <v>15450</v>
      </c>
      <c r="J5039" t="s">
        <v>51</v>
      </c>
      <c r="K5039" t="s">
        <v>15442</v>
      </c>
      <c r="L5039">
        <v>40.799999999999997</v>
      </c>
      <c r="M5039">
        <v>1</v>
      </c>
      <c r="N5039" t="s">
        <v>165</v>
      </c>
      <c r="O5039" t="s">
        <v>116</v>
      </c>
      <c r="P5039">
        <v>0</v>
      </c>
      <c r="Q5039" t="s">
        <v>51</v>
      </c>
      <c r="R5039" t="s">
        <v>51</v>
      </c>
      <c r="S5039" t="s">
        <v>14791</v>
      </c>
      <c r="T5039">
        <v>21.630012159813703</v>
      </c>
      <c r="U5039">
        <v>14</v>
      </c>
      <c r="V5039" t="s">
        <v>15172</v>
      </c>
      <c r="W5039" t="s">
        <v>15172</v>
      </c>
      <c r="X5039" t="s">
        <v>13243</v>
      </c>
      <c r="Y5039" s="102">
        <v>45993.385736689816</v>
      </c>
    </row>
    <row r="5040" spans="1:25" x14ac:dyDescent="0.25">
      <c r="A5040">
        <v>8054</v>
      </c>
      <c r="B5040" t="s">
        <v>15924</v>
      </c>
      <c r="C5040" t="s">
        <v>15925</v>
      </c>
      <c r="D5040" t="s">
        <v>9606</v>
      </c>
      <c r="E5040" t="s">
        <v>399</v>
      </c>
      <c r="F5040" t="s">
        <v>4496</v>
      </c>
      <c r="G5040" t="s">
        <v>15926</v>
      </c>
      <c r="H5040">
        <v>2022</v>
      </c>
      <c r="I5040" t="s">
        <v>15450</v>
      </c>
      <c r="J5040" t="s">
        <v>51</v>
      </c>
      <c r="K5040" t="s">
        <v>15442</v>
      </c>
      <c r="L5040">
        <v>50.4</v>
      </c>
      <c r="M5040">
        <v>1</v>
      </c>
      <c r="N5040" t="s">
        <v>165</v>
      </c>
      <c r="O5040" t="s">
        <v>116</v>
      </c>
      <c r="P5040">
        <v>0</v>
      </c>
      <c r="Q5040" t="s">
        <v>51</v>
      </c>
      <c r="R5040" t="s">
        <v>51</v>
      </c>
      <c r="S5040" t="s">
        <v>14791</v>
      </c>
      <c r="T5040">
        <v>22.856434377526156</v>
      </c>
      <c r="U5040">
        <v>14</v>
      </c>
      <c r="V5040" t="s">
        <v>15172</v>
      </c>
      <c r="W5040" t="s">
        <v>15172</v>
      </c>
      <c r="X5040" t="s">
        <v>13243</v>
      </c>
      <c r="Y5040" s="102">
        <v>45993.385736689816</v>
      </c>
    </row>
    <row r="5041" spans="1:25" x14ac:dyDescent="0.25">
      <c r="A5041">
        <v>8055</v>
      </c>
      <c r="B5041" t="s">
        <v>15927</v>
      </c>
      <c r="C5041" t="s">
        <v>307</v>
      </c>
      <c r="D5041" t="s">
        <v>15928</v>
      </c>
      <c r="E5041" t="s">
        <v>45</v>
      </c>
      <c r="F5041" t="s">
        <v>1228</v>
      </c>
      <c r="G5041" t="s">
        <v>15929</v>
      </c>
      <c r="H5041">
        <v>1950</v>
      </c>
      <c r="J5041" t="s">
        <v>928</v>
      </c>
      <c r="K5041" t="s">
        <v>928</v>
      </c>
      <c r="L5041">
        <v>3</v>
      </c>
      <c r="M5041">
        <v>1</v>
      </c>
      <c r="N5041" t="s">
        <v>928</v>
      </c>
      <c r="O5041" t="s">
        <v>50</v>
      </c>
      <c r="P5041">
        <v>0</v>
      </c>
      <c r="Q5041" t="s">
        <v>51</v>
      </c>
      <c r="R5041" t="s">
        <v>51</v>
      </c>
      <c r="S5041" t="s">
        <v>14156</v>
      </c>
      <c r="T5041">
        <v>50.298568000000003</v>
      </c>
      <c r="U5041">
        <v>30.3</v>
      </c>
      <c r="V5041" t="s">
        <v>15481</v>
      </c>
      <c r="W5041" t="s">
        <v>15481</v>
      </c>
      <c r="X5041" t="s">
        <v>13243</v>
      </c>
      <c r="Y5041" s="102">
        <v>45993.385736689816</v>
      </c>
    </row>
    <row r="5042" spans="1:25" x14ac:dyDescent="0.25">
      <c r="A5042">
        <v>8056</v>
      </c>
      <c r="B5042" t="s">
        <v>15930</v>
      </c>
      <c r="C5042" t="s">
        <v>307</v>
      </c>
      <c r="D5042" t="s">
        <v>15928</v>
      </c>
      <c r="E5042" t="s">
        <v>45</v>
      </c>
      <c r="F5042" t="s">
        <v>1228</v>
      </c>
      <c r="G5042" t="s">
        <v>15931</v>
      </c>
      <c r="H5042">
        <v>1940</v>
      </c>
      <c r="J5042" t="s">
        <v>928</v>
      </c>
      <c r="K5042" t="s">
        <v>13256</v>
      </c>
      <c r="L5042">
        <v>0</v>
      </c>
      <c r="M5042">
        <v>1</v>
      </c>
      <c r="N5042" t="s">
        <v>928</v>
      </c>
      <c r="O5042" t="s">
        <v>50</v>
      </c>
      <c r="P5042">
        <v>0</v>
      </c>
      <c r="Q5042" t="s">
        <v>51</v>
      </c>
      <c r="R5042" t="s">
        <v>51</v>
      </c>
      <c r="S5042" t="s">
        <v>14156</v>
      </c>
      <c r="T5042">
        <v>51.519168999999998</v>
      </c>
      <c r="U5042">
        <v>35</v>
      </c>
      <c r="V5042" t="s">
        <v>15481</v>
      </c>
      <c r="W5042" t="s">
        <v>15481</v>
      </c>
      <c r="X5042" t="s">
        <v>13243</v>
      </c>
      <c r="Y5042" s="102">
        <v>45993.385736689816</v>
      </c>
    </row>
    <row r="5043" spans="1:25" x14ac:dyDescent="0.25">
      <c r="A5043">
        <v>8058</v>
      </c>
      <c r="B5043" t="s">
        <v>16259</v>
      </c>
      <c r="C5043" t="s">
        <v>9881</v>
      </c>
      <c r="D5043" t="s">
        <v>15932</v>
      </c>
      <c r="E5043" t="s">
        <v>45</v>
      </c>
      <c r="F5043" t="s">
        <v>964</v>
      </c>
      <c r="G5043" t="s">
        <v>15933</v>
      </c>
      <c r="H5043">
        <v>2023</v>
      </c>
      <c r="J5043" t="s">
        <v>51</v>
      </c>
      <c r="K5043" t="s">
        <v>15442</v>
      </c>
      <c r="M5043">
        <v>1</v>
      </c>
      <c r="N5043" t="s">
        <v>165</v>
      </c>
      <c r="O5043" t="s">
        <v>116</v>
      </c>
      <c r="P5043">
        <v>0</v>
      </c>
      <c r="Q5043" t="s">
        <v>51</v>
      </c>
      <c r="R5043" t="s">
        <v>51</v>
      </c>
      <c r="S5043" t="s">
        <v>14816</v>
      </c>
      <c r="T5043">
        <v>3.0683226335055722</v>
      </c>
      <c r="U5043">
        <v>18</v>
      </c>
      <c r="V5043" t="s">
        <v>15172</v>
      </c>
      <c r="W5043" t="s">
        <v>15172</v>
      </c>
      <c r="X5043" t="s">
        <v>13243</v>
      </c>
      <c r="Y5043" s="102">
        <v>45993.385736689816</v>
      </c>
    </row>
    <row r="5044" spans="1:25" x14ac:dyDescent="0.25">
      <c r="A5044">
        <v>8059</v>
      </c>
      <c r="B5044" t="s">
        <v>15934</v>
      </c>
      <c r="C5044" t="s">
        <v>15935</v>
      </c>
      <c r="D5044" t="s">
        <v>15932</v>
      </c>
      <c r="E5044" t="s">
        <v>45</v>
      </c>
      <c r="F5044" t="s">
        <v>964</v>
      </c>
      <c r="G5044" t="s">
        <v>15936</v>
      </c>
      <c r="H5044">
        <v>1961</v>
      </c>
      <c r="J5044" t="s">
        <v>51</v>
      </c>
      <c r="K5044" t="s">
        <v>15442</v>
      </c>
      <c r="M5044">
        <v>1</v>
      </c>
      <c r="N5044" t="s">
        <v>59</v>
      </c>
      <c r="O5044" t="s">
        <v>116</v>
      </c>
      <c r="P5044">
        <v>0</v>
      </c>
      <c r="Q5044" t="s">
        <v>51</v>
      </c>
      <c r="R5044" t="s">
        <v>51</v>
      </c>
      <c r="S5044" t="s">
        <v>14816</v>
      </c>
      <c r="T5044">
        <v>2.0280967266187773</v>
      </c>
      <c r="U5044">
        <v>20</v>
      </c>
      <c r="V5044" t="s">
        <v>15172</v>
      </c>
      <c r="W5044" t="s">
        <v>15172</v>
      </c>
      <c r="X5044" t="s">
        <v>13243</v>
      </c>
      <c r="Y5044" s="102">
        <v>45993.385736689816</v>
      </c>
    </row>
    <row r="5045" spans="1:25" x14ac:dyDescent="0.25">
      <c r="A5045">
        <v>8060</v>
      </c>
      <c r="B5045" t="s">
        <v>15937</v>
      </c>
      <c r="C5045" t="s">
        <v>15938</v>
      </c>
      <c r="D5045" t="s">
        <v>15932</v>
      </c>
      <c r="E5045" t="s">
        <v>45</v>
      </c>
      <c r="F5045" t="s">
        <v>964</v>
      </c>
      <c r="G5045" t="s">
        <v>15936</v>
      </c>
      <c r="H5045">
        <v>1961</v>
      </c>
      <c r="I5045" t="s">
        <v>15450</v>
      </c>
      <c r="J5045" t="s">
        <v>51</v>
      </c>
      <c r="K5045" t="s">
        <v>15442</v>
      </c>
      <c r="M5045">
        <v>3</v>
      </c>
      <c r="N5045" t="s">
        <v>59</v>
      </c>
      <c r="O5045" t="s">
        <v>116</v>
      </c>
      <c r="P5045">
        <v>0</v>
      </c>
      <c r="Q5045" t="s">
        <v>51</v>
      </c>
      <c r="R5045" t="s">
        <v>51</v>
      </c>
      <c r="S5045" t="s">
        <v>14816</v>
      </c>
      <c r="T5045">
        <v>1.8401901985689506</v>
      </c>
      <c r="U5045">
        <v>27</v>
      </c>
      <c r="V5045" t="s">
        <v>15172</v>
      </c>
      <c r="W5045" t="s">
        <v>15172</v>
      </c>
      <c r="X5045" t="s">
        <v>13243</v>
      </c>
      <c r="Y5045" s="102">
        <v>45993.385736689816</v>
      </c>
    </row>
    <row r="5046" spans="1:25" x14ac:dyDescent="0.25">
      <c r="A5046">
        <v>8061</v>
      </c>
      <c r="B5046" t="s">
        <v>15939</v>
      </c>
      <c r="C5046" t="s">
        <v>15940</v>
      </c>
      <c r="D5046" t="s">
        <v>11224</v>
      </c>
      <c r="E5046" t="s">
        <v>399</v>
      </c>
      <c r="F5046" t="s">
        <v>487</v>
      </c>
      <c r="G5046" t="s">
        <v>15941</v>
      </c>
      <c r="H5046">
        <v>2022</v>
      </c>
      <c r="I5046" t="s">
        <v>15441</v>
      </c>
      <c r="J5046" t="s">
        <v>51</v>
      </c>
      <c r="K5046" t="s">
        <v>15442</v>
      </c>
      <c r="L5046">
        <v>252</v>
      </c>
      <c r="M5046">
        <v>1</v>
      </c>
      <c r="N5046" t="s">
        <v>165</v>
      </c>
      <c r="O5046" t="s">
        <v>116</v>
      </c>
      <c r="P5046">
        <v>0</v>
      </c>
      <c r="Q5046" t="s">
        <v>51</v>
      </c>
      <c r="R5046" t="s">
        <v>51</v>
      </c>
      <c r="S5046" t="s">
        <v>15173</v>
      </c>
      <c r="T5046">
        <v>0</v>
      </c>
      <c r="U5046">
        <v>13</v>
      </c>
      <c r="V5046" t="s">
        <v>15172</v>
      </c>
      <c r="W5046" t="s">
        <v>15172</v>
      </c>
      <c r="X5046" t="s">
        <v>13243</v>
      </c>
      <c r="Y5046" s="102">
        <v>45993.385736689816</v>
      </c>
    </row>
    <row r="5047" spans="1:25" x14ac:dyDescent="0.25">
      <c r="A5047">
        <v>8063</v>
      </c>
      <c r="B5047" t="s">
        <v>15942</v>
      </c>
      <c r="C5047" t="s">
        <v>167</v>
      </c>
      <c r="D5047" t="s">
        <v>9877</v>
      </c>
      <c r="E5047" t="s">
        <v>45</v>
      </c>
      <c r="F5047" t="s">
        <v>1114</v>
      </c>
      <c r="G5047" t="s">
        <v>15943</v>
      </c>
      <c r="H5047">
        <v>1992</v>
      </c>
      <c r="J5047" t="s">
        <v>51</v>
      </c>
      <c r="K5047" t="s">
        <v>15442</v>
      </c>
      <c r="L5047">
        <v>0</v>
      </c>
      <c r="M5047">
        <v>1</v>
      </c>
      <c r="N5047" t="s">
        <v>59</v>
      </c>
      <c r="O5047" t="s">
        <v>116</v>
      </c>
      <c r="P5047">
        <v>0</v>
      </c>
      <c r="Q5047" t="s">
        <v>51</v>
      </c>
      <c r="R5047" t="s">
        <v>51</v>
      </c>
      <c r="S5047" t="s">
        <v>14807</v>
      </c>
      <c r="T5047">
        <v>59.936568360181823</v>
      </c>
      <c r="U5047">
        <v>12</v>
      </c>
      <c r="V5047" t="s">
        <v>15172</v>
      </c>
      <c r="W5047" t="s">
        <v>15172</v>
      </c>
      <c r="X5047" t="s">
        <v>13243</v>
      </c>
      <c r="Y5047" s="102">
        <v>45993.385736689816</v>
      </c>
    </row>
    <row r="5048" spans="1:25" x14ac:dyDescent="0.25">
      <c r="A5048">
        <v>8064</v>
      </c>
      <c r="B5048" t="s">
        <v>15944</v>
      </c>
      <c r="C5048" t="s">
        <v>2141</v>
      </c>
      <c r="D5048" t="s">
        <v>15945</v>
      </c>
      <c r="E5048" t="s">
        <v>45</v>
      </c>
      <c r="F5048" t="s">
        <v>1114</v>
      </c>
      <c r="G5048" t="s">
        <v>15946</v>
      </c>
      <c r="H5048">
        <v>1992</v>
      </c>
      <c r="J5048" t="s">
        <v>51</v>
      </c>
      <c r="K5048" t="s">
        <v>15442</v>
      </c>
      <c r="L5048">
        <v>0</v>
      </c>
      <c r="M5048">
        <v>2</v>
      </c>
      <c r="N5048" t="s">
        <v>165</v>
      </c>
      <c r="O5048" t="s">
        <v>116</v>
      </c>
      <c r="P5048">
        <v>0</v>
      </c>
      <c r="Q5048" t="s">
        <v>51</v>
      </c>
      <c r="R5048" t="s">
        <v>51</v>
      </c>
      <c r="S5048" t="s">
        <v>14807</v>
      </c>
      <c r="T5048">
        <v>63.632340397448445</v>
      </c>
      <c r="U5048">
        <v>20</v>
      </c>
      <c r="V5048" t="s">
        <v>15172</v>
      </c>
      <c r="W5048" t="s">
        <v>15172</v>
      </c>
      <c r="X5048" t="s">
        <v>13243</v>
      </c>
      <c r="Y5048" s="102">
        <v>45993.385736689816</v>
      </c>
    </row>
    <row r="5049" spans="1:25" x14ac:dyDescent="0.25">
      <c r="A5049">
        <v>8066</v>
      </c>
      <c r="B5049" t="s">
        <v>15970</v>
      </c>
      <c r="C5049" t="s">
        <v>369</v>
      </c>
      <c r="D5049" t="s">
        <v>15971</v>
      </c>
      <c r="E5049" t="s">
        <v>45</v>
      </c>
      <c r="F5049" t="s">
        <v>280</v>
      </c>
      <c r="G5049" t="s">
        <v>15972</v>
      </c>
      <c r="H5049">
        <v>2010</v>
      </c>
      <c r="I5049" t="s">
        <v>15450</v>
      </c>
      <c r="J5049" t="s">
        <v>51</v>
      </c>
      <c r="K5049" t="s">
        <v>15442</v>
      </c>
      <c r="M5049">
        <v>1</v>
      </c>
      <c r="N5049" t="s">
        <v>2467</v>
      </c>
      <c r="O5049" t="s">
        <v>116</v>
      </c>
      <c r="P5049">
        <v>0</v>
      </c>
      <c r="Q5049" t="s">
        <v>51</v>
      </c>
      <c r="R5049" t="s">
        <v>51</v>
      </c>
      <c r="S5049" t="s">
        <v>15973</v>
      </c>
      <c r="T5049">
        <v>0.43970262800994747</v>
      </c>
      <c r="U5049">
        <v>23</v>
      </c>
      <c r="V5049" t="s">
        <v>15974</v>
      </c>
      <c r="W5049" t="s">
        <v>15974</v>
      </c>
      <c r="X5049" t="s">
        <v>13243</v>
      </c>
      <c r="Y5049" s="102">
        <v>45993.385736689816</v>
      </c>
    </row>
    <row r="5050" spans="1:25" x14ac:dyDescent="0.25">
      <c r="A5050">
        <v>8067</v>
      </c>
      <c r="B5050" t="s">
        <v>15975</v>
      </c>
      <c r="C5050" t="s">
        <v>295</v>
      </c>
      <c r="D5050" t="s">
        <v>15976</v>
      </c>
      <c r="E5050" t="s">
        <v>45</v>
      </c>
      <c r="F5050" t="s">
        <v>280</v>
      </c>
      <c r="G5050" t="s">
        <v>15977</v>
      </c>
      <c r="H5050">
        <v>1984</v>
      </c>
      <c r="I5050" t="s">
        <v>15440</v>
      </c>
      <c r="J5050" t="s">
        <v>2211</v>
      </c>
      <c r="K5050" t="s">
        <v>13256</v>
      </c>
      <c r="L5050">
        <v>0</v>
      </c>
      <c r="M5050">
        <v>1</v>
      </c>
      <c r="N5050" t="s">
        <v>49</v>
      </c>
      <c r="O5050" t="s">
        <v>479</v>
      </c>
      <c r="P5050">
        <v>0</v>
      </c>
      <c r="Q5050" t="s">
        <v>51</v>
      </c>
      <c r="R5050" t="s">
        <v>51</v>
      </c>
      <c r="S5050" t="s">
        <v>15978</v>
      </c>
      <c r="T5050">
        <v>11.442128804590705</v>
      </c>
      <c r="U5050">
        <v>49</v>
      </c>
      <c r="V5050" t="s">
        <v>15172</v>
      </c>
      <c r="W5050" t="s">
        <v>15172</v>
      </c>
      <c r="X5050" t="s">
        <v>13243</v>
      </c>
      <c r="Y5050" s="102">
        <v>45993.385736689816</v>
      </c>
    </row>
    <row r="5051" spans="1:25" x14ac:dyDescent="0.25">
      <c r="A5051">
        <v>8068</v>
      </c>
      <c r="B5051" t="s">
        <v>15979</v>
      </c>
      <c r="C5051" t="s">
        <v>295</v>
      </c>
      <c r="D5051" t="s">
        <v>15976</v>
      </c>
      <c r="E5051" t="s">
        <v>45</v>
      </c>
      <c r="F5051" t="s">
        <v>280</v>
      </c>
      <c r="G5051" t="s">
        <v>15980</v>
      </c>
      <c r="H5051">
        <v>1984</v>
      </c>
      <c r="I5051" t="s">
        <v>15440</v>
      </c>
      <c r="J5051" t="s">
        <v>2211</v>
      </c>
      <c r="K5051" t="s">
        <v>13256</v>
      </c>
      <c r="L5051">
        <v>0</v>
      </c>
      <c r="M5051">
        <v>1</v>
      </c>
      <c r="N5051" t="s">
        <v>49</v>
      </c>
      <c r="O5051" t="s">
        <v>479</v>
      </c>
      <c r="P5051">
        <v>0</v>
      </c>
      <c r="Q5051" t="s">
        <v>51</v>
      </c>
      <c r="R5051" t="s">
        <v>51</v>
      </c>
      <c r="S5051" t="s">
        <v>15978</v>
      </c>
      <c r="T5051">
        <v>11.727736999999999</v>
      </c>
      <c r="U5051">
        <v>41</v>
      </c>
      <c r="V5051" t="s">
        <v>15172</v>
      </c>
      <c r="W5051" t="s">
        <v>15172</v>
      </c>
      <c r="X5051" t="s">
        <v>13243</v>
      </c>
      <c r="Y5051" s="102">
        <v>45993.385736689816</v>
      </c>
    </row>
    <row r="5052" spans="1:25" x14ac:dyDescent="0.25">
      <c r="A5052">
        <v>8069</v>
      </c>
      <c r="B5052" t="s">
        <v>15981</v>
      </c>
      <c r="C5052" t="s">
        <v>12184</v>
      </c>
      <c r="D5052" t="s">
        <v>12177</v>
      </c>
      <c r="E5052" t="s">
        <v>45</v>
      </c>
      <c r="F5052" t="s">
        <v>1118</v>
      </c>
      <c r="G5052" t="s">
        <v>12188</v>
      </c>
      <c r="H5052">
        <v>1990</v>
      </c>
      <c r="J5052" t="s">
        <v>51</v>
      </c>
      <c r="K5052" t="s">
        <v>15442</v>
      </c>
      <c r="M5052">
        <v>1</v>
      </c>
      <c r="N5052" t="s">
        <v>59</v>
      </c>
      <c r="O5052" t="s">
        <v>116</v>
      </c>
      <c r="P5052">
        <v>0</v>
      </c>
      <c r="Q5052" t="s">
        <v>51</v>
      </c>
      <c r="R5052" t="s">
        <v>51</v>
      </c>
      <c r="S5052" t="s">
        <v>14926</v>
      </c>
      <c r="T5052">
        <v>12.01</v>
      </c>
      <c r="U5052">
        <v>9.6</v>
      </c>
      <c r="V5052" t="s">
        <v>15172</v>
      </c>
      <c r="W5052" t="s">
        <v>15172</v>
      </c>
      <c r="X5052" t="s">
        <v>13243</v>
      </c>
      <c r="Y5052" s="102">
        <v>45993.385736689816</v>
      </c>
    </row>
    <row r="5053" spans="1:25" x14ac:dyDescent="0.25">
      <c r="A5053">
        <v>8070</v>
      </c>
      <c r="B5053" t="s">
        <v>15982</v>
      </c>
      <c r="C5053" t="s">
        <v>15983</v>
      </c>
      <c r="D5053" t="s">
        <v>15984</v>
      </c>
      <c r="E5053" t="s">
        <v>1820</v>
      </c>
      <c r="F5053" t="s">
        <v>2935</v>
      </c>
      <c r="G5053" t="s">
        <v>15985</v>
      </c>
      <c r="H5053">
        <v>2019</v>
      </c>
      <c r="I5053" t="s">
        <v>15450</v>
      </c>
      <c r="J5053" t="s">
        <v>2179</v>
      </c>
      <c r="K5053" t="s">
        <v>13344</v>
      </c>
      <c r="L5053">
        <v>3</v>
      </c>
      <c r="M5053">
        <v>1</v>
      </c>
      <c r="N5053" t="s">
        <v>59</v>
      </c>
      <c r="O5053" t="s">
        <v>50</v>
      </c>
      <c r="P5053">
        <v>0</v>
      </c>
      <c r="Q5053" t="s">
        <v>51</v>
      </c>
      <c r="R5053" t="s">
        <v>51</v>
      </c>
      <c r="S5053" t="s">
        <v>15986</v>
      </c>
      <c r="T5053">
        <v>0</v>
      </c>
      <c r="U5053">
        <v>40.5</v>
      </c>
      <c r="V5053" t="s">
        <v>15481</v>
      </c>
      <c r="W5053" t="s">
        <v>15481</v>
      </c>
      <c r="X5053" t="s">
        <v>13243</v>
      </c>
      <c r="Y5053" s="102">
        <v>45993.385736689816</v>
      </c>
    </row>
    <row r="5054" spans="1:25" x14ac:dyDescent="0.25">
      <c r="A5054">
        <v>8071</v>
      </c>
      <c r="B5054" t="s">
        <v>15987</v>
      </c>
      <c r="C5054" t="s">
        <v>172</v>
      </c>
      <c r="D5054" t="s">
        <v>13010</v>
      </c>
      <c r="E5054" t="s">
        <v>45</v>
      </c>
      <c r="F5054" t="s">
        <v>205</v>
      </c>
      <c r="G5054" t="s">
        <v>11652</v>
      </c>
      <c r="H5054">
        <v>1958</v>
      </c>
      <c r="J5054" t="s">
        <v>51</v>
      </c>
      <c r="K5054" t="s">
        <v>15442</v>
      </c>
      <c r="M5054">
        <v>1</v>
      </c>
      <c r="N5054" t="s">
        <v>165</v>
      </c>
      <c r="O5054" t="s">
        <v>116</v>
      </c>
      <c r="P5054">
        <v>0</v>
      </c>
      <c r="Q5054" t="s">
        <v>51</v>
      </c>
      <c r="R5054" t="s">
        <v>51</v>
      </c>
      <c r="S5054" t="s">
        <v>13329</v>
      </c>
      <c r="T5054">
        <v>1.4</v>
      </c>
      <c r="U5054">
        <v>30.33</v>
      </c>
      <c r="V5054" t="s">
        <v>15172</v>
      </c>
      <c r="W5054" t="s">
        <v>15172</v>
      </c>
      <c r="X5054" t="s">
        <v>13243</v>
      </c>
      <c r="Y5054" s="102">
        <v>45993.385736689816</v>
      </c>
    </row>
    <row r="5055" spans="1:25" x14ac:dyDescent="0.25">
      <c r="A5055">
        <v>8072</v>
      </c>
      <c r="B5055" t="s">
        <v>15988</v>
      </c>
      <c r="C5055" t="s">
        <v>15989</v>
      </c>
      <c r="D5055" t="s">
        <v>15990</v>
      </c>
      <c r="E5055" t="s">
        <v>45</v>
      </c>
      <c r="F5055" t="s">
        <v>1118</v>
      </c>
      <c r="G5055" t="s">
        <v>13196</v>
      </c>
      <c r="H5055">
        <v>2022</v>
      </c>
      <c r="I5055" t="s">
        <v>15441</v>
      </c>
      <c r="J5055" t="s">
        <v>2179</v>
      </c>
      <c r="K5055" t="s">
        <v>13344</v>
      </c>
      <c r="L5055">
        <v>6.65</v>
      </c>
      <c r="M5055">
        <v>1</v>
      </c>
      <c r="N5055" t="s">
        <v>59</v>
      </c>
      <c r="O5055" t="s">
        <v>50</v>
      </c>
      <c r="P5055">
        <v>0</v>
      </c>
      <c r="Q5055" t="s">
        <v>51</v>
      </c>
      <c r="R5055" t="s">
        <v>51</v>
      </c>
      <c r="S5055" t="s">
        <v>15117</v>
      </c>
      <c r="T5055">
        <v>0.24999199999999999</v>
      </c>
      <c r="U5055">
        <v>40</v>
      </c>
      <c r="V5055" t="s">
        <v>15481</v>
      </c>
      <c r="W5055" t="s">
        <v>15481</v>
      </c>
      <c r="X5055" t="s">
        <v>13243</v>
      </c>
      <c r="Y5055" s="102">
        <v>45993.385736689816</v>
      </c>
    </row>
    <row r="5056" spans="1:25" x14ac:dyDescent="0.25">
      <c r="A5056">
        <v>8073</v>
      </c>
      <c r="B5056" t="s">
        <v>15991</v>
      </c>
      <c r="C5056" t="s">
        <v>10732</v>
      </c>
      <c r="D5056" t="s">
        <v>15992</v>
      </c>
      <c r="E5056" t="s">
        <v>1292</v>
      </c>
      <c r="F5056" t="s">
        <v>3806</v>
      </c>
      <c r="G5056" t="s">
        <v>15993</v>
      </c>
      <c r="H5056">
        <v>1908</v>
      </c>
      <c r="I5056" t="s">
        <v>15450</v>
      </c>
      <c r="J5056" t="s">
        <v>928</v>
      </c>
      <c r="K5056" t="s">
        <v>928</v>
      </c>
      <c r="L5056">
        <v>4</v>
      </c>
      <c r="M5056">
        <v>1</v>
      </c>
      <c r="N5056" t="s">
        <v>59</v>
      </c>
      <c r="O5056" t="s">
        <v>2278</v>
      </c>
      <c r="P5056">
        <v>0</v>
      </c>
      <c r="Q5056" t="s">
        <v>51</v>
      </c>
      <c r="R5056" t="s">
        <v>51</v>
      </c>
      <c r="S5056" t="s">
        <v>14866</v>
      </c>
      <c r="T5056">
        <v>0</v>
      </c>
      <c r="U5056">
        <v>50</v>
      </c>
      <c r="V5056" t="s">
        <v>15481</v>
      </c>
      <c r="W5056" t="s">
        <v>15481</v>
      </c>
      <c r="X5056" t="s">
        <v>13243</v>
      </c>
      <c r="Y5056" s="102">
        <v>45993.385736689816</v>
      </c>
    </row>
    <row r="5057" spans="1:25" x14ac:dyDescent="0.25">
      <c r="A5057">
        <v>8074</v>
      </c>
      <c r="B5057" t="s">
        <v>15994</v>
      </c>
      <c r="C5057" t="s">
        <v>15995</v>
      </c>
      <c r="D5057" t="s">
        <v>15996</v>
      </c>
      <c r="E5057" t="s">
        <v>45</v>
      </c>
      <c r="F5057" t="s">
        <v>1228</v>
      </c>
      <c r="G5057" t="s">
        <v>15997</v>
      </c>
      <c r="H5057">
        <v>2002</v>
      </c>
      <c r="J5057" t="s">
        <v>2211</v>
      </c>
      <c r="K5057" t="s">
        <v>13256</v>
      </c>
      <c r="L5057">
        <v>0</v>
      </c>
      <c r="M5057">
        <v>1</v>
      </c>
      <c r="N5057" t="s">
        <v>49</v>
      </c>
      <c r="O5057" t="s">
        <v>479</v>
      </c>
      <c r="P5057">
        <v>0</v>
      </c>
      <c r="Q5057" t="s">
        <v>51</v>
      </c>
      <c r="R5057" t="s">
        <v>51</v>
      </c>
      <c r="S5057" t="s">
        <v>15998</v>
      </c>
      <c r="T5057">
        <v>2.2512029999999998</v>
      </c>
      <c r="U5057">
        <v>50.5</v>
      </c>
      <c r="V5057" t="s">
        <v>15481</v>
      </c>
      <c r="W5057" t="s">
        <v>15481</v>
      </c>
      <c r="X5057" t="s">
        <v>13243</v>
      </c>
      <c r="Y5057" s="102">
        <v>45993.385736689816</v>
      </c>
    </row>
    <row r="5058" spans="1:25" x14ac:dyDescent="0.25">
      <c r="A5058">
        <v>8075</v>
      </c>
      <c r="B5058" t="s">
        <v>16260</v>
      </c>
      <c r="C5058" t="s">
        <v>16261</v>
      </c>
      <c r="D5058" t="s">
        <v>16262</v>
      </c>
      <c r="E5058" t="s">
        <v>45</v>
      </c>
      <c r="F5058" t="s">
        <v>1228</v>
      </c>
      <c r="G5058" t="s">
        <v>16263</v>
      </c>
      <c r="H5058">
        <v>2002</v>
      </c>
      <c r="I5058" t="s">
        <v>15505</v>
      </c>
      <c r="J5058" t="s">
        <v>2179</v>
      </c>
      <c r="K5058" t="s">
        <v>928</v>
      </c>
      <c r="L5058">
        <v>2.5</v>
      </c>
      <c r="M5058">
        <v>1</v>
      </c>
      <c r="N5058" t="s">
        <v>59</v>
      </c>
      <c r="O5058" t="s">
        <v>50</v>
      </c>
      <c r="P5058">
        <v>0</v>
      </c>
      <c r="Q5058" t="s">
        <v>51</v>
      </c>
      <c r="R5058" t="s">
        <v>51</v>
      </c>
      <c r="S5058" t="s">
        <v>15998</v>
      </c>
      <c r="T5058">
        <v>2.2970838194887619</v>
      </c>
      <c r="U5058">
        <v>26.8</v>
      </c>
      <c r="V5058" t="s">
        <v>15481</v>
      </c>
      <c r="W5058" t="s">
        <v>15481</v>
      </c>
      <c r="X5058" t="s">
        <v>13243</v>
      </c>
      <c r="Y5058" s="102">
        <v>45993.385736689816</v>
      </c>
    </row>
    <row r="5059" spans="1:25" x14ac:dyDescent="0.25">
      <c r="A5059">
        <v>8076</v>
      </c>
      <c r="B5059" t="s">
        <v>16264</v>
      </c>
      <c r="C5059" t="s">
        <v>16031</v>
      </c>
      <c r="D5059" t="s">
        <v>16265</v>
      </c>
      <c r="E5059" t="s">
        <v>1292</v>
      </c>
      <c r="F5059" t="s">
        <v>2790</v>
      </c>
      <c r="G5059" t="s">
        <v>16266</v>
      </c>
      <c r="H5059">
        <v>2023</v>
      </c>
      <c r="I5059" t="s">
        <v>15441</v>
      </c>
      <c r="J5059" t="s">
        <v>2179</v>
      </c>
      <c r="K5059" t="s">
        <v>13251</v>
      </c>
      <c r="L5059">
        <v>5.8</v>
      </c>
      <c r="M5059">
        <v>1</v>
      </c>
      <c r="N5059" t="s">
        <v>59</v>
      </c>
      <c r="O5059" t="s">
        <v>50</v>
      </c>
      <c r="P5059">
        <v>0</v>
      </c>
      <c r="Q5059" t="s">
        <v>51</v>
      </c>
      <c r="R5059" t="s">
        <v>51</v>
      </c>
      <c r="S5059" t="s">
        <v>16267</v>
      </c>
      <c r="T5059">
        <v>0.47279187803051392</v>
      </c>
      <c r="U5059">
        <v>69.7</v>
      </c>
      <c r="V5059" t="s">
        <v>15481</v>
      </c>
      <c r="W5059" t="s">
        <v>15481</v>
      </c>
      <c r="X5059" t="s">
        <v>13243</v>
      </c>
      <c r="Y5059" s="102">
        <v>45993.385736689816</v>
      </c>
    </row>
    <row r="5060" spans="1:25" x14ac:dyDescent="0.25">
      <c r="A5060">
        <v>8077</v>
      </c>
      <c r="B5060" t="s">
        <v>16268</v>
      </c>
      <c r="C5060" t="s">
        <v>172</v>
      </c>
      <c r="D5060" t="s">
        <v>44</v>
      </c>
      <c r="E5060" t="s">
        <v>45</v>
      </c>
      <c r="F5060" t="s">
        <v>964</v>
      </c>
      <c r="G5060" t="s">
        <v>16269</v>
      </c>
      <c r="H5060">
        <v>2023</v>
      </c>
      <c r="I5060" t="s">
        <v>15441</v>
      </c>
      <c r="J5060" t="s">
        <v>51</v>
      </c>
      <c r="K5060" t="s">
        <v>15442</v>
      </c>
      <c r="M5060">
        <v>1</v>
      </c>
      <c r="N5060" t="s">
        <v>165</v>
      </c>
      <c r="O5060" t="s">
        <v>116</v>
      </c>
      <c r="P5060">
        <v>0</v>
      </c>
      <c r="Q5060" t="s">
        <v>51</v>
      </c>
      <c r="R5060" t="s">
        <v>51</v>
      </c>
      <c r="S5060" t="s">
        <v>13314</v>
      </c>
      <c r="T5060">
        <v>194.42144244317475</v>
      </c>
      <c r="U5060">
        <v>10.38</v>
      </c>
      <c r="V5060" t="s">
        <v>15172</v>
      </c>
      <c r="W5060" t="s">
        <v>15172</v>
      </c>
      <c r="X5060" t="s">
        <v>13243</v>
      </c>
      <c r="Y5060" s="102">
        <v>45993.385736689816</v>
      </c>
    </row>
    <row r="5061" spans="1:25" x14ac:dyDescent="0.25">
      <c r="A5061">
        <v>8078</v>
      </c>
      <c r="B5061" t="s">
        <v>16270</v>
      </c>
      <c r="C5061" t="s">
        <v>16271</v>
      </c>
      <c r="D5061" t="s">
        <v>16272</v>
      </c>
      <c r="E5061" t="s">
        <v>1820</v>
      </c>
      <c r="F5061" t="s">
        <v>2014</v>
      </c>
      <c r="G5061" t="s">
        <v>16273</v>
      </c>
      <c r="H5061">
        <v>2024</v>
      </c>
      <c r="I5061" t="s">
        <v>15441</v>
      </c>
      <c r="J5061" t="s">
        <v>2211</v>
      </c>
      <c r="K5061" t="s">
        <v>13256</v>
      </c>
      <c r="L5061">
        <v>0</v>
      </c>
      <c r="M5061">
        <v>1</v>
      </c>
      <c r="N5061" t="s">
        <v>49</v>
      </c>
      <c r="O5061" t="s">
        <v>479</v>
      </c>
      <c r="P5061">
        <v>0</v>
      </c>
      <c r="Q5061" t="s">
        <v>51</v>
      </c>
      <c r="R5061" t="s">
        <v>51</v>
      </c>
      <c r="S5061" t="s">
        <v>15662</v>
      </c>
      <c r="T5061">
        <v>0</v>
      </c>
      <c r="U5061">
        <v>103</v>
      </c>
      <c r="V5061" t="s">
        <v>15481</v>
      </c>
      <c r="W5061" t="s">
        <v>15481</v>
      </c>
      <c r="X5061" t="s">
        <v>13243</v>
      </c>
      <c r="Y5061" s="102">
        <v>45993.385736689816</v>
      </c>
    </row>
    <row r="5062" spans="1:25" x14ac:dyDescent="0.25">
      <c r="A5062">
        <v>8079</v>
      </c>
      <c r="B5062" t="s">
        <v>16274</v>
      </c>
      <c r="C5062" t="s">
        <v>172</v>
      </c>
      <c r="D5062" t="s">
        <v>9637</v>
      </c>
      <c r="E5062" t="s">
        <v>1820</v>
      </c>
      <c r="F5062" t="s">
        <v>2935</v>
      </c>
      <c r="G5062" t="s">
        <v>16275</v>
      </c>
      <c r="H5062">
        <v>1965</v>
      </c>
      <c r="I5062" t="s">
        <v>15450</v>
      </c>
      <c r="J5062" t="s">
        <v>51</v>
      </c>
      <c r="K5062" t="s">
        <v>15442</v>
      </c>
      <c r="L5062">
        <v>5</v>
      </c>
      <c r="M5062">
        <v>2</v>
      </c>
      <c r="N5062" t="s">
        <v>59</v>
      </c>
      <c r="O5062" t="s">
        <v>116</v>
      </c>
      <c r="P5062">
        <v>0</v>
      </c>
      <c r="Q5062" t="s">
        <v>51</v>
      </c>
      <c r="R5062" t="s">
        <v>51</v>
      </c>
      <c r="S5062" t="s">
        <v>14803</v>
      </c>
      <c r="T5062">
        <v>134.69691692237978</v>
      </c>
      <c r="U5062">
        <v>23.92</v>
      </c>
      <c r="V5062" t="s">
        <v>15172</v>
      </c>
      <c r="W5062" t="s">
        <v>15172</v>
      </c>
      <c r="X5062" t="s">
        <v>13243</v>
      </c>
      <c r="Y5062" s="102">
        <v>45993.385736689816</v>
      </c>
    </row>
    <row r="5063" spans="1:25" x14ac:dyDescent="0.25">
      <c r="A5063">
        <v>8080</v>
      </c>
      <c r="B5063" t="s">
        <v>16276</v>
      </c>
      <c r="C5063" t="s">
        <v>16277</v>
      </c>
      <c r="D5063" t="s">
        <v>16278</v>
      </c>
      <c r="E5063" t="s">
        <v>1820</v>
      </c>
      <c r="F5063" t="s">
        <v>3729</v>
      </c>
      <c r="G5063" t="s">
        <v>16279</v>
      </c>
      <c r="H5063">
        <v>1974</v>
      </c>
      <c r="I5063" t="s">
        <v>15450</v>
      </c>
      <c r="J5063" t="s">
        <v>2211</v>
      </c>
      <c r="K5063" t="s">
        <v>13344</v>
      </c>
      <c r="L5063">
        <v>8.5</v>
      </c>
      <c r="M5063">
        <v>1</v>
      </c>
      <c r="N5063" t="s">
        <v>165</v>
      </c>
      <c r="O5063" t="s">
        <v>65</v>
      </c>
      <c r="P5063">
        <v>0</v>
      </c>
      <c r="Q5063" t="s">
        <v>51</v>
      </c>
      <c r="R5063" t="s">
        <v>51</v>
      </c>
      <c r="S5063" t="s">
        <v>16280</v>
      </c>
      <c r="T5063">
        <v>10.598574384576814</v>
      </c>
      <c r="U5063">
        <v>24</v>
      </c>
      <c r="V5063" t="s">
        <v>16281</v>
      </c>
      <c r="W5063" t="s">
        <v>16281</v>
      </c>
      <c r="X5063" t="s">
        <v>13243</v>
      </c>
      <c r="Y5063" s="102">
        <v>45993.385736689816</v>
      </c>
    </row>
    <row r="5064" spans="1:25" x14ac:dyDescent="0.25">
      <c r="A5064">
        <v>8081</v>
      </c>
      <c r="B5064" t="s">
        <v>16282</v>
      </c>
      <c r="C5064" t="s">
        <v>16283</v>
      </c>
      <c r="D5064" t="s">
        <v>44</v>
      </c>
      <c r="E5064" t="s">
        <v>45</v>
      </c>
      <c r="F5064" t="s">
        <v>205</v>
      </c>
      <c r="G5064" t="s">
        <v>16284</v>
      </c>
      <c r="H5064">
        <v>1963</v>
      </c>
      <c r="I5064" t="s">
        <v>15450</v>
      </c>
      <c r="J5064" t="s">
        <v>51</v>
      </c>
      <c r="K5064" t="s">
        <v>15442</v>
      </c>
      <c r="M5064">
        <v>2</v>
      </c>
      <c r="N5064" t="s">
        <v>59</v>
      </c>
      <c r="O5064" t="s">
        <v>116</v>
      </c>
      <c r="P5064">
        <v>0</v>
      </c>
      <c r="Q5064" t="s">
        <v>51</v>
      </c>
      <c r="R5064" t="s">
        <v>51</v>
      </c>
      <c r="S5064" t="s">
        <v>13252</v>
      </c>
      <c r="T5064">
        <v>127.25065945392888</v>
      </c>
      <c r="U5064">
        <v>31.84</v>
      </c>
      <c r="V5064" t="s">
        <v>15172</v>
      </c>
      <c r="W5064" t="s">
        <v>15172</v>
      </c>
      <c r="X5064" t="s">
        <v>13242</v>
      </c>
      <c r="Y5064" s="102">
        <v>45993.385736689816</v>
      </c>
    </row>
    <row r="5065" spans="1:25" x14ac:dyDescent="0.25">
      <c r="A5065">
        <v>8082</v>
      </c>
      <c r="B5065" t="s">
        <v>16285</v>
      </c>
      <c r="C5065" t="s">
        <v>10323</v>
      </c>
      <c r="D5065" t="s">
        <v>44</v>
      </c>
      <c r="E5065" t="s">
        <v>45</v>
      </c>
      <c r="F5065" t="s">
        <v>205</v>
      </c>
      <c r="G5065" t="s">
        <v>16286</v>
      </c>
      <c r="H5065">
        <v>1963</v>
      </c>
      <c r="J5065" t="s">
        <v>51</v>
      </c>
      <c r="K5065" t="s">
        <v>15442</v>
      </c>
      <c r="M5065">
        <v>1</v>
      </c>
      <c r="N5065" t="s">
        <v>59</v>
      </c>
      <c r="O5065" t="s">
        <v>116</v>
      </c>
      <c r="P5065">
        <v>0</v>
      </c>
      <c r="Q5065" t="s">
        <v>51</v>
      </c>
      <c r="R5065" t="s">
        <v>51</v>
      </c>
      <c r="S5065" t="s">
        <v>13252</v>
      </c>
      <c r="T5065">
        <v>128.28271441300751</v>
      </c>
      <c r="U5065">
        <v>12.83</v>
      </c>
      <c r="V5065" t="s">
        <v>15172</v>
      </c>
      <c r="W5065" t="s">
        <v>15172</v>
      </c>
      <c r="X5065" t="s">
        <v>13242</v>
      </c>
      <c r="Y5065" s="102">
        <v>45993.385736689816</v>
      </c>
    </row>
    <row r="5066" spans="1:25" x14ac:dyDescent="0.25">
      <c r="A5066">
        <v>8083</v>
      </c>
      <c r="B5066" t="s">
        <v>16287</v>
      </c>
      <c r="C5066" t="s">
        <v>9609</v>
      </c>
      <c r="D5066" t="s">
        <v>44</v>
      </c>
      <c r="E5066" t="s">
        <v>45</v>
      </c>
      <c r="F5066" t="s">
        <v>205</v>
      </c>
      <c r="G5066" t="s">
        <v>16288</v>
      </c>
      <c r="H5066">
        <v>1963</v>
      </c>
      <c r="J5066" t="s">
        <v>51</v>
      </c>
      <c r="K5066" t="s">
        <v>15442</v>
      </c>
      <c r="M5066">
        <v>1</v>
      </c>
      <c r="N5066" t="s">
        <v>59</v>
      </c>
      <c r="O5066" t="s">
        <v>116</v>
      </c>
      <c r="P5066">
        <v>0</v>
      </c>
      <c r="Q5066" t="s">
        <v>51</v>
      </c>
      <c r="R5066" t="s">
        <v>51</v>
      </c>
      <c r="S5066" t="s">
        <v>13252</v>
      </c>
      <c r="T5066">
        <v>128.56248729876302</v>
      </c>
      <c r="U5066">
        <v>15.33</v>
      </c>
      <c r="V5066" t="s">
        <v>15172</v>
      </c>
      <c r="W5066" t="s">
        <v>15172</v>
      </c>
      <c r="X5066" t="s">
        <v>13242</v>
      </c>
      <c r="Y5066" s="102">
        <v>45993.385736689816</v>
      </c>
    </row>
    <row r="5067" spans="1:25" x14ac:dyDescent="0.25">
      <c r="A5067">
        <v>8084</v>
      </c>
      <c r="B5067" t="s">
        <v>16289</v>
      </c>
      <c r="C5067" t="s">
        <v>13176</v>
      </c>
      <c r="D5067" t="s">
        <v>9877</v>
      </c>
      <c r="E5067" t="s">
        <v>45</v>
      </c>
      <c r="F5067" t="s">
        <v>197</v>
      </c>
      <c r="G5067" t="s">
        <v>16290</v>
      </c>
      <c r="H5067">
        <v>2017</v>
      </c>
      <c r="I5067" t="s">
        <v>15441</v>
      </c>
      <c r="J5067" t="s">
        <v>51</v>
      </c>
      <c r="K5067" t="s">
        <v>13254</v>
      </c>
      <c r="L5067">
        <v>4</v>
      </c>
      <c r="M5067">
        <v>1</v>
      </c>
      <c r="N5067" t="s">
        <v>165</v>
      </c>
      <c r="O5067" t="s">
        <v>116</v>
      </c>
      <c r="P5067">
        <v>0</v>
      </c>
      <c r="Q5067" t="s">
        <v>51</v>
      </c>
      <c r="R5067" t="s">
        <v>51</v>
      </c>
      <c r="S5067" t="s">
        <v>14807</v>
      </c>
      <c r="T5067">
        <v>48.925154960245791</v>
      </c>
      <c r="U5067">
        <v>15.33</v>
      </c>
      <c r="V5067" t="s">
        <v>15172</v>
      </c>
      <c r="W5067" t="s">
        <v>15172</v>
      </c>
      <c r="X5067" t="s">
        <v>13243</v>
      </c>
      <c r="Y5067" s="102">
        <v>45993.385736689816</v>
      </c>
    </row>
    <row r="5068" spans="1:25" x14ac:dyDescent="0.25">
      <c r="A5068">
        <v>8085</v>
      </c>
      <c r="B5068" t="s">
        <v>16291</v>
      </c>
      <c r="C5068" t="s">
        <v>16292</v>
      </c>
      <c r="D5068" t="s">
        <v>16293</v>
      </c>
      <c r="E5068" t="s">
        <v>45</v>
      </c>
      <c r="F5068" t="s">
        <v>197</v>
      </c>
      <c r="G5068" t="s">
        <v>16294</v>
      </c>
      <c r="H5068">
        <v>2023</v>
      </c>
      <c r="I5068" t="s">
        <v>15441</v>
      </c>
      <c r="J5068" t="s">
        <v>51</v>
      </c>
      <c r="K5068" t="s">
        <v>15442</v>
      </c>
      <c r="L5068">
        <v>5.65</v>
      </c>
      <c r="M5068">
        <v>1</v>
      </c>
      <c r="N5068" t="s">
        <v>165</v>
      </c>
      <c r="O5068" t="s">
        <v>116</v>
      </c>
      <c r="P5068">
        <v>0</v>
      </c>
      <c r="Q5068" t="s">
        <v>51</v>
      </c>
      <c r="R5068" t="s">
        <v>51</v>
      </c>
      <c r="S5068" t="s">
        <v>16295</v>
      </c>
      <c r="T5068">
        <v>1.6465710314662347</v>
      </c>
      <c r="U5068">
        <v>22.4</v>
      </c>
      <c r="V5068" t="s">
        <v>15481</v>
      </c>
      <c r="W5068" t="s">
        <v>15481</v>
      </c>
      <c r="X5068" t="s">
        <v>13243</v>
      </c>
      <c r="Y5068" s="102">
        <v>45993.385736689816</v>
      </c>
    </row>
    <row r="5069" spans="1:25" x14ac:dyDescent="0.25">
      <c r="A5069">
        <v>8086</v>
      </c>
      <c r="B5069" t="s">
        <v>16296</v>
      </c>
      <c r="C5069" t="s">
        <v>16297</v>
      </c>
      <c r="D5069" t="s">
        <v>840</v>
      </c>
      <c r="E5069" t="s">
        <v>45</v>
      </c>
      <c r="F5069" t="s">
        <v>280</v>
      </c>
      <c r="G5069" t="s">
        <v>16298</v>
      </c>
      <c r="H5069">
        <v>1973</v>
      </c>
      <c r="J5069" t="s">
        <v>51</v>
      </c>
      <c r="K5069" t="s">
        <v>15442</v>
      </c>
      <c r="M5069">
        <v>1</v>
      </c>
      <c r="N5069" t="s">
        <v>59</v>
      </c>
      <c r="O5069" t="s">
        <v>116</v>
      </c>
      <c r="P5069">
        <v>0</v>
      </c>
      <c r="Q5069" t="s">
        <v>51</v>
      </c>
      <c r="R5069" t="s">
        <v>51</v>
      </c>
      <c r="S5069" t="s">
        <v>13314</v>
      </c>
      <c r="T5069">
        <v>234.60232641277452</v>
      </c>
      <c r="U5069">
        <v>11.12</v>
      </c>
      <c r="V5069" t="s">
        <v>15172</v>
      </c>
      <c r="W5069" t="s">
        <v>15172</v>
      </c>
      <c r="X5069" t="s">
        <v>13242</v>
      </c>
      <c r="Y5069" s="102">
        <v>45993.385736689816</v>
      </c>
    </row>
    <row r="5070" spans="1:25" x14ac:dyDescent="0.25">
      <c r="A5070">
        <v>8087</v>
      </c>
      <c r="B5070" t="s">
        <v>16299</v>
      </c>
      <c r="C5070" t="s">
        <v>16297</v>
      </c>
      <c r="D5070" t="s">
        <v>840</v>
      </c>
      <c r="E5070" t="s">
        <v>45</v>
      </c>
      <c r="F5070" t="s">
        <v>280</v>
      </c>
      <c r="G5070" t="s">
        <v>16300</v>
      </c>
      <c r="H5070">
        <v>1973</v>
      </c>
      <c r="J5070" t="s">
        <v>51</v>
      </c>
      <c r="K5070" t="s">
        <v>15442</v>
      </c>
      <c r="M5070">
        <v>1</v>
      </c>
      <c r="N5070" t="s">
        <v>59</v>
      </c>
      <c r="O5070" t="s">
        <v>116</v>
      </c>
      <c r="P5070">
        <v>0</v>
      </c>
      <c r="Q5070" t="s">
        <v>51</v>
      </c>
      <c r="R5070" t="s">
        <v>51</v>
      </c>
      <c r="S5070" t="s">
        <v>13314</v>
      </c>
      <c r="T5070">
        <v>235.01464230612351</v>
      </c>
      <c r="U5070">
        <v>9.1</v>
      </c>
      <c r="V5070" t="s">
        <v>15172</v>
      </c>
      <c r="W5070" t="s">
        <v>15172</v>
      </c>
      <c r="X5070" t="s">
        <v>13242</v>
      </c>
      <c r="Y5070" s="102">
        <v>45993.385736689816</v>
      </c>
    </row>
    <row r="5071" spans="1:25" x14ac:dyDescent="0.25">
      <c r="A5071">
        <v>8088</v>
      </c>
      <c r="B5071" t="s">
        <v>16301</v>
      </c>
      <c r="C5071" t="s">
        <v>15283</v>
      </c>
      <c r="D5071" t="s">
        <v>840</v>
      </c>
      <c r="E5071" t="s">
        <v>45</v>
      </c>
      <c r="F5071" t="s">
        <v>280</v>
      </c>
      <c r="G5071" t="s">
        <v>16302</v>
      </c>
      <c r="H5071">
        <v>1973</v>
      </c>
      <c r="J5071" t="s">
        <v>51</v>
      </c>
      <c r="K5071" t="s">
        <v>15442</v>
      </c>
      <c r="M5071">
        <v>1</v>
      </c>
      <c r="N5071" t="s">
        <v>59</v>
      </c>
      <c r="O5071" t="s">
        <v>116</v>
      </c>
      <c r="P5071">
        <v>0</v>
      </c>
      <c r="Q5071" t="s">
        <v>51</v>
      </c>
      <c r="R5071" t="s">
        <v>51</v>
      </c>
      <c r="S5071" t="s">
        <v>13314</v>
      </c>
      <c r="T5071">
        <v>238.11672466606208</v>
      </c>
      <c r="U5071">
        <v>11.3</v>
      </c>
      <c r="V5071" t="s">
        <v>15172</v>
      </c>
      <c r="W5071" t="s">
        <v>15172</v>
      </c>
      <c r="X5071" t="s">
        <v>13242</v>
      </c>
      <c r="Y5071" s="102">
        <v>45993.385736689816</v>
      </c>
    </row>
    <row r="5072" spans="1:25" x14ac:dyDescent="0.25">
      <c r="A5072">
        <v>8089</v>
      </c>
      <c r="B5072" t="s">
        <v>16303</v>
      </c>
      <c r="C5072" t="s">
        <v>172</v>
      </c>
      <c r="D5072" t="s">
        <v>16304</v>
      </c>
      <c r="E5072" t="s">
        <v>45</v>
      </c>
      <c r="F5072" t="s">
        <v>46</v>
      </c>
      <c r="G5072" t="s">
        <v>16305</v>
      </c>
      <c r="H5072">
        <v>1980</v>
      </c>
      <c r="I5072" t="s">
        <v>15450</v>
      </c>
      <c r="J5072" t="s">
        <v>48</v>
      </c>
      <c r="K5072" t="s">
        <v>13256</v>
      </c>
      <c r="L5072">
        <v>0</v>
      </c>
      <c r="M5072">
        <v>1</v>
      </c>
      <c r="N5072" t="s">
        <v>59</v>
      </c>
      <c r="O5072" t="s">
        <v>50</v>
      </c>
      <c r="P5072">
        <v>0</v>
      </c>
      <c r="Q5072" t="s">
        <v>51</v>
      </c>
      <c r="R5072" t="s">
        <v>51</v>
      </c>
      <c r="S5072" t="s">
        <v>13295</v>
      </c>
      <c r="T5072">
        <v>30.890901059852315</v>
      </c>
      <c r="U5072">
        <v>25.2</v>
      </c>
      <c r="V5072" t="s">
        <v>15481</v>
      </c>
      <c r="W5072" t="s">
        <v>15481</v>
      </c>
      <c r="X5072" t="s">
        <v>13243</v>
      </c>
      <c r="Y5072" s="102">
        <v>45993.385736689816</v>
      </c>
    </row>
    <row r="5073" spans="1:25" x14ac:dyDescent="0.25">
      <c r="A5073">
        <v>8090</v>
      </c>
      <c r="B5073" t="s">
        <v>16306</v>
      </c>
      <c r="C5073" t="s">
        <v>172</v>
      </c>
      <c r="D5073" t="s">
        <v>9742</v>
      </c>
      <c r="E5073" t="s">
        <v>1820</v>
      </c>
      <c r="F5073" t="s">
        <v>6973</v>
      </c>
      <c r="G5073" t="s">
        <v>16307</v>
      </c>
      <c r="H5073">
        <v>1956</v>
      </c>
      <c r="J5073" t="s">
        <v>51</v>
      </c>
      <c r="K5073" t="s">
        <v>15442</v>
      </c>
      <c r="L5073">
        <v>60</v>
      </c>
      <c r="M5073">
        <v>2</v>
      </c>
      <c r="N5073" t="s">
        <v>59</v>
      </c>
      <c r="O5073" t="s">
        <v>116</v>
      </c>
      <c r="P5073">
        <v>0</v>
      </c>
      <c r="Q5073" t="s">
        <v>51</v>
      </c>
      <c r="R5073" t="s">
        <v>51</v>
      </c>
      <c r="S5073" t="s">
        <v>14524</v>
      </c>
      <c r="T5073">
        <v>51.271105212237288</v>
      </c>
      <c r="U5073">
        <v>34</v>
      </c>
      <c r="V5073" t="s">
        <v>15172</v>
      </c>
      <c r="W5073" t="s">
        <v>15172</v>
      </c>
      <c r="X5073" t="s">
        <v>13243</v>
      </c>
      <c r="Y5073" s="102">
        <v>45993.385736689816</v>
      </c>
    </row>
    <row r="5074" spans="1:25" x14ac:dyDescent="0.25">
      <c r="A5074">
        <v>8091</v>
      </c>
      <c r="B5074" t="s">
        <v>16308</v>
      </c>
      <c r="C5074" t="s">
        <v>172</v>
      </c>
      <c r="D5074" t="s">
        <v>16309</v>
      </c>
      <c r="E5074" t="s">
        <v>45</v>
      </c>
      <c r="F5074" t="s">
        <v>205</v>
      </c>
      <c r="G5074" t="s">
        <v>45</v>
      </c>
      <c r="H5074">
        <v>1953</v>
      </c>
      <c r="I5074" t="s">
        <v>15450</v>
      </c>
      <c r="J5074" t="s">
        <v>48</v>
      </c>
      <c r="K5074" t="s">
        <v>13254</v>
      </c>
      <c r="L5074">
        <v>19</v>
      </c>
      <c r="M5074">
        <v>1</v>
      </c>
      <c r="N5074" t="s">
        <v>59</v>
      </c>
      <c r="O5074" t="s">
        <v>50</v>
      </c>
      <c r="P5074">
        <v>0</v>
      </c>
      <c r="Q5074" t="s">
        <v>51</v>
      </c>
      <c r="R5074" t="s">
        <v>51</v>
      </c>
      <c r="S5074" t="s">
        <v>16310</v>
      </c>
      <c r="T5074">
        <v>0.33000395801891358</v>
      </c>
      <c r="U5074">
        <v>34</v>
      </c>
      <c r="V5074" t="s">
        <v>15550</v>
      </c>
      <c r="W5074" t="s">
        <v>15550</v>
      </c>
      <c r="X5074" t="s">
        <v>13243</v>
      </c>
      <c r="Y5074" s="102">
        <v>45993.385736689816</v>
      </c>
    </row>
    <row r="5075" spans="1:25" x14ac:dyDescent="0.25">
      <c r="A5075">
        <v>8092</v>
      </c>
      <c r="B5075" t="s">
        <v>16311</v>
      </c>
      <c r="C5075" t="s">
        <v>16312</v>
      </c>
      <c r="D5075" t="s">
        <v>9938</v>
      </c>
      <c r="E5075" t="s">
        <v>399</v>
      </c>
      <c r="F5075" t="s">
        <v>3309</v>
      </c>
      <c r="G5075" t="s">
        <v>16313</v>
      </c>
      <c r="H5075">
        <v>1970</v>
      </c>
      <c r="I5075" t="s">
        <v>15450</v>
      </c>
      <c r="J5075" t="s">
        <v>51</v>
      </c>
      <c r="K5075" t="s">
        <v>13254</v>
      </c>
      <c r="L5075">
        <v>6</v>
      </c>
      <c r="M5075">
        <v>2</v>
      </c>
      <c r="N5075" t="s">
        <v>59</v>
      </c>
      <c r="O5075" t="s">
        <v>116</v>
      </c>
      <c r="P5075">
        <v>0</v>
      </c>
      <c r="Q5075" t="s">
        <v>51</v>
      </c>
      <c r="R5075" t="s">
        <v>51</v>
      </c>
      <c r="S5075" t="s">
        <v>14808</v>
      </c>
      <c r="T5075">
        <v>83.774193176164928</v>
      </c>
      <c r="U5075">
        <v>23.5</v>
      </c>
      <c r="V5075" t="s">
        <v>15172</v>
      </c>
      <c r="W5075" t="s">
        <v>15172</v>
      </c>
      <c r="X5075" t="s">
        <v>13243</v>
      </c>
      <c r="Y5075" s="102">
        <v>45993.385736689816</v>
      </c>
    </row>
    <row r="5076" spans="1:25" x14ac:dyDescent="0.25">
      <c r="A5076">
        <v>8093</v>
      </c>
      <c r="B5076" t="s">
        <v>16314</v>
      </c>
      <c r="C5076" t="s">
        <v>16315</v>
      </c>
      <c r="D5076" t="s">
        <v>16316</v>
      </c>
      <c r="E5076" t="s">
        <v>1820</v>
      </c>
      <c r="F5076" t="s">
        <v>1821</v>
      </c>
      <c r="G5076" t="s">
        <v>16317</v>
      </c>
      <c r="H5076">
        <v>1970</v>
      </c>
      <c r="I5076" t="s">
        <v>15450</v>
      </c>
      <c r="J5076" t="s">
        <v>48</v>
      </c>
      <c r="K5076" t="s">
        <v>13256</v>
      </c>
      <c r="L5076">
        <v>0</v>
      </c>
      <c r="M5076">
        <v>1</v>
      </c>
      <c r="N5076" t="s">
        <v>59</v>
      </c>
      <c r="O5076" t="s">
        <v>50</v>
      </c>
      <c r="P5076">
        <v>0</v>
      </c>
      <c r="Q5076" t="s">
        <v>51</v>
      </c>
      <c r="R5076" t="s">
        <v>51</v>
      </c>
      <c r="S5076" t="s">
        <v>16318</v>
      </c>
      <c r="T5076">
        <v>1.0801793709075596</v>
      </c>
      <c r="U5076">
        <v>24</v>
      </c>
      <c r="V5076" t="s">
        <v>15481</v>
      </c>
      <c r="W5076" t="s">
        <v>15481</v>
      </c>
      <c r="X5076" t="s">
        <v>13243</v>
      </c>
      <c r="Y5076" s="102">
        <v>45993.385736689816</v>
      </c>
    </row>
    <row r="5077" spans="1:25" x14ac:dyDescent="0.25">
      <c r="A5077">
        <v>8094</v>
      </c>
      <c r="B5077" t="s">
        <v>16319</v>
      </c>
      <c r="C5077" t="s">
        <v>16320</v>
      </c>
      <c r="D5077" t="s">
        <v>15228</v>
      </c>
      <c r="E5077" t="s">
        <v>399</v>
      </c>
      <c r="F5077" t="s">
        <v>400</v>
      </c>
      <c r="G5077" t="s">
        <v>16321</v>
      </c>
      <c r="H5077">
        <v>2023</v>
      </c>
      <c r="I5077" t="s">
        <v>15450</v>
      </c>
      <c r="J5077" t="s">
        <v>928</v>
      </c>
      <c r="K5077" t="s">
        <v>928</v>
      </c>
      <c r="L5077">
        <v>2</v>
      </c>
      <c r="M5077">
        <v>1</v>
      </c>
      <c r="N5077" t="s">
        <v>59</v>
      </c>
      <c r="O5077" t="s">
        <v>50</v>
      </c>
      <c r="P5077">
        <v>0</v>
      </c>
      <c r="Q5077" t="s">
        <v>51</v>
      </c>
      <c r="R5077" t="s">
        <v>51</v>
      </c>
      <c r="S5077" t="s">
        <v>13977</v>
      </c>
      <c r="T5077">
        <v>9.7482374060889665</v>
      </c>
      <c r="U5077">
        <v>42.27</v>
      </c>
      <c r="V5077" t="s">
        <v>15481</v>
      </c>
      <c r="W5077" t="s">
        <v>15481</v>
      </c>
      <c r="X5077" t="s">
        <v>13243</v>
      </c>
      <c r="Y5077" s="102">
        <v>45993.385736689816</v>
      </c>
    </row>
    <row r="5078" spans="1:25" x14ac:dyDescent="0.25">
      <c r="A5078">
        <v>8095</v>
      </c>
      <c r="B5078" t="s">
        <v>16322</v>
      </c>
      <c r="C5078" t="s">
        <v>16323</v>
      </c>
      <c r="D5078" t="s">
        <v>9954</v>
      </c>
      <c r="E5078" t="s">
        <v>399</v>
      </c>
      <c r="F5078" t="s">
        <v>592</v>
      </c>
      <c r="G5078" t="s">
        <v>16324</v>
      </c>
      <c r="H5078">
        <v>2015</v>
      </c>
      <c r="J5078" t="s">
        <v>51</v>
      </c>
      <c r="K5078" t="s">
        <v>15442</v>
      </c>
      <c r="L5078">
        <v>42</v>
      </c>
      <c r="M5078">
        <v>1</v>
      </c>
      <c r="N5078" t="s">
        <v>165</v>
      </c>
      <c r="O5078" t="s">
        <v>116</v>
      </c>
      <c r="P5078">
        <v>0</v>
      </c>
      <c r="Q5078" t="s">
        <v>51</v>
      </c>
      <c r="R5078" t="s">
        <v>51</v>
      </c>
      <c r="S5078" t="s">
        <v>14791</v>
      </c>
      <c r="T5078">
        <v>61.8976020205385</v>
      </c>
      <c r="U5078">
        <v>9</v>
      </c>
      <c r="V5078" t="s">
        <v>15172</v>
      </c>
      <c r="W5078" t="s">
        <v>15172</v>
      </c>
      <c r="X5078" t="s">
        <v>13243</v>
      </c>
      <c r="Y5078" s="102">
        <v>45993.385736689816</v>
      </c>
    </row>
    <row r="5079" spans="1:25" x14ac:dyDescent="0.25">
      <c r="A5079">
        <v>8096</v>
      </c>
      <c r="B5079" t="s">
        <v>16325</v>
      </c>
      <c r="C5079" t="s">
        <v>167</v>
      </c>
      <c r="D5079" t="s">
        <v>16326</v>
      </c>
      <c r="E5079" t="s">
        <v>45</v>
      </c>
      <c r="F5079" t="s">
        <v>197</v>
      </c>
      <c r="G5079" t="s">
        <v>16327</v>
      </c>
      <c r="H5079">
        <v>1975</v>
      </c>
      <c r="J5079" t="s">
        <v>51</v>
      </c>
      <c r="K5079" t="s">
        <v>15442</v>
      </c>
      <c r="M5079">
        <v>1</v>
      </c>
      <c r="N5079" t="s">
        <v>59</v>
      </c>
      <c r="O5079" t="s">
        <v>116</v>
      </c>
      <c r="P5079">
        <v>0</v>
      </c>
      <c r="Q5079" t="s">
        <v>51</v>
      </c>
      <c r="R5079" t="s">
        <v>51</v>
      </c>
      <c r="S5079" t="s">
        <v>14808</v>
      </c>
      <c r="T5079">
        <v>2.6664735792282483</v>
      </c>
      <c r="U5079">
        <v>12.83</v>
      </c>
      <c r="V5079" t="s">
        <v>15172</v>
      </c>
      <c r="W5079" t="s">
        <v>15172</v>
      </c>
      <c r="X5079" t="s">
        <v>13243</v>
      </c>
      <c r="Y5079" s="102">
        <v>45993.385736689816</v>
      </c>
    </row>
    <row r="5080" spans="1:25" x14ac:dyDescent="0.25">
      <c r="A5080">
        <v>8097</v>
      </c>
      <c r="B5080" t="s">
        <v>16328</v>
      </c>
      <c r="C5080" t="s">
        <v>167</v>
      </c>
      <c r="D5080" t="s">
        <v>16326</v>
      </c>
      <c r="E5080" t="s">
        <v>45</v>
      </c>
      <c r="F5080" t="s">
        <v>197</v>
      </c>
      <c r="G5080" t="s">
        <v>16329</v>
      </c>
      <c r="H5080">
        <v>1975</v>
      </c>
      <c r="J5080" t="s">
        <v>51</v>
      </c>
      <c r="K5080" t="s">
        <v>15442</v>
      </c>
      <c r="M5080">
        <v>1</v>
      </c>
      <c r="N5080" t="s">
        <v>59</v>
      </c>
      <c r="O5080" t="s">
        <v>116</v>
      </c>
      <c r="P5080">
        <v>0</v>
      </c>
      <c r="Q5080" t="s">
        <v>51</v>
      </c>
      <c r="R5080" t="s">
        <v>51</v>
      </c>
      <c r="S5080" t="s">
        <v>14808</v>
      </c>
      <c r="T5080">
        <v>5.2006578460528505</v>
      </c>
      <c r="U5080">
        <v>13</v>
      </c>
      <c r="V5080" t="s">
        <v>15172</v>
      </c>
      <c r="W5080" t="s">
        <v>15172</v>
      </c>
      <c r="X5080" t="s">
        <v>13243</v>
      </c>
      <c r="Y5080" s="102">
        <v>45993.385736689816</v>
      </c>
    </row>
    <row r="5081" spans="1:25" x14ac:dyDescent="0.25">
      <c r="A5081">
        <v>8098</v>
      </c>
      <c r="B5081" t="s">
        <v>16330</v>
      </c>
      <c r="C5081" t="s">
        <v>16331</v>
      </c>
      <c r="D5081" t="s">
        <v>4399</v>
      </c>
      <c r="E5081" t="s">
        <v>1292</v>
      </c>
      <c r="F5081" t="s">
        <v>8383</v>
      </c>
      <c r="G5081" t="s">
        <v>16332</v>
      </c>
      <c r="H5081">
        <v>1997</v>
      </c>
      <c r="I5081" t="s">
        <v>15450</v>
      </c>
      <c r="J5081" t="s">
        <v>2179</v>
      </c>
      <c r="K5081" t="s">
        <v>13344</v>
      </c>
      <c r="L5081">
        <v>4</v>
      </c>
      <c r="M5081">
        <v>1</v>
      </c>
      <c r="N5081" t="s">
        <v>59</v>
      </c>
      <c r="O5081" t="s">
        <v>50</v>
      </c>
      <c r="P5081">
        <v>0</v>
      </c>
      <c r="Q5081" t="s">
        <v>51</v>
      </c>
      <c r="R5081" t="s">
        <v>51</v>
      </c>
      <c r="S5081" t="s">
        <v>16333</v>
      </c>
      <c r="T5081">
        <v>1.623073238615208</v>
      </c>
      <c r="U5081">
        <v>40.299999999999997</v>
      </c>
      <c r="V5081" t="s">
        <v>15481</v>
      </c>
      <c r="W5081" t="s">
        <v>15481</v>
      </c>
      <c r="X5081" t="s">
        <v>13243</v>
      </c>
      <c r="Y5081" s="102">
        <v>45993.385736689816</v>
      </c>
    </row>
    <row r="5082" spans="1:25" x14ac:dyDescent="0.25">
      <c r="A5082">
        <v>8099</v>
      </c>
      <c r="B5082" t="s">
        <v>16334</v>
      </c>
      <c r="C5082" t="s">
        <v>15881</v>
      </c>
      <c r="D5082" t="s">
        <v>16335</v>
      </c>
      <c r="E5082" t="s">
        <v>399</v>
      </c>
      <c r="F5082" t="s">
        <v>400</v>
      </c>
      <c r="G5082" t="s">
        <v>16336</v>
      </c>
      <c r="H5082">
        <v>2024</v>
      </c>
      <c r="I5082" t="s">
        <v>15441</v>
      </c>
      <c r="J5082" t="s">
        <v>2211</v>
      </c>
      <c r="K5082" t="s">
        <v>13251</v>
      </c>
      <c r="L5082">
        <v>0</v>
      </c>
      <c r="M5082">
        <v>1</v>
      </c>
      <c r="N5082" t="s">
        <v>49</v>
      </c>
      <c r="O5082" t="s">
        <v>479</v>
      </c>
      <c r="P5082">
        <v>0</v>
      </c>
      <c r="Q5082" t="s">
        <v>51</v>
      </c>
      <c r="R5082" t="s">
        <v>51</v>
      </c>
      <c r="S5082" t="s">
        <v>13971</v>
      </c>
      <c r="T5082">
        <v>7.1400075308366082</v>
      </c>
      <c r="U5082">
        <v>59</v>
      </c>
      <c r="V5082" t="s">
        <v>15481</v>
      </c>
      <c r="W5082" t="s">
        <v>15481</v>
      </c>
      <c r="X5082" t="s">
        <v>13243</v>
      </c>
      <c r="Y5082" s="102">
        <v>45993.385736689816</v>
      </c>
    </row>
    <row r="5083" spans="1:25" x14ac:dyDescent="0.25">
      <c r="A5083">
        <v>8100</v>
      </c>
      <c r="B5083" t="s">
        <v>16337</v>
      </c>
      <c r="C5083" t="s">
        <v>15709</v>
      </c>
      <c r="D5083" t="s">
        <v>9238</v>
      </c>
      <c r="E5083" t="s">
        <v>399</v>
      </c>
      <c r="F5083" t="s">
        <v>5391</v>
      </c>
      <c r="G5083" t="s">
        <v>16338</v>
      </c>
      <c r="H5083">
        <v>2002</v>
      </c>
      <c r="J5083" t="s">
        <v>51</v>
      </c>
      <c r="K5083" t="s">
        <v>15442</v>
      </c>
      <c r="L5083">
        <v>94</v>
      </c>
      <c r="M5083">
        <v>1</v>
      </c>
      <c r="N5083" t="s">
        <v>59</v>
      </c>
      <c r="O5083" t="s">
        <v>116</v>
      </c>
      <c r="P5083">
        <v>0</v>
      </c>
      <c r="Q5083" t="s">
        <v>51</v>
      </c>
      <c r="R5083" t="s">
        <v>51</v>
      </c>
      <c r="S5083" t="s">
        <v>13250</v>
      </c>
      <c r="T5083">
        <v>312.55836062302433</v>
      </c>
      <c r="U5083">
        <v>17.166</v>
      </c>
      <c r="V5083" t="s">
        <v>15172</v>
      </c>
      <c r="W5083" t="s">
        <v>15172</v>
      </c>
      <c r="X5083" t="s">
        <v>13243</v>
      </c>
      <c r="Y5083" s="102">
        <v>45993.385736689816</v>
      </c>
    </row>
    <row r="5084" spans="1:25" x14ac:dyDescent="0.25">
      <c r="A5084">
        <v>8101</v>
      </c>
      <c r="B5084" t="s">
        <v>16339</v>
      </c>
      <c r="C5084" t="s">
        <v>172</v>
      </c>
      <c r="D5084" t="s">
        <v>9742</v>
      </c>
      <c r="E5084" t="s">
        <v>1820</v>
      </c>
      <c r="F5084" t="s">
        <v>6973</v>
      </c>
      <c r="G5084" t="s">
        <v>16307</v>
      </c>
      <c r="H5084">
        <v>1956</v>
      </c>
      <c r="J5084" t="s">
        <v>51</v>
      </c>
      <c r="K5084" t="s">
        <v>15442</v>
      </c>
      <c r="L5084">
        <v>36</v>
      </c>
      <c r="M5084">
        <v>1</v>
      </c>
      <c r="N5084" t="s">
        <v>59</v>
      </c>
      <c r="O5084" t="s">
        <v>116</v>
      </c>
      <c r="P5084">
        <v>0</v>
      </c>
      <c r="Q5084" t="s">
        <v>51</v>
      </c>
      <c r="R5084" t="s">
        <v>51</v>
      </c>
      <c r="S5084" t="s">
        <v>14524</v>
      </c>
      <c r="T5084">
        <v>51.550865567231689</v>
      </c>
      <c r="U5084">
        <v>12</v>
      </c>
      <c r="V5084" t="s">
        <v>15172</v>
      </c>
      <c r="W5084" t="s">
        <v>15172</v>
      </c>
      <c r="X5084" t="s">
        <v>13243</v>
      </c>
      <c r="Y5084" s="102">
        <v>45993.385736689816</v>
      </c>
    </row>
    <row r="5085" spans="1:25" x14ac:dyDescent="0.25">
      <c r="A5085">
        <v>8102</v>
      </c>
      <c r="B5085" t="s">
        <v>16340</v>
      </c>
      <c r="C5085" t="s">
        <v>172</v>
      </c>
      <c r="D5085" t="s">
        <v>9742</v>
      </c>
      <c r="E5085" t="s">
        <v>1820</v>
      </c>
      <c r="F5085" t="s">
        <v>6973</v>
      </c>
      <c r="G5085" t="s">
        <v>16341</v>
      </c>
      <c r="H5085">
        <v>1956</v>
      </c>
      <c r="J5085" t="s">
        <v>51</v>
      </c>
      <c r="K5085" t="s">
        <v>15442</v>
      </c>
      <c r="L5085">
        <v>0</v>
      </c>
      <c r="M5085">
        <v>1</v>
      </c>
      <c r="N5085" t="s">
        <v>59</v>
      </c>
      <c r="O5085" t="s">
        <v>116</v>
      </c>
      <c r="P5085">
        <v>0</v>
      </c>
      <c r="Q5085" t="s">
        <v>51</v>
      </c>
      <c r="R5085" t="s">
        <v>51</v>
      </c>
      <c r="S5085" t="s">
        <v>14524</v>
      </c>
      <c r="T5085">
        <v>57.863347896056098</v>
      </c>
      <c r="U5085">
        <v>11</v>
      </c>
      <c r="V5085" t="s">
        <v>15172</v>
      </c>
      <c r="W5085" t="s">
        <v>15172</v>
      </c>
      <c r="X5085" t="s">
        <v>13243</v>
      </c>
      <c r="Y5085" s="102">
        <v>45993.385736689816</v>
      </c>
    </row>
    <row r="5086" spans="1:25" x14ac:dyDescent="0.25">
      <c r="A5086">
        <v>8103</v>
      </c>
      <c r="B5086" t="s">
        <v>16342</v>
      </c>
      <c r="C5086" t="s">
        <v>665</v>
      </c>
      <c r="D5086" t="s">
        <v>16343</v>
      </c>
      <c r="E5086" t="s">
        <v>638</v>
      </c>
      <c r="F5086" t="s">
        <v>639</v>
      </c>
      <c r="G5086" t="s">
        <v>16344</v>
      </c>
      <c r="H5086">
        <v>1968</v>
      </c>
      <c r="J5086" t="s">
        <v>51</v>
      </c>
      <c r="K5086" t="s">
        <v>15442</v>
      </c>
      <c r="L5086">
        <v>6</v>
      </c>
      <c r="M5086">
        <v>1</v>
      </c>
      <c r="N5086" t="s">
        <v>165</v>
      </c>
      <c r="O5086" t="s">
        <v>116</v>
      </c>
      <c r="P5086">
        <v>0</v>
      </c>
      <c r="Q5086" t="s">
        <v>51</v>
      </c>
      <c r="R5086" t="s">
        <v>51</v>
      </c>
      <c r="S5086" t="s">
        <v>16345</v>
      </c>
      <c r="T5086">
        <v>3.3208381942155762</v>
      </c>
      <c r="U5086">
        <v>17</v>
      </c>
      <c r="V5086" t="s">
        <v>15172</v>
      </c>
      <c r="W5086" t="s">
        <v>15172</v>
      </c>
      <c r="X5086" t="s">
        <v>13242</v>
      </c>
      <c r="Y5086" s="102">
        <v>45993.385736689816</v>
      </c>
    </row>
    <row r="5087" spans="1:25" x14ac:dyDescent="0.25">
      <c r="A5087">
        <v>8104</v>
      </c>
      <c r="B5087" t="s">
        <v>16346</v>
      </c>
      <c r="C5087" t="s">
        <v>16347</v>
      </c>
      <c r="D5087" t="s">
        <v>16348</v>
      </c>
      <c r="E5087" t="s">
        <v>1292</v>
      </c>
      <c r="F5087" t="s">
        <v>1798</v>
      </c>
      <c r="G5087" t="s">
        <v>16349</v>
      </c>
      <c r="H5087">
        <v>2025</v>
      </c>
      <c r="I5087" t="s">
        <v>15441</v>
      </c>
      <c r="J5087" t="s">
        <v>2179</v>
      </c>
      <c r="K5087" t="s">
        <v>13344</v>
      </c>
      <c r="L5087">
        <v>6</v>
      </c>
      <c r="M5087">
        <v>1</v>
      </c>
      <c r="N5087" t="s">
        <v>59</v>
      </c>
      <c r="O5087" t="s">
        <v>50</v>
      </c>
      <c r="P5087">
        <v>0</v>
      </c>
      <c r="Q5087" t="s">
        <v>51</v>
      </c>
      <c r="R5087" t="s">
        <v>51</v>
      </c>
      <c r="S5087" t="s">
        <v>16350</v>
      </c>
      <c r="T5087">
        <v>0.30045112095063853</v>
      </c>
      <c r="U5087">
        <v>38.67</v>
      </c>
      <c r="V5087" t="s">
        <v>15481</v>
      </c>
      <c r="W5087" t="s">
        <v>15481</v>
      </c>
      <c r="X5087" t="s">
        <v>13242</v>
      </c>
      <c r="Y5087" s="102">
        <v>45993.385736689816</v>
      </c>
    </row>
    <row r="5088" spans="1:25" x14ac:dyDescent="0.25">
      <c r="A5088">
        <v>8105</v>
      </c>
      <c r="B5088" t="s">
        <v>16351</v>
      </c>
      <c r="C5088" t="s">
        <v>16352</v>
      </c>
      <c r="D5088" t="s">
        <v>16353</v>
      </c>
      <c r="E5088" t="s">
        <v>45</v>
      </c>
      <c r="F5088" t="s">
        <v>1012</v>
      </c>
      <c r="G5088" t="s">
        <v>16354</v>
      </c>
      <c r="H5088">
        <v>1930</v>
      </c>
      <c r="J5088" t="s">
        <v>260</v>
      </c>
      <c r="K5088" t="s">
        <v>13254</v>
      </c>
      <c r="L5088">
        <v>23.2</v>
      </c>
      <c r="M5088">
        <v>1</v>
      </c>
      <c r="N5088" t="s">
        <v>165</v>
      </c>
      <c r="O5088" t="s">
        <v>116</v>
      </c>
      <c r="P5088">
        <v>0</v>
      </c>
      <c r="Q5088" t="s">
        <v>51</v>
      </c>
      <c r="R5088" t="s">
        <v>51</v>
      </c>
      <c r="S5088" t="s">
        <v>14786</v>
      </c>
      <c r="T5088">
        <v>25.751028600258078</v>
      </c>
      <c r="U5088">
        <v>15.9</v>
      </c>
      <c r="V5088" t="s">
        <v>15172</v>
      </c>
      <c r="W5088" t="s">
        <v>15172</v>
      </c>
      <c r="X5088" t="s">
        <v>13243</v>
      </c>
      <c r="Y5088" s="102">
        <v>45993.385736689816</v>
      </c>
    </row>
    <row r="5089" spans="1:25" x14ac:dyDescent="0.25">
      <c r="A5089">
        <v>8106</v>
      </c>
      <c r="B5089" t="s">
        <v>16355</v>
      </c>
      <c r="C5089" t="s">
        <v>15960</v>
      </c>
      <c r="D5089" t="s">
        <v>9519</v>
      </c>
      <c r="E5089" t="s">
        <v>1292</v>
      </c>
      <c r="F5089" t="s">
        <v>8383</v>
      </c>
      <c r="G5089" t="s">
        <v>16356</v>
      </c>
      <c r="H5089">
        <v>2025</v>
      </c>
      <c r="I5089" t="s">
        <v>15441</v>
      </c>
      <c r="J5089" t="s">
        <v>51</v>
      </c>
      <c r="K5089" t="s">
        <v>15442</v>
      </c>
      <c r="L5089">
        <v>157.19999999999999</v>
      </c>
      <c r="M5089">
        <v>1</v>
      </c>
      <c r="N5089" t="s">
        <v>59</v>
      </c>
      <c r="O5089" t="s">
        <v>116</v>
      </c>
      <c r="P5089">
        <v>0</v>
      </c>
      <c r="Q5089" t="s">
        <v>51</v>
      </c>
      <c r="R5089" t="s">
        <v>51</v>
      </c>
      <c r="S5089" t="s">
        <v>14790</v>
      </c>
      <c r="T5089">
        <v>79.130558735791936</v>
      </c>
      <c r="U5089">
        <v>210</v>
      </c>
      <c r="V5089" t="s">
        <v>15172</v>
      </c>
      <c r="W5089" t="s">
        <v>15172</v>
      </c>
      <c r="X5089" t="s">
        <v>13243</v>
      </c>
      <c r="Y5089" s="102">
        <v>45993.385736689816</v>
      </c>
    </row>
    <row r="5090" spans="1:25" x14ac:dyDescent="0.25">
      <c r="A5090">
        <v>8107</v>
      </c>
      <c r="B5090" t="s">
        <v>16357</v>
      </c>
      <c r="C5090" t="s">
        <v>16358</v>
      </c>
      <c r="D5090" t="s">
        <v>16359</v>
      </c>
      <c r="E5090" t="s">
        <v>1292</v>
      </c>
      <c r="F5090" t="s">
        <v>5996</v>
      </c>
      <c r="G5090" t="s">
        <v>16360</v>
      </c>
      <c r="H5090">
        <v>1990</v>
      </c>
      <c r="I5090" t="s">
        <v>15450</v>
      </c>
      <c r="J5090" t="s">
        <v>51</v>
      </c>
      <c r="K5090" t="s">
        <v>13256</v>
      </c>
      <c r="L5090">
        <v>0</v>
      </c>
      <c r="M5090">
        <v>1</v>
      </c>
      <c r="N5090" t="s">
        <v>59</v>
      </c>
      <c r="O5090" t="s">
        <v>116</v>
      </c>
      <c r="P5090">
        <v>0</v>
      </c>
      <c r="Q5090" t="s">
        <v>51</v>
      </c>
      <c r="R5090" t="s">
        <v>51</v>
      </c>
      <c r="S5090" t="s">
        <v>16361</v>
      </c>
      <c r="T5090">
        <v>0.19238202640380037</v>
      </c>
      <c r="U5090">
        <v>25</v>
      </c>
      <c r="V5090" t="s">
        <v>15481</v>
      </c>
      <c r="W5090" t="s">
        <v>15481</v>
      </c>
      <c r="X5090" t="s">
        <v>13243</v>
      </c>
      <c r="Y5090" s="102">
        <v>45993.385736689816</v>
      </c>
    </row>
    <row r="5091" spans="1:25" x14ac:dyDescent="0.25">
      <c r="A5091">
        <v>8108</v>
      </c>
      <c r="B5091" t="s">
        <v>16362</v>
      </c>
      <c r="C5091" t="s">
        <v>167</v>
      </c>
      <c r="D5091" t="s">
        <v>9742</v>
      </c>
      <c r="E5091" t="s">
        <v>1820</v>
      </c>
      <c r="F5091" t="s">
        <v>2043</v>
      </c>
      <c r="G5091" t="s">
        <v>16363</v>
      </c>
      <c r="H5091">
        <v>1958</v>
      </c>
      <c r="I5091" t="s">
        <v>15450</v>
      </c>
      <c r="J5091" t="s">
        <v>51</v>
      </c>
      <c r="K5091" t="s">
        <v>15442</v>
      </c>
      <c r="L5091">
        <v>35</v>
      </c>
      <c r="M5091">
        <v>1</v>
      </c>
      <c r="N5091" t="s">
        <v>59</v>
      </c>
      <c r="O5091" t="s">
        <v>116</v>
      </c>
      <c r="P5091">
        <v>0</v>
      </c>
      <c r="Q5091" t="s">
        <v>51</v>
      </c>
      <c r="R5091" t="s">
        <v>51</v>
      </c>
      <c r="S5091" t="s">
        <v>14524</v>
      </c>
      <c r="T5091">
        <v>30.590553883114524</v>
      </c>
      <c r="U5091">
        <v>12.6</v>
      </c>
      <c r="V5091" t="s">
        <v>15172</v>
      </c>
      <c r="W5091" t="s">
        <v>15172</v>
      </c>
      <c r="X5091" t="s">
        <v>13243</v>
      </c>
      <c r="Y5091" s="102">
        <v>45993.385736689816</v>
      </c>
    </row>
    <row r="5092" spans="1:25" x14ac:dyDescent="0.25">
      <c r="A5092">
        <v>8109</v>
      </c>
      <c r="B5092" t="s">
        <v>16364</v>
      </c>
      <c r="C5092" t="s">
        <v>172</v>
      </c>
      <c r="D5092" t="s">
        <v>9742</v>
      </c>
      <c r="E5092" t="s">
        <v>1820</v>
      </c>
      <c r="F5092" t="s">
        <v>2043</v>
      </c>
      <c r="G5092" t="s">
        <v>16365</v>
      </c>
      <c r="H5092">
        <v>1958</v>
      </c>
      <c r="J5092" t="s">
        <v>51</v>
      </c>
      <c r="K5092" t="s">
        <v>15442</v>
      </c>
      <c r="L5092">
        <v>132</v>
      </c>
      <c r="M5092">
        <v>1</v>
      </c>
      <c r="N5092" t="s">
        <v>59</v>
      </c>
      <c r="O5092" t="s">
        <v>116</v>
      </c>
      <c r="P5092">
        <v>0</v>
      </c>
      <c r="Q5092" t="s">
        <v>51</v>
      </c>
      <c r="R5092" t="s">
        <v>51</v>
      </c>
      <c r="S5092" t="s">
        <v>14524</v>
      </c>
      <c r="T5092">
        <v>32.458598529392624</v>
      </c>
      <c r="U5092">
        <v>13</v>
      </c>
      <c r="V5092" t="s">
        <v>15172</v>
      </c>
      <c r="W5092" t="s">
        <v>15172</v>
      </c>
      <c r="X5092" t="s">
        <v>13243</v>
      </c>
      <c r="Y5092" s="102">
        <v>45993.385736689816</v>
      </c>
    </row>
    <row r="5093" spans="1:25" x14ac:dyDescent="0.25">
      <c r="A5093">
        <v>8110</v>
      </c>
      <c r="B5093" t="s">
        <v>16366</v>
      </c>
      <c r="C5093" t="s">
        <v>15960</v>
      </c>
      <c r="D5093" t="s">
        <v>9742</v>
      </c>
      <c r="E5093" t="s">
        <v>1820</v>
      </c>
      <c r="F5093" t="s">
        <v>6973</v>
      </c>
      <c r="G5093" t="s">
        <v>15662</v>
      </c>
      <c r="H5093">
        <v>1958</v>
      </c>
      <c r="J5093" t="s">
        <v>51</v>
      </c>
      <c r="K5093" t="s">
        <v>15442</v>
      </c>
      <c r="L5093">
        <v>336</v>
      </c>
      <c r="M5093">
        <v>1</v>
      </c>
      <c r="N5093" t="s">
        <v>59</v>
      </c>
      <c r="O5093" t="s">
        <v>116</v>
      </c>
      <c r="P5093">
        <v>0</v>
      </c>
      <c r="Q5093" t="s">
        <v>51</v>
      </c>
      <c r="R5093" t="s">
        <v>51</v>
      </c>
      <c r="S5093" t="s">
        <v>14524</v>
      </c>
      <c r="T5093">
        <v>32.999317162720502</v>
      </c>
      <c r="U5093">
        <v>15</v>
      </c>
      <c r="V5093" t="s">
        <v>15172</v>
      </c>
      <c r="W5093" t="s">
        <v>15172</v>
      </c>
      <c r="X5093" t="s">
        <v>13243</v>
      </c>
      <c r="Y5093" s="102">
        <v>45993.385736689816</v>
      </c>
    </row>
    <row r="5094" spans="1:25" x14ac:dyDescent="0.25">
      <c r="A5094">
        <v>8111</v>
      </c>
      <c r="B5094" t="s">
        <v>16367</v>
      </c>
      <c r="C5094" t="s">
        <v>16368</v>
      </c>
      <c r="D5094" t="s">
        <v>9742</v>
      </c>
      <c r="E5094" t="s">
        <v>1820</v>
      </c>
      <c r="F5094" t="s">
        <v>6973</v>
      </c>
      <c r="G5094" t="s">
        <v>16369</v>
      </c>
      <c r="H5094">
        <v>1958</v>
      </c>
      <c r="J5094" t="s">
        <v>51</v>
      </c>
      <c r="K5094" t="s">
        <v>15442</v>
      </c>
      <c r="L5094">
        <v>300</v>
      </c>
      <c r="M5094">
        <v>1</v>
      </c>
      <c r="N5094" t="s">
        <v>59</v>
      </c>
      <c r="O5094" t="s">
        <v>116</v>
      </c>
      <c r="P5094">
        <v>0</v>
      </c>
      <c r="Q5094" t="s">
        <v>51</v>
      </c>
      <c r="R5094" t="s">
        <v>51</v>
      </c>
      <c r="S5094" t="s">
        <v>14524</v>
      </c>
      <c r="T5094">
        <v>33.088867405288518</v>
      </c>
      <c r="U5094">
        <v>15</v>
      </c>
      <c r="V5094" t="s">
        <v>15172</v>
      </c>
      <c r="W5094" t="s">
        <v>15172</v>
      </c>
      <c r="X5094" t="s">
        <v>13243</v>
      </c>
      <c r="Y5094" s="102">
        <v>45993.385736689816</v>
      </c>
    </row>
    <row r="5095" spans="1:25" x14ac:dyDescent="0.25">
      <c r="A5095">
        <v>8112</v>
      </c>
      <c r="B5095" t="s">
        <v>16370</v>
      </c>
      <c r="C5095" t="s">
        <v>172</v>
      </c>
      <c r="D5095" t="s">
        <v>9742</v>
      </c>
      <c r="E5095" t="s">
        <v>1820</v>
      </c>
      <c r="F5095" t="s">
        <v>6973</v>
      </c>
      <c r="G5095" t="s">
        <v>16371</v>
      </c>
      <c r="H5095">
        <v>1958</v>
      </c>
      <c r="J5095" t="s">
        <v>51</v>
      </c>
      <c r="K5095" t="s">
        <v>15442</v>
      </c>
      <c r="L5095">
        <v>240</v>
      </c>
      <c r="M5095">
        <v>1</v>
      </c>
      <c r="N5095" t="s">
        <v>59</v>
      </c>
      <c r="O5095" t="s">
        <v>116</v>
      </c>
      <c r="P5095">
        <v>0</v>
      </c>
      <c r="Q5095" t="s">
        <v>51</v>
      </c>
      <c r="R5095" t="s">
        <v>51</v>
      </c>
      <c r="S5095" t="s">
        <v>14524</v>
      </c>
      <c r="T5095">
        <v>35.580807733224994</v>
      </c>
      <c r="U5095">
        <v>13.5</v>
      </c>
      <c r="V5095" t="s">
        <v>15172</v>
      </c>
      <c r="W5095" t="s">
        <v>15172</v>
      </c>
      <c r="X5095" t="s">
        <v>13243</v>
      </c>
      <c r="Y5095" s="102">
        <v>45993.385736689816</v>
      </c>
    </row>
    <row r="5096" spans="1:25" x14ac:dyDescent="0.25">
      <c r="A5096">
        <v>8113</v>
      </c>
      <c r="B5096" t="s">
        <v>16372</v>
      </c>
      <c r="C5096" t="s">
        <v>16053</v>
      </c>
      <c r="D5096" t="s">
        <v>16373</v>
      </c>
      <c r="E5096" t="s">
        <v>1292</v>
      </c>
      <c r="F5096" t="s">
        <v>3806</v>
      </c>
      <c r="G5096" t="s">
        <v>16374</v>
      </c>
      <c r="H5096">
        <v>1957</v>
      </c>
      <c r="I5096" t="s">
        <v>15450</v>
      </c>
      <c r="J5096" t="s">
        <v>51</v>
      </c>
      <c r="K5096" t="s">
        <v>15442</v>
      </c>
      <c r="L5096">
        <v>62</v>
      </c>
      <c r="M5096">
        <v>2</v>
      </c>
      <c r="N5096" t="s">
        <v>59</v>
      </c>
      <c r="O5096" t="s">
        <v>116</v>
      </c>
      <c r="P5096">
        <v>0</v>
      </c>
      <c r="Q5096" t="s">
        <v>51</v>
      </c>
      <c r="R5096" t="s">
        <v>51</v>
      </c>
      <c r="S5096" t="s">
        <v>16375</v>
      </c>
      <c r="T5096">
        <v>22.773421428722685</v>
      </c>
      <c r="U5096">
        <v>31</v>
      </c>
      <c r="V5096" t="s">
        <v>15172</v>
      </c>
      <c r="W5096" t="s">
        <v>15172</v>
      </c>
      <c r="X5096" t="s">
        <v>13243</v>
      </c>
      <c r="Y5096" s="102">
        <v>45993.385736689816</v>
      </c>
    </row>
    <row r="5097" spans="1:25" x14ac:dyDescent="0.25">
      <c r="A5097">
        <v>8114</v>
      </c>
      <c r="B5097" t="s">
        <v>16376</v>
      </c>
      <c r="C5097" t="s">
        <v>16053</v>
      </c>
      <c r="D5097" t="s">
        <v>16377</v>
      </c>
      <c r="E5097" t="s">
        <v>1292</v>
      </c>
      <c r="F5097" t="s">
        <v>3806</v>
      </c>
      <c r="G5097" t="s">
        <v>16378</v>
      </c>
      <c r="H5097">
        <v>1957</v>
      </c>
      <c r="I5097" t="s">
        <v>15450</v>
      </c>
      <c r="J5097" t="s">
        <v>51</v>
      </c>
      <c r="K5097" t="s">
        <v>15442</v>
      </c>
      <c r="L5097">
        <v>42</v>
      </c>
      <c r="M5097">
        <v>2</v>
      </c>
      <c r="N5097" t="s">
        <v>59</v>
      </c>
      <c r="O5097" t="s">
        <v>116</v>
      </c>
      <c r="P5097">
        <v>0</v>
      </c>
      <c r="Q5097" t="s">
        <v>51</v>
      </c>
      <c r="R5097" t="s">
        <v>51</v>
      </c>
      <c r="S5097" t="s">
        <v>16375</v>
      </c>
      <c r="T5097">
        <v>16.170343085510922</v>
      </c>
      <c r="U5097">
        <v>28</v>
      </c>
      <c r="V5097" t="s">
        <v>15172</v>
      </c>
      <c r="W5097" t="s">
        <v>15172</v>
      </c>
      <c r="X5097" t="s">
        <v>13243</v>
      </c>
      <c r="Y5097" s="102">
        <v>45993.385736689816</v>
      </c>
    </row>
    <row r="5098" spans="1:25" x14ac:dyDescent="0.25">
      <c r="A5098">
        <v>8115</v>
      </c>
      <c r="B5098" t="s">
        <v>16379</v>
      </c>
      <c r="C5098" t="s">
        <v>16053</v>
      </c>
      <c r="D5098" t="s">
        <v>16377</v>
      </c>
      <c r="E5098" t="s">
        <v>1292</v>
      </c>
      <c r="F5098" t="s">
        <v>3806</v>
      </c>
      <c r="G5098" t="s">
        <v>16380</v>
      </c>
      <c r="H5098">
        <v>1957</v>
      </c>
      <c r="I5098" t="s">
        <v>15450</v>
      </c>
      <c r="J5098" t="s">
        <v>51</v>
      </c>
      <c r="K5098" t="s">
        <v>13254</v>
      </c>
      <c r="L5098">
        <v>40</v>
      </c>
      <c r="M5098">
        <v>2</v>
      </c>
      <c r="N5098" t="s">
        <v>59</v>
      </c>
      <c r="O5098" t="s">
        <v>116</v>
      </c>
      <c r="P5098">
        <v>0</v>
      </c>
      <c r="Q5098" t="s">
        <v>51</v>
      </c>
      <c r="R5098" t="s">
        <v>51</v>
      </c>
      <c r="S5098" t="s">
        <v>16375</v>
      </c>
      <c r="T5098">
        <v>17.673282295736882</v>
      </c>
      <c r="U5098">
        <v>28</v>
      </c>
      <c r="V5098" t="s">
        <v>15172</v>
      </c>
      <c r="W5098" t="s">
        <v>15172</v>
      </c>
      <c r="X5098" t="s">
        <v>13243</v>
      </c>
      <c r="Y5098" s="102">
        <v>45993.385736689816</v>
      </c>
    </row>
    <row r="5099" spans="1:25" x14ac:dyDescent="0.25">
      <c r="A5099">
        <v>8116</v>
      </c>
      <c r="B5099" t="s">
        <v>16381</v>
      </c>
      <c r="C5099" t="s">
        <v>16053</v>
      </c>
      <c r="D5099" t="s">
        <v>16377</v>
      </c>
      <c r="E5099" t="s">
        <v>1292</v>
      </c>
      <c r="F5099" t="s">
        <v>3806</v>
      </c>
      <c r="G5099" t="s">
        <v>16382</v>
      </c>
      <c r="H5099">
        <v>1957</v>
      </c>
      <c r="I5099" t="s">
        <v>15450</v>
      </c>
      <c r="J5099" t="s">
        <v>51</v>
      </c>
      <c r="K5099" t="s">
        <v>15442</v>
      </c>
      <c r="L5099">
        <v>66</v>
      </c>
      <c r="M5099">
        <v>2</v>
      </c>
      <c r="N5099" t="s">
        <v>59</v>
      </c>
      <c r="O5099" t="s">
        <v>116</v>
      </c>
      <c r="P5099">
        <v>0</v>
      </c>
      <c r="Q5099" t="s">
        <v>51</v>
      </c>
      <c r="R5099" t="s">
        <v>51</v>
      </c>
      <c r="S5099" t="s">
        <v>16375</v>
      </c>
      <c r="T5099">
        <v>23.390705249212452</v>
      </c>
      <c r="U5099">
        <v>26</v>
      </c>
      <c r="V5099" t="s">
        <v>15172</v>
      </c>
      <c r="W5099" t="s">
        <v>15172</v>
      </c>
      <c r="X5099" t="s">
        <v>13243</v>
      </c>
      <c r="Y5099" s="102">
        <v>45993.385736689816</v>
      </c>
    </row>
    <row r="5100" spans="1:25" x14ac:dyDescent="0.25">
      <c r="A5100">
        <v>8117</v>
      </c>
      <c r="B5100" t="s">
        <v>16383</v>
      </c>
      <c r="C5100" t="s">
        <v>1987</v>
      </c>
      <c r="D5100" t="s">
        <v>114</v>
      </c>
      <c r="E5100" t="s">
        <v>45</v>
      </c>
      <c r="F5100" t="s">
        <v>964</v>
      </c>
      <c r="G5100" t="s">
        <v>1012</v>
      </c>
      <c r="H5100">
        <v>1962</v>
      </c>
      <c r="I5100" t="s">
        <v>15450</v>
      </c>
      <c r="J5100" t="s">
        <v>51</v>
      </c>
      <c r="K5100" t="s">
        <v>15442</v>
      </c>
      <c r="M5100">
        <v>2</v>
      </c>
      <c r="N5100" t="s">
        <v>59</v>
      </c>
      <c r="O5100" t="s">
        <v>116</v>
      </c>
      <c r="P5100">
        <v>0</v>
      </c>
      <c r="Q5100" t="s">
        <v>51</v>
      </c>
      <c r="R5100" t="s">
        <v>51</v>
      </c>
      <c r="S5100" t="s">
        <v>13314</v>
      </c>
      <c r="T5100">
        <v>184.47667332210978</v>
      </c>
      <c r="U5100">
        <v>28.16</v>
      </c>
      <c r="V5100" t="s">
        <v>15172</v>
      </c>
      <c r="W5100" t="s">
        <v>15172</v>
      </c>
      <c r="X5100" t="s">
        <v>13242</v>
      </c>
      <c r="Y5100" s="102">
        <v>45993.385736689816</v>
      </c>
    </row>
    <row r="5101" spans="1:25" x14ac:dyDescent="0.25">
      <c r="A5101">
        <v>8118</v>
      </c>
      <c r="B5101" t="s">
        <v>16384</v>
      </c>
      <c r="C5101" t="s">
        <v>15960</v>
      </c>
      <c r="D5101" t="s">
        <v>16373</v>
      </c>
      <c r="E5101" t="s">
        <v>1292</v>
      </c>
      <c r="F5101" t="s">
        <v>3806</v>
      </c>
      <c r="G5101" t="s">
        <v>16385</v>
      </c>
      <c r="I5101" t="s">
        <v>15450</v>
      </c>
      <c r="J5101" t="s">
        <v>51</v>
      </c>
      <c r="K5101" t="s">
        <v>13344</v>
      </c>
      <c r="L5101">
        <v>35</v>
      </c>
      <c r="M5101">
        <v>1</v>
      </c>
      <c r="N5101" t="s">
        <v>59</v>
      </c>
      <c r="O5101" t="s">
        <v>116</v>
      </c>
      <c r="P5101">
        <v>0</v>
      </c>
      <c r="Q5101" t="s">
        <v>51</v>
      </c>
      <c r="R5101" t="s">
        <v>51</v>
      </c>
      <c r="S5101" t="s">
        <v>16386</v>
      </c>
      <c r="T5101">
        <v>30.796028014550107</v>
      </c>
      <c r="U5101">
        <v>8</v>
      </c>
      <c r="V5101" t="s">
        <v>15172</v>
      </c>
      <c r="W5101" t="s">
        <v>15172</v>
      </c>
      <c r="X5101" t="s">
        <v>13243</v>
      </c>
      <c r="Y5101" s="102">
        <v>45993.385736689816</v>
      </c>
    </row>
    <row r="5102" spans="1:25" x14ac:dyDescent="0.25">
      <c r="A5102">
        <v>8119</v>
      </c>
      <c r="B5102" t="s">
        <v>16387</v>
      </c>
      <c r="C5102" t="s">
        <v>16388</v>
      </c>
      <c r="D5102" t="s">
        <v>16389</v>
      </c>
      <c r="E5102" t="s">
        <v>1292</v>
      </c>
      <c r="F5102" t="s">
        <v>1542</v>
      </c>
      <c r="G5102" t="s">
        <v>16390</v>
      </c>
      <c r="H5102">
        <v>2025</v>
      </c>
      <c r="I5102" t="s">
        <v>15441</v>
      </c>
      <c r="J5102" t="s">
        <v>2179</v>
      </c>
      <c r="K5102" t="s">
        <v>13344</v>
      </c>
      <c r="L5102">
        <v>8</v>
      </c>
      <c r="M5102">
        <v>1</v>
      </c>
      <c r="N5102" t="s">
        <v>59</v>
      </c>
      <c r="O5102" t="s">
        <v>50</v>
      </c>
      <c r="P5102">
        <v>0</v>
      </c>
      <c r="Q5102" t="s">
        <v>51</v>
      </c>
      <c r="R5102" t="s">
        <v>51</v>
      </c>
      <c r="S5102" t="s">
        <v>16391</v>
      </c>
      <c r="T5102">
        <v>0</v>
      </c>
      <c r="U5102">
        <v>40</v>
      </c>
      <c r="V5102" t="s">
        <v>15481</v>
      </c>
      <c r="W5102" t="s">
        <v>15481</v>
      </c>
      <c r="X5102" t="s">
        <v>13243</v>
      </c>
      <c r="Y5102" s="102">
        <v>45993.385736689816</v>
      </c>
    </row>
    <row r="5103" spans="1:25" x14ac:dyDescent="0.25">
      <c r="A5103">
        <v>8120</v>
      </c>
      <c r="B5103" t="s">
        <v>16392</v>
      </c>
      <c r="C5103" t="s">
        <v>1261</v>
      </c>
      <c r="D5103" t="s">
        <v>16393</v>
      </c>
      <c r="E5103" t="s">
        <v>45</v>
      </c>
      <c r="F5103" t="s">
        <v>1228</v>
      </c>
      <c r="G5103" t="s">
        <v>16394</v>
      </c>
      <c r="H5103">
        <v>2025</v>
      </c>
      <c r="I5103" t="s">
        <v>15441</v>
      </c>
      <c r="J5103" t="s">
        <v>2179</v>
      </c>
      <c r="K5103" t="s">
        <v>13344</v>
      </c>
      <c r="L5103">
        <v>7.6</v>
      </c>
      <c r="M5103">
        <v>1</v>
      </c>
      <c r="N5103" t="s">
        <v>59</v>
      </c>
      <c r="O5103" t="s">
        <v>50</v>
      </c>
      <c r="P5103">
        <v>0</v>
      </c>
      <c r="Q5103" t="s">
        <v>51</v>
      </c>
      <c r="R5103" t="s">
        <v>51</v>
      </c>
      <c r="S5103" t="s">
        <v>16395</v>
      </c>
      <c r="T5103">
        <v>2.1272454486699242</v>
      </c>
      <c r="U5103">
        <v>40</v>
      </c>
      <c r="V5103" t="s">
        <v>15481</v>
      </c>
      <c r="W5103" t="s">
        <v>15481</v>
      </c>
      <c r="X5103" t="s">
        <v>13243</v>
      </c>
      <c r="Y5103" s="102">
        <v>45993.385736689816</v>
      </c>
    </row>
    <row r="5104" spans="1:25" x14ac:dyDescent="0.25">
      <c r="A5104">
        <v>8121</v>
      </c>
      <c r="B5104" t="s">
        <v>16396</v>
      </c>
      <c r="C5104" t="s">
        <v>16397</v>
      </c>
      <c r="D5104" t="s">
        <v>16398</v>
      </c>
      <c r="E5104" t="s">
        <v>1292</v>
      </c>
      <c r="F5104" t="s">
        <v>1471</v>
      </c>
      <c r="G5104" t="s">
        <v>16009</v>
      </c>
      <c r="H5104">
        <v>2002</v>
      </c>
      <c r="I5104" t="s">
        <v>15450</v>
      </c>
      <c r="J5104" t="s">
        <v>51</v>
      </c>
      <c r="K5104" t="s">
        <v>15442</v>
      </c>
      <c r="L5104">
        <v>0</v>
      </c>
      <c r="M5104">
        <v>1</v>
      </c>
      <c r="N5104" t="s">
        <v>59</v>
      </c>
      <c r="O5104" t="s">
        <v>116</v>
      </c>
      <c r="P5104">
        <v>0</v>
      </c>
      <c r="Q5104" t="s">
        <v>51</v>
      </c>
      <c r="R5104" t="s">
        <v>51</v>
      </c>
      <c r="S5104" t="s">
        <v>13357</v>
      </c>
      <c r="T5104">
        <v>2.0856152523514471</v>
      </c>
      <c r="U5104">
        <v>14.1</v>
      </c>
      <c r="V5104" t="s">
        <v>15172</v>
      </c>
      <c r="W5104" t="s">
        <v>15172</v>
      </c>
      <c r="X5104" t="s">
        <v>13243</v>
      </c>
      <c r="Y5104" s="102">
        <v>45993.385736689816</v>
      </c>
    </row>
    <row r="5105" spans="1:25" x14ac:dyDescent="0.25">
      <c r="A5105">
        <v>8122</v>
      </c>
      <c r="B5105" t="s">
        <v>16399</v>
      </c>
      <c r="C5105" t="s">
        <v>16400</v>
      </c>
      <c r="D5105" t="s">
        <v>16398</v>
      </c>
      <c r="E5105" t="s">
        <v>1292</v>
      </c>
      <c r="F5105" t="s">
        <v>1471</v>
      </c>
      <c r="G5105" t="s">
        <v>16009</v>
      </c>
      <c r="H5105">
        <v>1965</v>
      </c>
      <c r="I5105" t="s">
        <v>15450</v>
      </c>
      <c r="J5105" t="s">
        <v>51</v>
      </c>
      <c r="K5105" t="s">
        <v>15442</v>
      </c>
      <c r="M5105">
        <v>1</v>
      </c>
      <c r="N5105" t="s">
        <v>59</v>
      </c>
      <c r="O5105" t="s">
        <v>116</v>
      </c>
      <c r="P5105">
        <v>0</v>
      </c>
      <c r="Q5105" t="s">
        <v>51</v>
      </c>
      <c r="R5105" t="s">
        <v>51</v>
      </c>
      <c r="S5105" t="s">
        <v>13357</v>
      </c>
      <c r="T5105">
        <v>2.0856152523514471</v>
      </c>
      <c r="U5105">
        <v>15</v>
      </c>
      <c r="V5105" t="s">
        <v>15172</v>
      </c>
      <c r="W5105" t="s">
        <v>15172</v>
      </c>
      <c r="X5105" t="s">
        <v>13243</v>
      </c>
      <c r="Y5105" s="102">
        <v>45993.385736689816</v>
      </c>
    </row>
    <row r="5106" spans="1:25" x14ac:dyDescent="0.25">
      <c r="A5106">
        <v>8123</v>
      </c>
      <c r="B5106" t="s">
        <v>16401</v>
      </c>
      <c r="C5106" t="s">
        <v>595</v>
      </c>
      <c r="D5106" t="s">
        <v>9238</v>
      </c>
      <c r="E5106" t="s">
        <v>1820</v>
      </c>
      <c r="F5106" t="s">
        <v>6251</v>
      </c>
      <c r="G5106" t="s">
        <v>9409</v>
      </c>
      <c r="H5106">
        <v>2009</v>
      </c>
      <c r="I5106" t="s">
        <v>15441</v>
      </c>
      <c r="J5106" t="s">
        <v>51</v>
      </c>
      <c r="K5106" t="s">
        <v>15442</v>
      </c>
      <c r="L5106">
        <v>66</v>
      </c>
      <c r="M5106">
        <v>1</v>
      </c>
      <c r="N5106" t="s">
        <v>165</v>
      </c>
      <c r="O5106" t="s">
        <v>116</v>
      </c>
      <c r="P5106">
        <v>0</v>
      </c>
      <c r="Q5106" t="s">
        <v>51</v>
      </c>
      <c r="R5106" t="s">
        <v>51</v>
      </c>
      <c r="S5106" t="s">
        <v>13250</v>
      </c>
      <c r="T5106">
        <v>454.94292359269645</v>
      </c>
      <c r="U5106">
        <v>17.75</v>
      </c>
      <c r="V5106" t="s">
        <v>15172</v>
      </c>
      <c r="W5106" t="s">
        <v>15172</v>
      </c>
      <c r="X5106" t="s">
        <v>13243</v>
      </c>
      <c r="Y5106" s="102">
        <v>45993.385736689816</v>
      </c>
    </row>
    <row r="5107" spans="1:25" x14ac:dyDescent="0.25">
      <c r="A5107">
        <v>8124</v>
      </c>
      <c r="B5107" t="s">
        <v>16422</v>
      </c>
      <c r="C5107" t="s">
        <v>172</v>
      </c>
      <c r="D5107" t="s">
        <v>4394</v>
      </c>
      <c r="E5107" t="s">
        <v>45</v>
      </c>
      <c r="F5107" t="s">
        <v>1118</v>
      </c>
      <c r="G5107" t="s">
        <v>4395</v>
      </c>
      <c r="H5107">
        <v>2025</v>
      </c>
      <c r="I5107" t="s">
        <v>15441</v>
      </c>
      <c r="J5107" t="s">
        <v>2211</v>
      </c>
      <c r="K5107" t="s">
        <v>13256</v>
      </c>
      <c r="L5107">
        <v>0</v>
      </c>
      <c r="M5107">
        <v>1</v>
      </c>
      <c r="N5107" t="s">
        <v>49</v>
      </c>
      <c r="O5107" t="s">
        <v>479</v>
      </c>
      <c r="P5107">
        <v>0</v>
      </c>
      <c r="Q5107" t="s">
        <v>51</v>
      </c>
      <c r="R5107" t="s">
        <v>51</v>
      </c>
      <c r="S5107" t="s">
        <v>13767</v>
      </c>
      <c r="T5107">
        <v>1.7768013386205854</v>
      </c>
      <c r="U5107">
        <v>30</v>
      </c>
      <c r="V5107" t="s">
        <v>15481</v>
      </c>
      <c r="W5107" t="s">
        <v>15481</v>
      </c>
      <c r="X5107" t="s">
        <v>13243</v>
      </c>
      <c r="Y5107" s="102">
        <v>45993.385736689816</v>
      </c>
    </row>
    <row r="5108" spans="1:25" x14ac:dyDescent="0.25">
      <c r="A5108">
        <v>8125</v>
      </c>
      <c r="B5108" t="s">
        <v>16423</v>
      </c>
      <c r="C5108" t="s">
        <v>16424</v>
      </c>
      <c r="D5108" t="s">
        <v>16425</v>
      </c>
      <c r="E5108" t="s">
        <v>1820</v>
      </c>
      <c r="F5108" t="s">
        <v>6973</v>
      </c>
      <c r="G5108" t="s">
        <v>16426</v>
      </c>
      <c r="H5108">
        <v>2024</v>
      </c>
      <c r="J5108" t="s">
        <v>51</v>
      </c>
      <c r="K5108" t="s">
        <v>15442</v>
      </c>
      <c r="L5108">
        <v>30</v>
      </c>
      <c r="M5108">
        <v>1</v>
      </c>
      <c r="N5108" t="s">
        <v>165</v>
      </c>
      <c r="O5108" t="s">
        <v>116</v>
      </c>
      <c r="P5108">
        <v>0</v>
      </c>
      <c r="Q5108" t="s">
        <v>51</v>
      </c>
      <c r="R5108" t="s">
        <v>51</v>
      </c>
      <c r="S5108" t="s">
        <v>13752</v>
      </c>
      <c r="T5108">
        <v>67.725373404826954</v>
      </c>
      <c r="U5108">
        <v>13.33</v>
      </c>
      <c r="V5108" t="s">
        <v>15172</v>
      </c>
      <c r="W5108" t="s">
        <v>15172</v>
      </c>
      <c r="X5108" t="s">
        <v>13243</v>
      </c>
      <c r="Y5108" s="102">
        <v>45993.385736689816</v>
      </c>
    </row>
    <row r="5109" spans="1:25" x14ac:dyDescent="0.25">
      <c r="A5109">
        <v>8126</v>
      </c>
      <c r="B5109" t="s">
        <v>16427</v>
      </c>
      <c r="C5109" t="s">
        <v>16428</v>
      </c>
      <c r="D5109" t="s">
        <v>16429</v>
      </c>
      <c r="E5109" t="s">
        <v>1820</v>
      </c>
      <c r="F5109" t="s">
        <v>6973</v>
      </c>
      <c r="G5109" t="s">
        <v>16421</v>
      </c>
      <c r="H5109">
        <v>2024</v>
      </c>
      <c r="J5109" t="s">
        <v>51</v>
      </c>
      <c r="K5109" t="s">
        <v>15442</v>
      </c>
      <c r="L5109">
        <v>39.6</v>
      </c>
      <c r="M5109">
        <v>1</v>
      </c>
      <c r="N5109" t="s">
        <v>165</v>
      </c>
      <c r="O5109" t="s">
        <v>116</v>
      </c>
      <c r="P5109">
        <v>0</v>
      </c>
      <c r="Q5109" t="s">
        <v>51</v>
      </c>
      <c r="R5109" t="s">
        <v>51</v>
      </c>
      <c r="S5109" t="s">
        <v>13752</v>
      </c>
      <c r="T5109">
        <v>68.00450638242566</v>
      </c>
      <c r="U5109">
        <v>10.5</v>
      </c>
      <c r="V5109" t="s">
        <v>15172</v>
      </c>
      <c r="W5109" t="s">
        <v>15172</v>
      </c>
      <c r="X5109" t="s">
        <v>13243</v>
      </c>
      <c r="Y5109" s="102">
        <v>45993.385736689816</v>
      </c>
    </row>
    <row r="5110" spans="1:25" x14ac:dyDescent="0.25">
      <c r="A5110">
        <v>8127</v>
      </c>
      <c r="B5110" t="s">
        <v>16430</v>
      </c>
      <c r="C5110" t="s">
        <v>15960</v>
      </c>
      <c r="D5110" t="s">
        <v>16431</v>
      </c>
      <c r="E5110" t="s">
        <v>1820</v>
      </c>
      <c r="F5110" t="s">
        <v>1821</v>
      </c>
      <c r="G5110" t="s">
        <v>16432</v>
      </c>
      <c r="H5110">
        <v>1950</v>
      </c>
      <c r="J5110" t="s">
        <v>51</v>
      </c>
      <c r="K5110" t="s">
        <v>15442</v>
      </c>
      <c r="L5110">
        <v>240</v>
      </c>
      <c r="M5110">
        <v>1</v>
      </c>
      <c r="N5110" t="s">
        <v>59</v>
      </c>
      <c r="O5110" t="s">
        <v>116</v>
      </c>
      <c r="P5110">
        <v>0</v>
      </c>
      <c r="Q5110" t="s">
        <v>51</v>
      </c>
      <c r="R5110" t="s">
        <v>51</v>
      </c>
      <c r="S5110" t="s">
        <v>14822</v>
      </c>
      <c r="T5110">
        <v>0</v>
      </c>
      <c r="U5110">
        <v>10</v>
      </c>
      <c r="V5110" t="s">
        <v>15172</v>
      </c>
      <c r="W5110" t="s">
        <v>15172</v>
      </c>
      <c r="X5110" t="s">
        <v>13243</v>
      </c>
      <c r="Y5110" s="102">
        <v>45993.385736689816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9 1 8 9 3 5 a - 3 6 5 8 - 4 9 5 5 - a 7 9 d - c 3 2 f a 1 6 f a 9 d c "   x m l n s = " h t t p : / / s c h e m a s . m i c r o s o f t . c o m / D a t a M a s h u p " > A A A A A B M D A A B Q S w M E F A A C A A g A v U 2 C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C 9 T Y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U 2 C W y i K R 7 g O A A A A E Q A A A B M A H A B G b 3 J t d W x h c y 9 T Z W N 0 a W 9 u M S 5 t I K I Y A C i g F A A A A A A A A A A A A A A A A A A A A A A A A A A A A C t O T S 7 J z M 9 T C I b Q h t Y A U E s B A i 0 A F A A C A A g A v U 2 C W / l h B / S j A A A A 9 g A A A B I A A A A A A A A A A A A A A A A A A A A A A E N v b m Z p Z y 9 Q Y W N r Y W d l L n h t b F B L A Q I t A B Q A A g A I A L 1 N g l s P y u m r p A A A A O k A A A A T A A A A A A A A A A A A A A A A A O 8 A A A B b Q 2 9 u d G V u d F 9 U e X B l c 1 0 u e G 1 s U E s B A i 0 A F A A C A A g A v U 2 C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P V 4 T p V f t 1 K r + t p C V 5 c z i c A A A A A A g A A A A A A A 2 Y A A M A A A A A Q A A A A N 2 L G r 3 M h s a u S w o w u K h C I 8 A A A A A A E g A A A o A A A A B A A A A C h h A S K b 0 5 V 7 a 6 4 U 6 2 B g b i v U A A A A F U B q s e x + b O 9 U l p l I H j R W x F Z G r H t s V K r 0 S Q b 0 7 0 W D B i y A G h p V d y S x M 1 f o p e H n 3 S Q f o Z I 3 x R s w q C 2 k 0 5 P P W T E C c C C M X b F g 7 w p A b M H L r y 9 6 H n Z F A A A A M 4 a l 2 U A v o b 3 l 7 9 P 4 W u t X l B 6 J w 4 0 < / D a t a M a s h u p > 
</file>

<file path=customXml/itemProps1.xml><?xml version="1.0" encoding="utf-8"?>
<ds:datastoreItem xmlns:ds="http://schemas.openxmlformats.org/officeDocument/2006/customXml" ds:itemID="{0FE18A3F-998E-413F-AFF6-28D28D61A1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LRFR Summary Sheet</vt:lpstr>
      <vt:lpstr>LFR Summary Sheet</vt:lpstr>
      <vt:lpstr>ASR Summary Sheet</vt:lpstr>
      <vt:lpstr>BrM Data</vt:lpstr>
      <vt:lpstr>'ASR Summary Sheet'!Print_Area</vt:lpstr>
      <vt:lpstr>'LFR Summary Sheet'!Print_Area</vt:lpstr>
      <vt:lpstr>'LRFR Summary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Mary</dc:creator>
  <cp:lastModifiedBy>Smith, Mary</cp:lastModifiedBy>
  <cp:lastPrinted>2021-06-18T19:23:26Z</cp:lastPrinted>
  <dcterms:created xsi:type="dcterms:W3CDTF">2019-01-02T21:10:46Z</dcterms:created>
  <dcterms:modified xsi:type="dcterms:W3CDTF">2025-12-02T16:46:25Z</dcterms:modified>
</cp:coreProperties>
</file>