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002" ContentType="image/x-emf"/>
  <Default Extension="rels" ContentType="application/vnd.openxmlformats-package.relationships+xml"/>
  <Default Extension="xml" ContentType="application/xml"/>
  <Default Extension="001" ContentType="image/x-emf"/>
  <Default Extension="vml" ContentType="application/vnd.openxmlformats-officedocument.vmlDrawing"/>
  <Default Extension="000" ContentType="image/x-emf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st_Systems\Spread_Sheets\DEV\ADA\Final\"/>
    </mc:Choice>
  </mc:AlternateContent>
  <bookViews>
    <workbookView xWindow="-15" yWindow="-15" windowWidth="28830" windowHeight="6480"/>
  </bookViews>
  <sheets>
    <sheet name="Depressed_Corner" sheetId="1" r:id="rId1"/>
    <sheet name="Lists" sheetId="2" r:id="rId2"/>
    <sheet name="Sheet3" sheetId="3" r:id="rId3"/>
  </sheets>
  <definedNames>
    <definedName name="_xlnm._FilterDatabase" localSheetId="1" hidden="1">Lists!#REF!</definedName>
    <definedName name="DCContractId">Depressed_Corner!$F$3</definedName>
    <definedName name="DCDate">Depressed_Corner!$F$6</definedName>
    <definedName name="DCDWDColor">Depressed_Corner!$B$30</definedName>
    <definedName name="DCDWDType">Depressed_Corner!$B$29</definedName>
    <definedName name="DCFlush">Depressed_Corner!$G$42</definedName>
    <definedName name="DCGS">Depressed_Corner!$G$40</definedName>
    <definedName name="DCInspector">Depressed_Corner!$B$4</definedName>
    <definedName name="DCItemDesc">Depressed_Corner!$B$8</definedName>
    <definedName name="DCItemNbr">Depressed_Corner!$B$6</definedName>
    <definedName name="DCLCS">Depressed_Corner!$C$38</definedName>
    <definedName name="DCLineItemNbr">Depressed_Corner!$B$7</definedName>
    <definedName name="DCLL">Depressed_Corner!$G$36</definedName>
    <definedName name="DCLSa">Depressed_Corner!$C$40</definedName>
    <definedName name="DCLSb">Depressed_Corner!$C$42</definedName>
    <definedName name="DCLW">Depressed_Corner!$G$38</definedName>
    <definedName name="DCProjectDescription">Depressed_Corner!$J$3</definedName>
    <definedName name="DCProjUPN">Depressed_Corner!$F$4</definedName>
    <definedName name="DCRampType">Depressed_Corner!$J$5</definedName>
    <definedName name="DCRCS">Depressed_Corner!$C$36</definedName>
    <definedName name="DCRL">Depressed_Corner!$G$32</definedName>
    <definedName name="DCRSa">Depressed_Corner!$C$32</definedName>
    <definedName name="DCRSb">Depressed_Corner!$C$34</definedName>
    <definedName name="DCRW">Depressed_Corner!$G$34</definedName>
    <definedName name="DCTIConst">Depressed_Corner!$L$8</definedName>
    <definedName name="DCTIPlan">Depressed_Corner!$L$7</definedName>
    <definedName name="DCXCoord">Depressed_Corner!$K$32</definedName>
    <definedName name="DCYCoord">Depressed_Corner!$K$34</definedName>
    <definedName name="_xlnm.Print_Area" localSheetId="0">Depressed_Corner!$A$1:$L$46</definedName>
  </definedNames>
  <calcPr calcId="171027"/>
</workbook>
</file>

<file path=xl/calcChain.xml><?xml version="1.0" encoding="utf-8"?>
<calcChain xmlns="http://schemas.openxmlformats.org/spreadsheetml/2006/main">
  <c r="O34" i="1" l="1"/>
  <c r="O36" i="1" s="1"/>
  <c r="O32" i="1"/>
  <c r="P32" i="1" l="1"/>
  <c r="B8" i="1" l="1"/>
</calcChain>
</file>

<file path=xl/comments1.xml><?xml version="1.0" encoding="utf-8"?>
<comments xmlns="http://schemas.openxmlformats.org/spreadsheetml/2006/main">
  <authors>
    <author>Durbin, Lisa</author>
  </authors>
  <commentList>
    <comment ref="C32" authorId="0" shapeId="0">
      <text>
        <r>
          <rPr>
            <sz val="9"/>
            <color indexed="81"/>
            <rFont val="Tahoma"/>
            <family val="2"/>
          </rPr>
          <t>Desirable - 5.0%
Maximum - 8.3%</t>
        </r>
      </text>
    </comment>
    <comment ref="G32" authorId="0" shape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C34" authorId="0" shapeId="0">
      <text>
        <r>
          <rPr>
            <sz val="9"/>
            <color indexed="81"/>
            <rFont val="Tahoma"/>
            <family val="2"/>
          </rPr>
          <t>Desirable - 5.0%
Maximum - 8.3%</t>
        </r>
      </text>
    </comment>
    <comment ref="G34" authorId="0" shape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C36" authorId="0" shape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G36" authorId="0" shape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C38" authorId="0" shape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G38" authorId="0" shape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C40" authorId="0" shape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>Maximum - 5.0%</t>
        </r>
      </text>
    </comment>
    <comment ref="C42" authorId="0" shape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</commentList>
</comments>
</file>

<file path=xl/sharedStrings.xml><?xml version="1.0" encoding="utf-8"?>
<sst xmlns="http://schemas.openxmlformats.org/spreadsheetml/2006/main" count="99" uniqueCount="82">
  <si>
    <t>Contract:</t>
  </si>
  <si>
    <t>DWR Date:</t>
  </si>
  <si>
    <t>Project Nbr:</t>
  </si>
  <si>
    <t>Line Itm Nbr:</t>
  </si>
  <si>
    <t>Item Desc:</t>
  </si>
  <si>
    <t>DWD Type</t>
  </si>
  <si>
    <t>TI</t>
  </si>
  <si>
    <t>Yes</t>
  </si>
  <si>
    <t>No</t>
  </si>
  <si>
    <t>X Coordinate:</t>
  </si>
  <si>
    <t>Y Coordinate:</t>
  </si>
  <si>
    <t>Technically Infeasible (TI) per plan:</t>
  </si>
  <si>
    <t>Cast Iron</t>
  </si>
  <si>
    <t>Other</t>
  </si>
  <si>
    <t>DWD Color</t>
  </si>
  <si>
    <t>Red</t>
  </si>
  <si>
    <t>DWD Type:</t>
  </si>
  <si>
    <t>Inspector:</t>
  </si>
  <si>
    <t>Item Nbr:</t>
  </si>
  <si>
    <t>Comments:</t>
  </si>
  <si>
    <r>
      <t>Landing Slope A (LS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):</t>
    </r>
  </si>
  <si>
    <r>
      <t>Landing Slope B (LS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):</t>
    </r>
  </si>
  <si>
    <t>Ramp Length (RL):</t>
  </si>
  <si>
    <t>Ramp Width (RW):</t>
  </si>
  <si>
    <t>Landing Length (LL):</t>
  </si>
  <si>
    <t>Landing Width (LW):</t>
  </si>
  <si>
    <t>Gutter Slope (GS):</t>
  </si>
  <si>
    <t>Natural</t>
  </si>
  <si>
    <t>If "Other", what is the type and the reason:</t>
  </si>
  <si>
    <t>If "Other", what is the color and the reason:</t>
  </si>
  <si>
    <t>Item Nbr</t>
  </si>
  <si>
    <t>Item Desc</t>
  </si>
  <si>
    <t xml:space="preserve">608010125    </t>
  </si>
  <si>
    <t>DETEC WARNING DEVICES-TYPE 1 (SQYD)</t>
  </si>
  <si>
    <t xml:space="preserve">608010126    </t>
  </si>
  <si>
    <t>DETEC WARNING DEVICES-TYPE 2 (SQYD)</t>
  </si>
  <si>
    <t xml:space="preserve">608290100    </t>
  </si>
  <si>
    <t xml:space="preserve">608290110    </t>
  </si>
  <si>
    <t xml:space="preserve">999608015    </t>
  </si>
  <si>
    <t>DETECTABLE WARNING DEVICES (EACH)</t>
  </si>
  <si>
    <t>DWD Color:</t>
  </si>
  <si>
    <t>Windows driver</t>
  </si>
  <si>
    <t>.000</t>
  </si>
  <si>
    <t>True Color</t>
  </si>
  <si>
    <t>.001</t>
  </si>
  <si>
    <t>Grayscale</t>
  </si>
  <si>
    <t>.002</t>
  </si>
  <si>
    <t>Monochrome</t>
  </si>
  <si>
    <t>Bentley Driver</t>
  </si>
  <si>
    <t>.emf-1</t>
  </si>
  <si>
    <t>.emf-2</t>
  </si>
  <si>
    <t>.emf-3</t>
  </si>
  <si>
    <t>Monchrome</t>
  </si>
  <si>
    <t>Legend: Black - meets desirable; Blue - less than desirable but meets minimum; Red - does not meet minimum</t>
  </si>
  <si>
    <t>DETEC WARNING DEVICES-TYPE 1 (M2)</t>
  </si>
  <si>
    <t>DETEC WARNING DEVICES-TYPE 2 (M2)</t>
  </si>
  <si>
    <t>Flush with Surface:</t>
  </si>
  <si>
    <t>Corner</t>
  </si>
  <si>
    <r>
      <t>Ramp Slope A (RS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):</t>
    </r>
  </si>
  <si>
    <r>
      <t>Ramp Slope B (RS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):</t>
    </r>
  </si>
  <si>
    <t>Ramp Type:</t>
  </si>
  <si>
    <t>1a</t>
  </si>
  <si>
    <t>1b</t>
  </si>
  <si>
    <t>2a</t>
  </si>
  <si>
    <t>2b</t>
  </si>
  <si>
    <t>3a</t>
  </si>
  <si>
    <t>3b</t>
  </si>
  <si>
    <t>4a</t>
  </si>
  <si>
    <t>4b</t>
  </si>
  <si>
    <t>Project Desc:</t>
  </si>
  <si>
    <t>Flush/PB</t>
  </si>
  <si>
    <r>
      <t>%</t>
    </r>
    <r>
      <rPr>
        <sz val="10"/>
        <color theme="1"/>
        <rFont val="Calibri"/>
        <family val="2"/>
        <scheme val="minor"/>
      </rPr>
      <t xml:space="preserve"> (2.0 max)</t>
    </r>
  </si>
  <si>
    <r>
      <t>%</t>
    </r>
    <r>
      <rPr>
        <sz val="10"/>
        <color theme="1"/>
        <rFont val="Calibri"/>
        <family val="2"/>
        <scheme val="minor"/>
      </rPr>
      <t xml:space="preserve"> (8.3 max)</t>
    </r>
  </si>
  <si>
    <r>
      <t>in</t>
    </r>
    <r>
      <rPr>
        <sz val="10"/>
        <color theme="1"/>
        <rFont val="Calibri"/>
        <family val="2"/>
        <scheme val="minor"/>
      </rPr>
      <t xml:space="preserve"> (48 min)</t>
    </r>
  </si>
  <si>
    <r>
      <t>%</t>
    </r>
    <r>
      <rPr>
        <sz val="10"/>
        <color theme="1"/>
        <rFont val="Calibri"/>
        <family val="2"/>
        <scheme val="minor"/>
      </rPr>
      <t xml:space="preserve"> (5.0 max)</t>
    </r>
  </si>
  <si>
    <r>
      <t>Ramp Cross Slope (RCS</t>
    </r>
    <r>
      <rPr>
        <vertAlign val="subscript"/>
        <sz val="11"/>
        <color theme="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>:</t>
    </r>
  </si>
  <si>
    <r>
      <t>Landing Cross Slope (LCS</t>
    </r>
    <r>
      <rPr>
        <vertAlign val="subscript"/>
        <sz val="11"/>
        <color theme="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>:</t>
    </r>
  </si>
  <si>
    <t>Depressed Corner</t>
  </si>
  <si>
    <t>ADA Documentation - Depressed Corner Ramp</t>
  </si>
  <si>
    <t xml:space="preserve"> TI per const (Form MDT-ENG-005 Required):</t>
  </si>
  <si>
    <t>Sept 2016</t>
  </si>
  <si>
    <t>MDT-CON-608_DC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</si>
</sst>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m/d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quotePrefix="1"/>
    <xf numFmtId="0" fontId="0" fillId="2" borderId="0" xfId="0" quotePrefix="1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ill="1" applyAlignment="1">
      <alignment vertical="top"/>
    </xf>
    <xf numFmtId="0" fontId="0" fillId="0" borderId="0" xfId="0" applyFill="1"/>
    <xf numFmtId="0" fontId="0" fillId="0" borderId="0" xfId="0" applyFill="1" applyAlignment="1">
      <alignment horizontal="right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right" vertical="top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165" fontId="0" fillId="0" borderId="1" xfId="0" applyNumberForma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49" fontId="0" fillId="0" borderId="1" xfId="0" applyNumberForma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" fontId="0" fillId="0" borderId="1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164" fontId="0" fillId="0" borderId="1" xfId="0" applyNumberForma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164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top"/>
    </xf>
    <xf numFmtId="0" fontId="6" fillId="0" borderId="0" xfId="0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1" fontId="0" fillId="0" borderId="2" xfId="0" applyNumberFormat="1" applyFill="1" applyBorder="1" applyAlignment="1">
      <alignment horizontal="left" vertical="center"/>
    </xf>
    <xf numFmtId="1" fontId="0" fillId="0" borderId="4" xfId="0" applyNumberFormat="1" applyFill="1" applyBorder="1" applyAlignment="1">
      <alignment horizontal="left" vertical="center"/>
    </xf>
  </cellXfs>
  <cellStyles count="1">
    <cellStyle name="Normal" xfId="0" builtinId="0"/>
  </cellStyles>
  <dxfs count="22"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002"/><Relationship Id="rId2" Type="http://schemas.openxmlformats.org/officeDocument/2006/relationships/image" Target="../media/image5.001"/><Relationship Id="rId1" Type="http://schemas.openxmlformats.org/officeDocument/2006/relationships/image" Target="../media/image4.000"/><Relationship Id="rId6" Type="http://schemas.openxmlformats.org/officeDocument/2006/relationships/image" Target="../media/image9.tiff"/><Relationship Id="rId5" Type="http://schemas.openxmlformats.org/officeDocument/2006/relationships/image" Target="../media/image8.tiff"/><Relationship Id="rId4" Type="http://schemas.openxmlformats.org/officeDocument/2006/relationships/image" Target="../media/image7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82550</xdr:colOff>
      <xdr:row>2</xdr:row>
      <xdr:rowOff>53975</xdr:rowOff>
    </xdr:from>
    <xdr:to>
      <xdr:col>7</xdr:col>
      <xdr:colOff>290512</xdr:colOff>
      <xdr:row>9</xdr:row>
      <xdr:rowOff>130175</xdr:rowOff>
    </xdr:to>
    <xdr:sp macro="" textlink="">
      <xdr:nvSpPr>
        <xdr:cNvPr id="3" name="TextBox 2"/>
        <xdr:cNvSpPr txBox="1"/>
      </xdr:nvSpPr>
      <xdr:spPr>
        <a:xfrm rot="16200000">
          <a:off x="5187156" y="921544"/>
          <a:ext cx="1409700" cy="20796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258762</xdr:colOff>
      <xdr:row>11</xdr:row>
      <xdr:rowOff>157162</xdr:rowOff>
    </xdr:from>
    <xdr:to>
      <xdr:col>10</xdr:col>
      <xdr:colOff>793750</xdr:colOff>
      <xdr:row>12</xdr:row>
      <xdr:rowOff>176212</xdr:rowOff>
    </xdr:to>
    <xdr:sp macro="" textlink="">
      <xdr:nvSpPr>
        <xdr:cNvPr id="6" name="TextBox 5"/>
        <xdr:cNvSpPr txBox="1"/>
      </xdr:nvSpPr>
      <xdr:spPr>
        <a:xfrm>
          <a:off x="6745287" y="2138362"/>
          <a:ext cx="1754188" cy="2095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339915</xdr:colOff>
      <xdr:row>9</xdr:row>
      <xdr:rowOff>72739</xdr:rowOff>
    </xdr:from>
    <xdr:to>
      <xdr:col>8</xdr:col>
      <xdr:colOff>185643</xdr:colOff>
      <xdr:row>15</xdr:row>
      <xdr:rowOff>173648</xdr:rowOff>
    </xdr:to>
    <xdr:grpSp>
      <xdr:nvGrpSpPr>
        <xdr:cNvPr id="7" name="Group 6"/>
        <xdr:cNvGrpSpPr/>
      </xdr:nvGrpSpPr>
      <xdr:grpSpPr>
        <a:xfrm>
          <a:off x="5873940" y="1672939"/>
          <a:ext cx="1236378" cy="1243909"/>
          <a:chOff x="12426973" y="1464851"/>
          <a:chExt cx="1241521" cy="1252439"/>
        </a:xfrm>
      </xdr:grpSpPr>
      <xdr:cxnSp macro="">
        <xdr:nvCxnSpPr>
          <xdr:cNvPr id="16" name="Straight Connector 15"/>
          <xdr:cNvCxnSpPr/>
        </xdr:nvCxnSpPr>
        <xdr:spPr>
          <a:xfrm flipV="1">
            <a:off x="12426973" y="2099075"/>
            <a:ext cx="1241521" cy="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Straight Connector 20"/>
          <xdr:cNvCxnSpPr/>
        </xdr:nvCxnSpPr>
        <xdr:spPr>
          <a:xfrm rot="5400000" flipV="1">
            <a:off x="12432521" y="2091070"/>
            <a:ext cx="1252439" cy="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TextBox 24"/>
          <xdr:cNvSpPr txBox="1"/>
        </xdr:nvSpPr>
        <xdr:spPr>
          <a:xfrm>
            <a:off x="13165311" y="1560849"/>
            <a:ext cx="416345" cy="436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" tIns="18288" rIns="27432" bIns="9144" rtlCol="0" anchor="ctr"/>
          <a:lstStyle/>
          <a:p>
            <a:pPr algn="l">
              <a:spcAft>
                <a:spcPts val="200"/>
              </a:spcAft>
            </a:pPr>
            <a:r>
              <a:rPr lang="en-US" sz="1100"/>
              <a:t>2a</a:t>
            </a:r>
          </a:p>
          <a:p>
            <a:pPr algn="ctr">
              <a:spcAft>
                <a:spcPts val="200"/>
              </a:spcAft>
            </a:pPr>
            <a:r>
              <a:rPr lang="en-US" sz="1100"/>
              <a:t>      2b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12539362" y="2193051"/>
            <a:ext cx="416345" cy="436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" tIns="18288" rIns="27432" bIns="9144" rtlCol="0" anchor="ctr"/>
          <a:lstStyle/>
          <a:p>
            <a:pPr algn="l">
              <a:spcAft>
                <a:spcPts val="20"/>
              </a:spcAft>
            </a:pPr>
            <a:r>
              <a:rPr lang="en-US" sz="1100"/>
              <a:t>4b</a:t>
            </a:r>
          </a:p>
          <a:p>
            <a:pPr algn="ctr">
              <a:spcAft>
                <a:spcPts val="200"/>
              </a:spcAft>
            </a:pPr>
            <a:r>
              <a:rPr lang="en-US" sz="1100"/>
              <a:t>      4a</a:t>
            </a:r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13164457" y="2192626"/>
            <a:ext cx="416345" cy="436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" tIns="18288" rIns="27432" bIns="9144" rtlCol="0" anchor="ctr"/>
          <a:lstStyle/>
          <a:p>
            <a:pPr algn="l">
              <a:spcAft>
                <a:spcPts val="200"/>
              </a:spcAft>
            </a:pPr>
            <a:r>
              <a:rPr lang="en-US" sz="1100"/>
              <a:t>      3a</a:t>
            </a:r>
          </a:p>
          <a:p>
            <a:pPr algn="l">
              <a:spcAft>
                <a:spcPts val="200"/>
              </a:spcAft>
            </a:pPr>
            <a:r>
              <a:rPr lang="en-US" sz="1100"/>
              <a:t>3b</a:t>
            </a: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12542062" y="1563122"/>
            <a:ext cx="416345" cy="436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" tIns="18288" rIns="27432" bIns="9144" rtlCol="0" anchor="ctr"/>
          <a:lstStyle/>
          <a:p>
            <a:pPr algn="l">
              <a:spcAft>
                <a:spcPts val="200"/>
              </a:spcAft>
            </a:pPr>
            <a:r>
              <a:rPr lang="en-US" sz="1100"/>
              <a:t>      1b</a:t>
            </a:r>
          </a:p>
          <a:p>
            <a:pPr algn="l">
              <a:spcAft>
                <a:spcPts val="200"/>
              </a:spcAft>
            </a:pPr>
            <a:r>
              <a:rPr lang="en-US" sz="1100"/>
              <a:t>1a</a:t>
            </a:r>
          </a:p>
        </xdr:txBody>
      </xdr:sp>
    </xdr:grpSp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1009650</xdr:colOff>
      <xdr:row>2</xdr:row>
      <xdr:rowOff>6985</xdr:rowOff>
    </xdr:to>
    <xdr:pic>
      <xdr:nvPicPr>
        <xdr:cNvPr id="13" name="Picture 1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942975" cy="27368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12</xdr:row>
      <xdr:rowOff>57150</xdr:rowOff>
    </xdr:from>
    <xdr:to>
      <xdr:col>6</xdr:col>
      <xdr:colOff>220980</xdr:colOff>
      <xdr:row>25</xdr:row>
      <xdr:rowOff>13163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228850"/>
          <a:ext cx="5526405" cy="2432513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17</xdr:row>
      <xdr:rowOff>9525</xdr:rowOff>
    </xdr:from>
    <xdr:to>
      <xdr:col>10</xdr:col>
      <xdr:colOff>1000452</xdr:colOff>
      <xdr:row>26</xdr:row>
      <xdr:rowOff>23107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3" cstate="print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3133725"/>
          <a:ext cx="2676852" cy="17280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37</xdr:row>
      <xdr:rowOff>173647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22214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34</xdr:col>
      <xdr:colOff>304800</xdr:colOff>
      <xdr:row>37</xdr:row>
      <xdr:rowOff>173647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0"/>
          <a:ext cx="10058400" cy="7222147"/>
        </a:xfrm>
        <a:prstGeom prst="rect">
          <a:avLst/>
        </a:prstGeom>
      </xdr:spPr>
    </xdr:pic>
    <xdr:clientData/>
  </xdr:twoCellAnchor>
  <xdr:twoCellAnchor editAs="oneCell">
    <xdr:from>
      <xdr:col>36</xdr:col>
      <xdr:colOff>0</xdr:colOff>
      <xdr:row>0</xdr:row>
      <xdr:rowOff>0</xdr:rowOff>
    </xdr:from>
    <xdr:to>
      <xdr:col>52</xdr:col>
      <xdr:colOff>304800</xdr:colOff>
      <xdr:row>37</xdr:row>
      <xdr:rowOff>173647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5600" y="0"/>
          <a:ext cx="10058400" cy="72221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15</xdr:col>
      <xdr:colOff>568779</xdr:colOff>
      <xdr:row>80</xdr:row>
      <xdr:rowOff>38100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10500"/>
          <a:ext cx="9753600" cy="74676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40</xdr:row>
      <xdr:rowOff>0</xdr:rowOff>
    </xdr:from>
    <xdr:to>
      <xdr:col>33</xdr:col>
      <xdr:colOff>568779</xdr:colOff>
      <xdr:row>79</xdr:row>
      <xdr:rowOff>38100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6" y="7620000"/>
          <a:ext cx="9753600" cy="7467600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40</xdr:row>
      <xdr:rowOff>0</xdr:rowOff>
    </xdr:from>
    <xdr:to>
      <xdr:col>50</xdr:col>
      <xdr:colOff>568779</xdr:colOff>
      <xdr:row>79</xdr:row>
      <xdr:rowOff>38100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0" y="7620000"/>
          <a:ext cx="9753600" cy="746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tabSelected="1" zoomScaleNormal="100" workbookViewId="0">
      <selection activeCell="A8" sqref="A8"/>
    </sheetView>
  </sheetViews>
  <sheetFormatPr defaultColWidth="8.85546875" defaultRowHeight="15" x14ac:dyDescent="0.25"/>
  <cols>
    <col min="1" max="1" width="16.85546875" style="6" customWidth="1"/>
    <col min="2" max="2" width="15.42578125" style="6" customWidth="1"/>
    <col min="3" max="3" width="9.140625" style="6"/>
    <col min="4" max="4" width="10.7109375" style="6" customWidth="1"/>
    <col min="5" max="6" width="15.42578125" style="6" customWidth="1"/>
    <col min="7" max="7" width="9.140625" style="6"/>
    <col min="8" max="8" width="11.7109375" style="6" customWidth="1"/>
    <col min="9" max="9" width="9.140625" style="6" customWidth="1"/>
    <col min="10" max="10" width="9.140625" style="6"/>
    <col min="11" max="11" width="15.42578125" style="6" customWidth="1"/>
    <col min="12" max="12" width="9.140625" style="6"/>
    <col min="13" max="13" width="4.140625" style="6" customWidth="1"/>
    <col min="14" max="14" width="9.140625" style="6"/>
    <col min="15" max="15" width="9.140625" style="7" hidden="1" customWidth="1"/>
    <col min="16" max="16384" width="8.85546875" style="7"/>
  </cols>
  <sheetData>
    <row r="1" spans="1:19" ht="15" customHeight="1" x14ac:dyDescent="0.25">
      <c r="A1" s="16"/>
      <c r="B1" s="36" t="s">
        <v>81</v>
      </c>
      <c r="C1" s="37" t="s">
        <v>80</v>
      </c>
      <c r="D1" s="16"/>
      <c r="E1" s="16"/>
      <c r="F1" s="34" t="s">
        <v>78</v>
      </c>
      <c r="G1" s="16"/>
      <c r="H1" s="16"/>
      <c r="I1" s="16"/>
      <c r="J1" s="16"/>
      <c r="K1" s="16"/>
      <c r="L1" s="16"/>
      <c r="M1" s="16"/>
    </row>
    <row r="2" spans="1:19" ht="6" customHeight="1" x14ac:dyDescent="0.25">
      <c r="A2" s="35"/>
      <c r="B2" s="36"/>
      <c r="C2" s="37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9" ht="15" customHeight="1" x14ac:dyDescent="0.25">
      <c r="C3" s="16"/>
      <c r="D3" s="16"/>
      <c r="E3" s="14" t="s">
        <v>0</v>
      </c>
      <c r="F3" s="17"/>
      <c r="G3" s="16"/>
      <c r="H3" s="16"/>
      <c r="I3" s="14" t="s">
        <v>69</v>
      </c>
      <c r="J3" s="38"/>
      <c r="K3" s="39"/>
      <c r="L3" s="40"/>
      <c r="M3" s="16"/>
    </row>
    <row r="4" spans="1:19" ht="15" customHeight="1" x14ac:dyDescent="0.25">
      <c r="A4" s="14" t="s">
        <v>17</v>
      </c>
      <c r="B4" s="38"/>
      <c r="C4" s="40"/>
      <c r="D4" s="16"/>
      <c r="E4" s="14" t="s">
        <v>2</v>
      </c>
      <c r="F4" s="17"/>
      <c r="G4" s="18"/>
      <c r="H4" s="16"/>
      <c r="I4" s="16"/>
      <c r="J4" s="16"/>
      <c r="K4" s="16"/>
      <c r="L4" s="16"/>
      <c r="M4" s="16"/>
    </row>
    <row r="5" spans="1:19" ht="15" customHeight="1" x14ac:dyDescent="0.25">
      <c r="A5" s="16"/>
      <c r="B5" s="16"/>
      <c r="C5" s="16"/>
      <c r="D5" s="14"/>
      <c r="E5" s="16"/>
      <c r="F5" s="16"/>
      <c r="G5" s="16"/>
      <c r="H5" s="16"/>
      <c r="I5" s="14" t="s">
        <v>60</v>
      </c>
      <c r="J5" s="38" t="s">
        <v>77</v>
      </c>
      <c r="K5" s="39"/>
      <c r="L5" s="40"/>
      <c r="M5" s="16"/>
    </row>
    <row r="6" spans="1:19" ht="15" customHeight="1" x14ac:dyDescent="0.25">
      <c r="A6" s="14" t="s">
        <v>18</v>
      </c>
      <c r="B6" s="19"/>
      <c r="C6" s="16"/>
      <c r="D6" s="16"/>
      <c r="E6" s="14" t="s">
        <v>1</v>
      </c>
      <c r="F6" s="15"/>
      <c r="G6" s="16"/>
      <c r="H6" s="16"/>
      <c r="I6" s="16"/>
      <c r="J6" s="16"/>
      <c r="K6" s="14"/>
      <c r="L6" s="20"/>
      <c r="M6" s="16"/>
    </row>
    <row r="7" spans="1:19" ht="15" customHeight="1" x14ac:dyDescent="0.25">
      <c r="A7" s="14" t="s">
        <v>3</v>
      </c>
      <c r="B7" s="17"/>
      <c r="C7" s="16"/>
      <c r="D7" s="16"/>
      <c r="E7" s="16"/>
      <c r="F7" s="16"/>
      <c r="G7" s="16"/>
      <c r="H7" s="16"/>
      <c r="I7" s="16"/>
      <c r="J7" s="16"/>
      <c r="K7" s="14" t="s">
        <v>11</v>
      </c>
      <c r="L7" s="21"/>
      <c r="M7" s="20"/>
      <c r="P7" s="6"/>
      <c r="Q7" s="6"/>
      <c r="R7" s="9"/>
      <c r="S7" s="9"/>
    </row>
    <row r="8" spans="1:19" ht="15" customHeight="1" x14ac:dyDescent="0.25">
      <c r="A8" s="14" t="s">
        <v>4</v>
      </c>
      <c r="B8" s="38" t="str">
        <f>IF(B6=Lists!E3,Lists!F3,IF(B6=Lists!E4,Lists!F4,IF(B6=Lists!E5,Lists!F5,IF(B6=Lists!E6,Lists!F6,IF(B6=Lists!E7,Lists!F7,"")))))</f>
        <v/>
      </c>
      <c r="C8" s="39"/>
      <c r="D8" s="39"/>
      <c r="E8" s="40"/>
      <c r="F8" s="16"/>
      <c r="G8" s="16"/>
      <c r="H8" s="20"/>
      <c r="I8" s="16"/>
      <c r="J8" s="16"/>
      <c r="K8" s="14" t="s">
        <v>79</v>
      </c>
      <c r="L8" s="22"/>
      <c r="M8" s="20"/>
      <c r="N8" s="9"/>
      <c r="P8" s="9"/>
      <c r="Q8" s="9"/>
      <c r="R8" s="9"/>
      <c r="S8" s="9"/>
    </row>
    <row r="9" spans="1:19" ht="15" customHeight="1" x14ac:dyDescent="0.25">
      <c r="H9" s="9"/>
      <c r="I9" s="10"/>
      <c r="J9" s="10"/>
      <c r="K9" s="9"/>
      <c r="L9" s="9"/>
      <c r="M9" s="9"/>
      <c r="N9" s="9"/>
      <c r="P9" s="9"/>
      <c r="Q9" s="9"/>
      <c r="R9" s="9"/>
      <c r="S9" s="9"/>
    </row>
    <row r="10" spans="1:19" ht="15" customHeight="1" x14ac:dyDescent="0.25">
      <c r="H10" s="9"/>
      <c r="I10" s="23" t="s">
        <v>57</v>
      </c>
      <c r="J10" s="24"/>
      <c r="K10" s="8"/>
      <c r="L10" s="9"/>
      <c r="M10" s="9"/>
      <c r="N10" s="9"/>
      <c r="P10" s="9"/>
      <c r="Q10" s="9"/>
      <c r="R10" s="9"/>
      <c r="S10" s="9"/>
    </row>
    <row r="11" spans="1:19" ht="15" customHeight="1" x14ac:dyDescent="0.25">
      <c r="H11" s="9"/>
      <c r="I11" s="9"/>
      <c r="J11" s="9"/>
      <c r="K11" s="11"/>
      <c r="M11" s="9"/>
      <c r="N11" s="9"/>
      <c r="P11" s="9"/>
      <c r="Q11" s="11"/>
      <c r="R11" s="6"/>
      <c r="S11" s="9"/>
    </row>
    <row r="12" spans="1:19" ht="15" customHeight="1" x14ac:dyDescent="0.3">
      <c r="H12" s="9"/>
      <c r="I12" s="10"/>
      <c r="J12" s="10"/>
      <c r="K12" s="11"/>
      <c r="M12" s="9"/>
      <c r="N12" s="9"/>
      <c r="P12" s="9"/>
      <c r="Q12" s="11"/>
      <c r="R12" s="6"/>
      <c r="S12" s="9"/>
    </row>
    <row r="13" spans="1:19" ht="15" customHeight="1" x14ac:dyDescent="0.25">
      <c r="I13" s="11"/>
      <c r="J13" s="9"/>
      <c r="N13" s="12"/>
      <c r="P13" s="6"/>
      <c r="Q13" s="6"/>
      <c r="R13" s="6"/>
      <c r="S13" s="6"/>
    </row>
    <row r="14" spans="1:19" ht="15" customHeight="1" x14ac:dyDescent="0.25">
      <c r="P14" s="6"/>
      <c r="Q14" s="6"/>
      <c r="R14" s="6"/>
      <c r="S14" s="6"/>
    </row>
    <row r="15" spans="1:19" ht="15" customHeight="1" x14ac:dyDescent="0.25">
      <c r="K15" s="8"/>
    </row>
    <row r="16" spans="1:19" ht="15" customHeight="1" x14ac:dyDescent="0.25">
      <c r="K16" s="8"/>
    </row>
    <row r="17" spans="1:17" ht="15" customHeight="1" x14ac:dyDescent="0.25">
      <c r="Q17" s="6"/>
    </row>
    <row r="18" spans="1:17" ht="15" customHeight="1" x14ac:dyDescent="0.25">
      <c r="Q18" s="6"/>
    </row>
    <row r="19" spans="1:17" ht="15" customHeight="1" x14ac:dyDescent="0.25">
      <c r="Q19" s="9"/>
    </row>
    <row r="20" spans="1:17" ht="15" customHeight="1" x14ac:dyDescent="0.25">
      <c r="Q20" s="9"/>
    </row>
    <row r="21" spans="1:17" ht="15" customHeight="1" x14ac:dyDescent="0.25"/>
    <row r="22" spans="1:17" ht="15" customHeight="1" x14ac:dyDescent="0.25"/>
    <row r="23" spans="1:17" ht="15" customHeight="1" x14ac:dyDescent="0.25"/>
    <row r="24" spans="1:17" ht="15" customHeight="1" x14ac:dyDescent="0.25"/>
    <row r="25" spans="1:17" ht="15" customHeight="1" x14ac:dyDescent="0.25"/>
    <row r="26" spans="1:17" ht="15" customHeight="1" x14ac:dyDescent="0.25"/>
    <row r="27" spans="1:17" ht="15" customHeight="1" x14ac:dyDescent="0.25"/>
    <row r="28" spans="1:17" ht="15" customHeight="1" x14ac:dyDescent="0.25">
      <c r="I28" s="8"/>
      <c r="J28" s="8"/>
      <c r="K28" s="8"/>
      <c r="L28" s="8"/>
    </row>
    <row r="29" spans="1:17" s="16" customFormat="1" ht="15" customHeight="1" x14ac:dyDescent="0.25">
      <c r="A29" s="14" t="s">
        <v>16</v>
      </c>
      <c r="B29" s="22"/>
      <c r="G29" s="14" t="s">
        <v>28</v>
      </c>
      <c r="H29" s="38"/>
      <c r="I29" s="39"/>
      <c r="J29" s="39"/>
      <c r="K29" s="39"/>
      <c r="L29" s="40"/>
      <c r="M29" s="20"/>
    </row>
    <row r="30" spans="1:17" s="16" customFormat="1" ht="15" customHeight="1" x14ac:dyDescent="0.25">
      <c r="A30" s="14" t="s">
        <v>40</v>
      </c>
      <c r="B30" s="22"/>
      <c r="D30" s="14"/>
      <c r="E30" s="20"/>
      <c r="G30" s="14" t="s">
        <v>29</v>
      </c>
      <c r="H30" s="38"/>
      <c r="I30" s="39"/>
      <c r="J30" s="39"/>
      <c r="K30" s="39"/>
      <c r="L30" s="40"/>
      <c r="M30" s="20"/>
    </row>
    <row r="31" spans="1:17" s="16" customFormat="1" ht="15" customHeight="1" x14ac:dyDescent="0.25"/>
    <row r="32" spans="1:17" s="16" customFormat="1" ht="15" customHeight="1" x14ac:dyDescent="0.25">
      <c r="B32" s="14" t="s">
        <v>58</v>
      </c>
      <c r="C32" s="25"/>
      <c r="D32" s="26" t="s">
        <v>72</v>
      </c>
      <c r="F32" s="14" t="s">
        <v>22</v>
      </c>
      <c r="G32" s="27"/>
      <c r="H32" s="28" t="s">
        <v>73</v>
      </c>
      <c r="J32" s="14" t="s">
        <v>9</v>
      </c>
      <c r="K32" s="41"/>
      <c r="L32" s="42"/>
      <c r="M32" s="28"/>
      <c r="O32" s="16" t="str">
        <f>IF(AND(L40&gt;=48,L42&gt;=48),"TRUE","FALSE")</f>
        <v>FALSE</v>
      </c>
      <c r="P32" s="16" t="str">
        <f>IF(P30="FALSE","TRUE","")</f>
        <v/>
      </c>
    </row>
    <row r="33" spans="1:15" s="16" customFormat="1" ht="6" customHeight="1" x14ac:dyDescent="0.25">
      <c r="B33" s="14"/>
      <c r="C33" s="20"/>
    </row>
    <row r="34" spans="1:15" s="16" customFormat="1" ht="15" customHeight="1" x14ac:dyDescent="0.25">
      <c r="B34" s="14" t="s">
        <v>59</v>
      </c>
      <c r="C34" s="29"/>
      <c r="D34" s="26" t="s">
        <v>72</v>
      </c>
      <c r="F34" s="14" t="s">
        <v>23</v>
      </c>
      <c r="G34" s="27"/>
      <c r="H34" s="28" t="s">
        <v>73</v>
      </c>
      <c r="J34" s="14" t="s">
        <v>10</v>
      </c>
      <c r="K34" s="41"/>
      <c r="L34" s="40"/>
      <c r="M34" s="28"/>
      <c r="O34" s="16" t="str">
        <f>IF(OR(AND(L40&gt;=48,L42&gt;=30),AND(L40&gt;=30,L42&gt;=48)),"TRUE","FALSE")</f>
        <v>FALSE</v>
      </c>
    </row>
    <row r="35" spans="1:15" s="16" customFormat="1" ht="6" customHeight="1" x14ac:dyDescent="0.25">
      <c r="B35" s="14"/>
      <c r="K35" s="14"/>
    </row>
    <row r="36" spans="1:15" s="16" customFormat="1" ht="15" customHeight="1" x14ac:dyDescent="0.25">
      <c r="B36" s="14" t="s">
        <v>75</v>
      </c>
      <c r="C36" s="29"/>
      <c r="D36" s="26" t="s">
        <v>71</v>
      </c>
      <c r="F36" s="14" t="s">
        <v>24</v>
      </c>
      <c r="G36" s="27"/>
      <c r="H36" s="28" t="s">
        <v>73</v>
      </c>
      <c r="I36" s="20"/>
      <c r="J36" s="20"/>
      <c r="K36" s="30"/>
      <c r="L36" s="20"/>
      <c r="M36" s="20"/>
      <c r="O36" s="16" t="str">
        <f>IF(O34="FALSE","TRUE","")</f>
        <v>TRUE</v>
      </c>
    </row>
    <row r="37" spans="1:15" s="16" customFormat="1" ht="6" customHeight="1" x14ac:dyDescent="0.25">
      <c r="B37" s="14"/>
      <c r="C37" s="31"/>
      <c r="F37" s="14"/>
      <c r="G37" s="14"/>
      <c r="I37" s="20"/>
      <c r="J37" s="20"/>
      <c r="K37" s="20"/>
      <c r="L37" s="20"/>
      <c r="M37" s="20"/>
    </row>
    <row r="38" spans="1:15" s="16" customFormat="1" ht="15" customHeight="1" x14ac:dyDescent="0.25">
      <c r="A38" s="14"/>
      <c r="B38" s="14" t="s">
        <v>76</v>
      </c>
      <c r="C38" s="29"/>
      <c r="D38" s="26" t="s">
        <v>71</v>
      </c>
      <c r="F38" s="14" t="s">
        <v>25</v>
      </c>
      <c r="G38" s="27"/>
      <c r="H38" s="28" t="s">
        <v>73</v>
      </c>
      <c r="I38" s="20"/>
      <c r="J38" s="30"/>
      <c r="K38" s="30"/>
      <c r="L38" s="20"/>
      <c r="M38" s="32"/>
    </row>
    <row r="39" spans="1:15" s="16" customFormat="1" ht="6" customHeight="1" x14ac:dyDescent="0.25">
      <c r="F39" s="14"/>
      <c r="G39" s="14"/>
      <c r="I39" s="20"/>
      <c r="J39" s="20"/>
      <c r="K39" s="20"/>
      <c r="L39" s="20"/>
      <c r="M39" s="20"/>
    </row>
    <row r="40" spans="1:15" s="16" customFormat="1" ht="15" customHeight="1" x14ac:dyDescent="0.25">
      <c r="B40" s="14" t="s">
        <v>20</v>
      </c>
      <c r="C40" s="29"/>
      <c r="D40" s="26" t="s">
        <v>71</v>
      </c>
      <c r="F40" s="14" t="s">
        <v>26</v>
      </c>
      <c r="G40" s="29"/>
      <c r="H40" s="26" t="s">
        <v>74</v>
      </c>
      <c r="I40" s="20"/>
      <c r="J40" s="30"/>
      <c r="K40" s="30"/>
      <c r="L40" s="20"/>
      <c r="M40" s="32"/>
    </row>
    <row r="41" spans="1:15" s="16" customFormat="1" ht="6" customHeight="1" x14ac:dyDescent="0.25">
      <c r="F41" s="14"/>
      <c r="G41" s="14"/>
      <c r="I41" s="20"/>
      <c r="J41" s="20"/>
      <c r="K41" s="20"/>
      <c r="L41" s="20"/>
      <c r="M41" s="20"/>
    </row>
    <row r="42" spans="1:15" s="16" customFormat="1" ht="15" customHeight="1" x14ac:dyDescent="0.25">
      <c r="B42" s="14" t="s">
        <v>21</v>
      </c>
      <c r="C42" s="29"/>
      <c r="D42" s="26" t="s">
        <v>71</v>
      </c>
      <c r="F42" s="14" t="s">
        <v>56</v>
      </c>
      <c r="G42" s="22"/>
      <c r="I42" s="20"/>
      <c r="J42" s="30"/>
      <c r="K42" s="30"/>
      <c r="L42" s="20"/>
      <c r="M42" s="32"/>
    </row>
    <row r="43" spans="1:15" s="16" customFormat="1" ht="6" customHeight="1" x14ac:dyDescent="0.25">
      <c r="F43" s="14"/>
      <c r="G43" s="14"/>
      <c r="I43" s="20"/>
      <c r="J43" s="20"/>
      <c r="K43" s="30"/>
      <c r="L43" s="20"/>
      <c r="M43" s="20"/>
    </row>
    <row r="44" spans="1:15" s="16" customFormat="1" ht="15" customHeight="1" x14ac:dyDescent="0.25">
      <c r="B44" s="16" t="s">
        <v>53</v>
      </c>
      <c r="F44" s="14"/>
    </row>
    <row r="45" spans="1:15" s="16" customFormat="1" ht="6" customHeight="1" x14ac:dyDescent="0.25">
      <c r="F45" s="14"/>
    </row>
    <row r="46" spans="1:15" s="16" customFormat="1" ht="15" customHeight="1" x14ac:dyDescent="0.25">
      <c r="A46" s="14" t="s">
        <v>19</v>
      </c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40"/>
    </row>
    <row r="47" spans="1:15" s="16" customFormat="1" ht="15" customHeight="1" x14ac:dyDescent="0.25">
      <c r="A47" s="33"/>
    </row>
    <row r="48" spans="1:15" s="16" customFormat="1" ht="15" customHeight="1" x14ac:dyDescent="0.25"/>
    <row r="49" spans="6:6" ht="15" customHeight="1" x14ac:dyDescent="0.25"/>
    <row r="50" spans="6:6" ht="15" customHeight="1" x14ac:dyDescent="0.25"/>
    <row r="51" spans="6:6" ht="15" customHeight="1" x14ac:dyDescent="0.25">
      <c r="F51" s="8"/>
    </row>
    <row r="52" spans="6:6" x14ac:dyDescent="0.25">
      <c r="F52" s="8"/>
    </row>
  </sheetData>
  <dataConsolidate/>
  <mergeCells count="11">
    <mergeCell ref="B1:B2"/>
    <mergeCell ref="C1:C2"/>
    <mergeCell ref="B46:L46"/>
    <mergeCell ref="H29:L29"/>
    <mergeCell ref="H30:L30"/>
    <mergeCell ref="B8:E8"/>
    <mergeCell ref="J3:L3"/>
    <mergeCell ref="B4:C4"/>
    <mergeCell ref="K32:L32"/>
    <mergeCell ref="J5:L5"/>
    <mergeCell ref="K34:L34"/>
  </mergeCells>
  <conditionalFormatting sqref="C37">
    <cfRule type="cellIs" dxfId="21" priority="103" operator="greaterThan">
      <formula>2</formula>
    </cfRule>
  </conditionalFormatting>
  <conditionalFormatting sqref="C32">
    <cfRule type="cellIs" dxfId="20" priority="88" operator="greaterThan">
      <formula>8.3</formula>
    </cfRule>
  </conditionalFormatting>
  <conditionalFormatting sqref="C32">
    <cfRule type="cellIs" dxfId="19" priority="87" operator="between">
      <formula>5.1</formula>
      <formula>8.3</formula>
    </cfRule>
  </conditionalFormatting>
  <conditionalFormatting sqref="C34">
    <cfRule type="cellIs" dxfId="18" priority="86" operator="greaterThan">
      <formula>8.3</formula>
    </cfRule>
  </conditionalFormatting>
  <conditionalFormatting sqref="C34">
    <cfRule type="cellIs" dxfId="17" priority="85" operator="between">
      <formula>5.1</formula>
      <formula>8.3</formula>
    </cfRule>
  </conditionalFormatting>
  <conditionalFormatting sqref="C36">
    <cfRule type="cellIs" dxfId="16" priority="84" operator="greaterThan">
      <formula>2</formula>
    </cfRule>
  </conditionalFormatting>
  <conditionalFormatting sqref="C36">
    <cfRule type="cellIs" dxfId="15" priority="83" operator="between">
      <formula>1.51</formula>
      <formula>2</formula>
    </cfRule>
  </conditionalFormatting>
  <conditionalFormatting sqref="C38">
    <cfRule type="cellIs" dxfId="14" priority="82" operator="greaterThan">
      <formula>2</formula>
    </cfRule>
  </conditionalFormatting>
  <conditionalFormatting sqref="C38">
    <cfRule type="cellIs" dxfId="13" priority="81" operator="between">
      <formula>1.51</formula>
      <formula>2</formula>
    </cfRule>
  </conditionalFormatting>
  <conditionalFormatting sqref="C40">
    <cfRule type="cellIs" dxfId="12" priority="78" operator="greaterThan">
      <formula>2</formula>
    </cfRule>
  </conditionalFormatting>
  <conditionalFormatting sqref="C40">
    <cfRule type="cellIs" dxfId="11" priority="77" operator="between">
      <formula>1.51</formula>
      <formula>2</formula>
    </cfRule>
  </conditionalFormatting>
  <conditionalFormatting sqref="C42">
    <cfRule type="cellIs" dxfId="10" priority="76" operator="greaterThan">
      <formula>2</formula>
    </cfRule>
  </conditionalFormatting>
  <conditionalFormatting sqref="C42">
    <cfRule type="cellIs" dxfId="9" priority="75" operator="between">
      <formula>1.51</formula>
      <formula>2</formula>
    </cfRule>
  </conditionalFormatting>
  <conditionalFormatting sqref="G32">
    <cfRule type="cellIs" dxfId="8" priority="72" operator="lessThan">
      <formula>48</formula>
    </cfRule>
  </conditionalFormatting>
  <conditionalFormatting sqref="G32">
    <cfRule type="cellIs" dxfId="7" priority="71" operator="between">
      <formula>48</formula>
      <formula>59.9</formula>
    </cfRule>
  </conditionalFormatting>
  <conditionalFormatting sqref="G34">
    <cfRule type="cellIs" dxfId="6" priority="70" operator="lessThan">
      <formula>48</formula>
    </cfRule>
  </conditionalFormatting>
  <conditionalFormatting sqref="G34">
    <cfRule type="cellIs" dxfId="5" priority="69" operator="between">
      <formula>48</formula>
      <formula>59.9</formula>
    </cfRule>
  </conditionalFormatting>
  <conditionalFormatting sqref="G36">
    <cfRule type="cellIs" dxfId="4" priority="68" operator="lessThan">
      <formula>48</formula>
    </cfRule>
  </conditionalFormatting>
  <conditionalFormatting sqref="G36">
    <cfRule type="cellIs" dxfId="3" priority="67" operator="between">
      <formula>48</formula>
      <formula>59.9</formula>
    </cfRule>
  </conditionalFormatting>
  <conditionalFormatting sqref="G38">
    <cfRule type="cellIs" dxfId="2" priority="66" operator="lessThan">
      <formula>48</formula>
    </cfRule>
  </conditionalFormatting>
  <conditionalFormatting sqref="G38">
    <cfRule type="cellIs" dxfId="1" priority="65" operator="between">
      <formula>48</formula>
      <formula>59.9</formula>
    </cfRule>
  </conditionalFormatting>
  <conditionalFormatting sqref="G40">
    <cfRule type="cellIs" dxfId="0" priority="7" operator="greaterThan">
      <formula>5</formula>
    </cfRule>
  </conditionalFormatting>
  <dataValidations count="1">
    <dataValidation type="list" allowBlank="1" showInputMessage="1" showErrorMessage="1" sqref="E30">
      <formula1>$C$2:$C$5</formula1>
    </dataValidation>
  </dataValidations>
  <pageMargins left="0.5" right="0.5" top="0.25" bottom="0.25" header="0" footer="0"/>
  <pageSetup scale="86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Lists!$A$2:$A$4</xm:f>
          </x14:formula1>
          <xm:sqref>L7:L8</xm:sqref>
        </x14:dataValidation>
        <x14:dataValidation type="list" allowBlank="1" showInputMessage="1" showErrorMessage="1">
          <x14:formula1>
            <xm:f>Lists!$B$2:$B$4</xm:f>
          </x14:formula1>
          <xm:sqref>B29</xm:sqref>
        </x14:dataValidation>
        <x14:dataValidation type="list" allowBlank="1" showInputMessage="1" showErrorMessage="1">
          <x14:formula1>
            <xm:f>Lists!$C$2:$C$5</xm:f>
          </x14:formula1>
          <xm:sqref>B30</xm:sqref>
        </x14:dataValidation>
        <x14:dataValidation type="list" allowBlank="1" showInputMessage="1" showErrorMessage="1">
          <x14:formula1>
            <xm:f>Lists!$E$2:$E$7</xm:f>
          </x14:formula1>
          <xm:sqref>B6</xm:sqref>
        </x14:dataValidation>
        <x14:dataValidation type="list" allowBlank="1" showInputMessage="1" showErrorMessage="1">
          <x14:formula1>
            <xm:f>Lists!$D$2:$D$4</xm:f>
          </x14:formula1>
          <xm:sqref>G42</xm:sqref>
        </x14:dataValidation>
        <x14:dataValidation type="list" allowBlank="1" showInputMessage="1" showErrorMessage="1">
          <x14:formula1>
            <xm:f>Lists!$G$2:$G$10</xm:f>
          </x14:formula1>
          <xm:sqref>J10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4" sqref="B4"/>
    </sheetView>
  </sheetViews>
  <sheetFormatPr defaultRowHeight="15" x14ac:dyDescent="0.25"/>
  <cols>
    <col min="2" max="2" width="10.140625" bestFit="1" customWidth="1"/>
    <col min="3" max="3" width="10.5703125" bestFit="1" customWidth="1"/>
    <col min="4" max="4" width="8.85546875" bestFit="1" customWidth="1"/>
    <col min="5" max="5" width="11.7109375" bestFit="1" customWidth="1"/>
    <col min="6" max="6" width="37.28515625" bestFit="1" customWidth="1"/>
    <col min="7" max="7" width="7" bestFit="1" customWidth="1"/>
    <col min="8" max="8" width="46.42578125" customWidth="1"/>
  </cols>
  <sheetData>
    <row r="1" spans="1:8" x14ac:dyDescent="0.25">
      <c r="A1" s="1" t="s">
        <v>6</v>
      </c>
      <c r="B1" s="1" t="s">
        <v>5</v>
      </c>
      <c r="C1" s="1" t="s">
        <v>14</v>
      </c>
      <c r="D1" s="1" t="s">
        <v>70</v>
      </c>
      <c r="E1" s="1" t="s">
        <v>30</v>
      </c>
      <c r="F1" s="1" t="s">
        <v>31</v>
      </c>
      <c r="G1" s="1" t="s">
        <v>57</v>
      </c>
    </row>
    <row r="3" spans="1:8" x14ac:dyDescent="0.25">
      <c r="A3" t="s">
        <v>8</v>
      </c>
      <c r="B3" t="s">
        <v>12</v>
      </c>
      <c r="C3" t="s">
        <v>27</v>
      </c>
      <c r="D3" t="s">
        <v>7</v>
      </c>
      <c r="E3" t="s">
        <v>32</v>
      </c>
      <c r="F3" t="s">
        <v>33</v>
      </c>
      <c r="G3" s="5" t="s">
        <v>61</v>
      </c>
    </row>
    <row r="4" spans="1:8" x14ac:dyDescent="0.25">
      <c r="A4" t="s">
        <v>7</v>
      </c>
      <c r="B4" t="s">
        <v>13</v>
      </c>
      <c r="C4" t="s">
        <v>15</v>
      </c>
      <c r="D4" t="s">
        <v>8</v>
      </c>
      <c r="E4" t="s">
        <v>34</v>
      </c>
      <c r="F4" t="s">
        <v>35</v>
      </c>
      <c r="G4" s="5" t="s">
        <v>62</v>
      </c>
    </row>
    <row r="5" spans="1:8" x14ac:dyDescent="0.25">
      <c r="C5" t="s">
        <v>13</v>
      </c>
      <c r="E5" t="s">
        <v>36</v>
      </c>
      <c r="F5" t="s">
        <v>54</v>
      </c>
      <c r="G5" s="5" t="s">
        <v>63</v>
      </c>
    </row>
    <row r="6" spans="1:8" x14ac:dyDescent="0.25">
      <c r="E6" t="s">
        <v>37</v>
      </c>
      <c r="F6" t="s">
        <v>55</v>
      </c>
      <c r="G6" s="5" t="s">
        <v>64</v>
      </c>
    </row>
    <row r="7" spans="1:8" x14ac:dyDescent="0.25">
      <c r="E7" t="s">
        <v>38</v>
      </c>
      <c r="F7" t="s">
        <v>39</v>
      </c>
      <c r="G7" s="5" t="s">
        <v>65</v>
      </c>
    </row>
    <row r="8" spans="1:8" x14ac:dyDescent="0.25">
      <c r="G8" s="5" t="s">
        <v>66</v>
      </c>
    </row>
    <row r="9" spans="1:8" x14ac:dyDescent="0.25">
      <c r="G9" s="5" t="s">
        <v>67</v>
      </c>
    </row>
    <row r="10" spans="1:8" x14ac:dyDescent="0.25">
      <c r="G10" s="5" t="s">
        <v>68</v>
      </c>
      <c r="H1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9:AN83"/>
  <sheetViews>
    <sheetView topLeftCell="A37" zoomScale="70" zoomScaleNormal="70" workbookViewId="0">
      <selection activeCell="I106" sqref="I106"/>
    </sheetView>
  </sheetViews>
  <sheetFormatPr defaultRowHeight="15" x14ac:dyDescent="0.25"/>
  <sheetData>
    <row r="39" spans="2:40" x14ac:dyDescent="0.25">
      <c r="B39" s="2" t="s">
        <v>42</v>
      </c>
      <c r="C39" t="s">
        <v>41</v>
      </c>
      <c r="E39" t="s">
        <v>43</v>
      </c>
      <c r="S39" s="2" t="s">
        <v>44</v>
      </c>
      <c r="T39" t="s">
        <v>41</v>
      </c>
      <c r="V39" t="s">
        <v>45</v>
      </c>
      <c r="AK39" s="2" t="s">
        <v>46</v>
      </c>
      <c r="AL39" t="s">
        <v>41</v>
      </c>
      <c r="AN39" t="s">
        <v>47</v>
      </c>
    </row>
    <row r="83" spans="2:40" x14ac:dyDescent="0.25">
      <c r="B83" s="3" t="s">
        <v>49</v>
      </c>
      <c r="C83" t="s">
        <v>48</v>
      </c>
      <c r="E83" t="s">
        <v>43</v>
      </c>
      <c r="R83" s="2" t="s">
        <v>50</v>
      </c>
      <c r="S83" t="s">
        <v>48</v>
      </c>
      <c r="U83" t="s">
        <v>45</v>
      </c>
      <c r="AK83" s="2" t="s">
        <v>51</v>
      </c>
      <c r="AL83" t="s">
        <v>48</v>
      </c>
      <c r="AN83" t="s">
        <v>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28</vt:i4>
      </vt:variant>
    </vt:vector>
  </HeadingPairs>
  <TitlesOfParts>
    <vt:vector size="31" baseType="lpstr">
      <vt:lpstr>Depressed_Corner</vt:lpstr>
      <vt:lpstr>Lists</vt:lpstr>
      <vt:lpstr>Sheet3</vt:lpstr>
      <vt:lpstr>DCContractId</vt:lpstr>
      <vt:lpstr>DCDate</vt:lpstr>
      <vt:lpstr>DCDWDColor</vt:lpstr>
      <vt:lpstr>DCDWDType</vt:lpstr>
      <vt:lpstr>DCFlush</vt:lpstr>
      <vt:lpstr>DCGS</vt:lpstr>
      <vt:lpstr>DCInspector</vt:lpstr>
      <vt:lpstr>DCItemDesc</vt:lpstr>
      <vt:lpstr>DCItemNbr</vt:lpstr>
      <vt:lpstr>DCLCS</vt:lpstr>
      <vt:lpstr>DCLineItemNbr</vt:lpstr>
      <vt:lpstr>DCLL</vt:lpstr>
      <vt:lpstr>DCLSa</vt:lpstr>
      <vt:lpstr>DCLSb</vt:lpstr>
      <vt:lpstr>DCLW</vt:lpstr>
      <vt:lpstr>DCProjectDescription</vt:lpstr>
      <vt:lpstr>DCProjUPN</vt:lpstr>
      <vt:lpstr>DCRampType</vt:lpstr>
      <vt:lpstr>DCRCS</vt:lpstr>
      <vt:lpstr>DCRL</vt:lpstr>
      <vt:lpstr>DCRSa</vt:lpstr>
      <vt:lpstr>DCRSb</vt:lpstr>
      <vt:lpstr>DCRW</vt:lpstr>
      <vt:lpstr>DCTIConst</vt:lpstr>
      <vt:lpstr>DCTIPlan</vt:lpstr>
      <vt:lpstr>DCXCoord</vt:lpstr>
      <vt:lpstr>DCYCoord</vt:lpstr>
      <vt:lpstr>Depressed_Corner!Print_Area</vt:lpstr>
    </vt:vector>
  </TitlesOfParts>
  <Company>Montana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Durbin, Lisa</dc:creator>
  <cp:lastModifiedBy>Durbin, Lisa</cp:lastModifiedBy>
  <cp:lastPrinted>2016-09-16T16:23:06Z</cp:lastPrinted>
  <dcterms:created xsi:type="dcterms:W3CDTF">2016-04-08T13:22:33Z</dcterms:created>
  <dcterms:modified xsi:type="dcterms:W3CDTF">2016-09-26T14:39:09Z</dcterms:modified>
</cp:coreProperties>
</file>